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hidePivotFieldList="1" defaultThemeVersion="124226"/>
  <bookViews>
    <workbookView xWindow="12600" yWindow="165" windowWidth="12645" windowHeight="12090" activeTab="2"/>
  </bookViews>
  <sheets>
    <sheet name="Exhibit 1" sheetId="5" r:id="rId1"/>
    <sheet name="Exhibit 1a " sheetId="20" r:id="rId2"/>
    <sheet name="Exhibit 2 - 2015" sheetId="21" r:id="rId3"/>
    <sheet name="Sheet 1" sheetId="19" r:id="rId4"/>
  </sheets>
  <externalReferences>
    <externalReference r:id="rId5"/>
    <externalReference r:id="rId6"/>
    <externalReference r:id="rId7"/>
    <externalReference r:id="rId8"/>
    <externalReference r:id="rId9"/>
  </externalReferences>
  <definedNames>
    <definedName name="_xlnm._FilterDatabase" localSheetId="2" hidden="1">'Exhibit 2 - 2015'!$A$7:$Z$385</definedName>
    <definedName name="Ad_Valorem">[1]Assumptions!#REF!</definedName>
    <definedName name="Admin_incr_rate">[1]Assumptions!$B$7</definedName>
    <definedName name="bond_rate">[1]Assumptions!$B$9</definedName>
    <definedName name="bonnie">[1]Assumptions!#REF!</definedName>
    <definedName name="cancel" localSheetId="2">#REF!</definedName>
    <definedName name="cancel">#REF!</definedName>
    <definedName name="converted_data" localSheetId="2">'[2]Data sorting and pasting'!#REF!</definedName>
    <definedName name="converted_data">'[3]Data sorting and pasting'!#REF!</definedName>
    <definedName name="equivalent_rate">'[1]Table 3'!$Q$4</definedName>
    <definedName name="ER_rate_CY">[1]Assumptions!#REF!</definedName>
    <definedName name="ER_rate_NY">[1]Assumptions!#REF!</definedName>
    <definedName name="future_EE_contrib">[1]Assumptions!#REF!</definedName>
    <definedName name="GASB_123_data_incl_OPR" localSheetId="2">#REF!</definedName>
    <definedName name="GASB_123_data_incl_OPR">#REF!</definedName>
    <definedName name="Initial_Admin">[1]Assumptions!$B$12</definedName>
    <definedName name="Initial_IPT">[1]Assumptions!#REF!</definedName>
    <definedName name="Initial_Net_Position">[1]Assumptions!$B$11</definedName>
    <definedName name="Initial_Salary">[1]Assumptions!#REF!</definedName>
    <definedName name="long_term_rate">[1]Assumptions!$B$8</definedName>
    <definedName name="NetPL">[4]Assumptions!$C$22</definedName>
    <definedName name="NetPL_minus1">[4]Assumptions!$C$26</definedName>
    <definedName name="NetPL_plus1">[4]Assumptions!$C$30</definedName>
    <definedName name="Normal_Cost">[1]Assumptions!#REF!</definedName>
    <definedName name="Payroll">[1]Assumptions!$B$21</definedName>
    <definedName name="_xlnm.Print_Area" localSheetId="0">'Exhibit 1'!$A$1:$K$46</definedName>
    <definedName name="_xlnm.Print_Area" localSheetId="1">'Exhibit 1a '!$A$1:$G$34</definedName>
    <definedName name="_xlnm.Print_Area" localSheetId="2">'Exhibit 2 - 2015'!$A$1:$Z$386</definedName>
    <definedName name="_xlnm.Print_Titles" localSheetId="2">'Exhibit 2 - 2015'!$1:$7</definedName>
    <definedName name="Rev_Sharing">[1]Assumptions!#REF!</definedName>
    <definedName name="Sal_infl_rate">[1]Assumptions!$B$6</definedName>
    <definedName name="SC_rate">[1]Assumptions!#REF!</definedName>
    <definedName name="Svc_Cost">[4]Assumptions!$B$42</definedName>
    <definedName name="valdate">[1]Assumptions!$B$4</definedName>
  </definedNames>
  <calcPr calcId="152511"/>
</workbook>
</file>

<file path=xl/calcChain.xml><?xml version="1.0" encoding="utf-8"?>
<calcChain xmlns="http://schemas.openxmlformats.org/spreadsheetml/2006/main">
  <c r="F39" i="5" l="1"/>
  <c r="J31" i="5"/>
  <c r="J32" i="5" l="1"/>
  <c r="U8" i="21" l="1"/>
  <c r="T8" i="21"/>
  <c r="Z388" i="21" l="1"/>
  <c r="V388" i="21"/>
  <c r="U388" i="21"/>
  <c r="T388" i="21"/>
  <c r="S388" i="21"/>
  <c r="R388" i="21"/>
  <c r="Q388" i="21"/>
  <c r="P388" i="21"/>
  <c r="O388" i="21"/>
  <c r="N388" i="21"/>
  <c r="M388" i="21"/>
  <c r="L388" i="21"/>
  <c r="K388" i="21"/>
  <c r="J388" i="21"/>
  <c r="F388" i="21"/>
  <c r="Z385" i="21"/>
  <c r="Y385" i="21"/>
  <c r="Y389" i="21" s="1"/>
  <c r="X385" i="21"/>
  <c r="X389" i="21" s="1"/>
  <c r="W385" i="21"/>
  <c r="W389" i="21" s="1"/>
  <c r="V385" i="21"/>
  <c r="U385" i="21"/>
  <c r="T385" i="21"/>
  <c r="S385" i="21"/>
  <c r="R385" i="21"/>
  <c r="Q385" i="21"/>
  <c r="P385" i="21"/>
  <c r="N385" i="21"/>
  <c r="M385" i="21"/>
  <c r="L385" i="21"/>
  <c r="K385" i="21"/>
  <c r="J385" i="21"/>
  <c r="I385" i="21"/>
  <c r="H385" i="21"/>
  <c r="G385" i="21"/>
  <c r="F385" i="21"/>
  <c r="Z384" i="21"/>
  <c r="Y384" i="21"/>
  <c r="X384" i="21"/>
  <c r="W384" i="21"/>
  <c r="V384" i="21"/>
  <c r="U384" i="21"/>
  <c r="T384" i="21"/>
  <c r="S384" i="21"/>
  <c r="R384" i="21"/>
  <c r="Q384" i="21"/>
  <c r="P384" i="21"/>
  <c r="O384" i="21"/>
  <c r="N384" i="21"/>
  <c r="M384" i="21"/>
  <c r="L384" i="21"/>
  <c r="K384" i="21"/>
  <c r="J384" i="21"/>
  <c r="I384" i="21"/>
  <c r="H384" i="21"/>
  <c r="G384" i="21"/>
  <c r="F384" i="21"/>
  <c r="E384" i="21"/>
  <c r="D384" i="21"/>
  <c r="C384" i="21"/>
  <c r="B384" i="21"/>
  <c r="A384" i="21"/>
  <c r="Z383" i="21"/>
  <c r="Y383" i="21"/>
  <c r="X383" i="21"/>
  <c r="W383" i="21"/>
  <c r="V383" i="21"/>
  <c r="U383" i="21"/>
  <c r="T383" i="21"/>
  <c r="S383" i="21"/>
  <c r="R383" i="21"/>
  <c r="Q383" i="21"/>
  <c r="P383" i="21"/>
  <c r="O383" i="21"/>
  <c r="N383" i="21"/>
  <c r="M383" i="21"/>
  <c r="L383" i="21"/>
  <c r="K383" i="21"/>
  <c r="J383" i="21"/>
  <c r="I383" i="21"/>
  <c r="H383" i="21"/>
  <c r="G383" i="21"/>
  <c r="F383" i="21"/>
  <c r="E383" i="21"/>
  <c r="D383" i="21"/>
  <c r="C383" i="21"/>
  <c r="B383" i="21"/>
  <c r="A383" i="21"/>
  <c r="Z382" i="21"/>
  <c r="Y382" i="21"/>
  <c r="X382" i="21"/>
  <c r="W382" i="21"/>
  <c r="V382" i="21"/>
  <c r="U382" i="21"/>
  <c r="T382" i="21"/>
  <c r="S382" i="21"/>
  <c r="R382" i="21"/>
  <c r="Q382" i="21"/>
  <c r="P382" i="21"/>
  <c r="O382" i="21"/>
  <c r="N382" i="21"/>
  <c r="M382" i="21"/>
  <c r="L382" i="21"/>
  <c r="K382" i="21"/>
  <c r="J382" i="21"/>
  <c r="I382" i="21"/>
  <c r="H382" i="21"/>
  <c r="G382" i="21"/>
  <c r="F382" i="21"/>
  <c r="E382" i="21"/>
  <c r="D382" i="21"/>
  <c r="C382" i="21"/>
  <c r="B382" i="21"/>
  <c r="A382" i="21"/>
  <c r="Z381" i="21"/>
  <c r="Y381" i="21"/>
  <c r="X381" i="21"/>
  <c r="W381" i="21"/>
  <c r="V381" i="21"/>
  <c r="U381" i="21"/>
  <c r="T381" i="21"/>
  <c r="S381" i="21"/>
  <c r="R381" i="21"/>
  <c r="Q381" i="21"/>
  <c r="P381" i="21"/>
  <c r="O381" i="21"/>
  <c r="N381" i="21"/>
  <c r="M381" i="21"/>
  <c r="L381" i="21"/>
  <c r="K381" i="21"/>
  <c r="J381" i="21"/>
  <c r="I381" i="21"/>
  <c r="H381" i="21"/>
  <c r="G381" i="21"/>
  <c r="F381" i="21"/>
  <c r="E381" i="21"/>
  <c r="D381" i="21"/>
  <c r="C381" i="21"/>
  <c r="B381" i="21"/>
  <c r="A381" i="21"/>
  <c r="Z380" i="21"/>
  <c r="Y380" i="21"/>
  <c r="X380" i="21"/>
  <c r="W380" i="21"/>
  <c r="V380" i="21"/>
  <c r="U380" i="21"/>
  <c r="T380" i="21"/>
  <c r="S380" i="21"/>
  <c r="R380" i="21"/>
  <c r="Q380" i="21"/>
  <c r="P380" i="21"/>
  <c r="O380" i="21"/>
  <c r="N380" i="21"/>
  <c r="M380" i="21"/>
  <c r="L380" i="21"/>
  <c r="K380" i="21"/>
  <c r="J380" i="21"/>
  <c r="I380" i="21"/>
  <c r="H380" i="21"/>
  <c r="G380" i="21"/>
  <c r="F380" i="21"/>
  <c r="E380" i="21"/>
  <c r="D380" i="21"/>
  <c r="C380" i="21"/>
  <c r="B380" i="21"/>
  <c r="A380" i="21"/>
  <c r="Z379" i="21"/>
  <c r="Y379" i="21"/>
  <c r="X379" i="21"/>
  <c r="W379" i="21"/>
  <c r="V379" i="21"/>
  <c r="U379" i="21"/>
  <c r="T379" i="21"/>
  <c r="S379" i="21"/>
  <c r="R379" i="21"/>
  <c r="Q379" i="21"/>
  <c r="P379" i="21"/>
  <c r="O379" i="21"/>
  <c r="N379" i="21"/>
  <c r="M379" i="21"/>
  <c r="L379" i="21"/>
  <c r="K379" i="21"/>
  <c r="J379" i="21"/>
  <c r="I379" i="21"/>
  <c r="H379" i="21"/>
  <c r="G379" i="21"/>
  <c r="F379" i="21"/>
  <c r="E379" i="21"/>
  <c r="D379" i="21"/>
  <c r="C379" i="21"/>
  <c r="B379" i="21"/>
  <c r="A379" i="21"/>
  <c r="Z378" i="21"/>
  <c r="Y378" i="21"/>
  <c r="X378" i="21"/>
  <c r="W378" i="21"/>
  <c r="V378" i="21"/>
  <c r="U378" i="21"/>
  <c r="T378" i="21"/>
  <c r="S378" i="21"/>
  <c r="R378" i="21"/>
  <c r="Q378" i="21"/>
  <c r="P378" i="21"/>
  <c r="O378" i="21"/>
  <c r="N378" i="21"/>
  <c r="M378" i="21"/>
  <c r="L378" i="21"/>
  <c r="K378" i="21"/>
  <c r="J378" i="21"/>
  <c r="I378" i="21"/>
  <c r="H378" i="21"/>
  <c r="G378" i="21"/>
  <c r="F378" i="21"/>
  <c r="E378" i="21"/>
  <c r="D378" i="21"/>
  <c r="C378" i="21"/>
  <c r="B378" i="21"/>
  <c r="A378" i="21"/>
  <c r="Z377" i="21"/>
  <c r="Y377" i="21"/>
  <c r="X377" i="21"/>
  <c r="W377" i="21"/>
  <c r="V377" i="21"/>
  <c r="U377" i="21"/>
  <c r="T377" i="21"/>
  <c r="S377" i="21"/>
  <c r="R377" i="21"/>
  <c r="Q377" i="21"/>
  <c r="P377" i="21"/>
  <c r="O377" i="21"/>
  <c r="N377" i="21"/>
  <c r="M377" i="21"/>
  <c r="L377" i="21"/>
  <c r="K377" i="21"/>
  <c r="J377" i="21"/>
  <c r="I377" i="21"/>
  <c r="H377" i="21"/>
  <c r="G377" i="21"/>
  <c r="F377" i="21"/>
  <c r="E377" i="21"/>
  <c r="D377" i="21"/>
  <c r="C377" i="21"/>
  <c r="B377" i="21"/>
  <c r="A377" i="21"/>
  <c r="Z376" i="21"/>
  <c r="Y376" i="21"/>
  <c r="X376" i="21"/>
  <c r="W376" i="21"/>
  <c r="V376" i="21"/>
  <c r="U376" i="21"/>
  <c r="T376" i="21"/>
  <c r="S376" i="21"/>
  <c r="R376" i="21"/>
  <c r="Q376" i="21"/>
  <c r="P376" i="21"/>
  <c r="O376" i="21"/>
  <c r="N376" i="21"/>
  <c r="M376" i="21"/>
  <c r="L376" i="21"/>
  <c r="K376" i="21"/>
  <c r="J376" i="21"/>
  <c r="I376" i="21"/>
  <c r="H376" i="21"/>
  <c r="G376" i="21"/>
  <c r="F376" i="21"/>
  <c r="E376" i="21"/>
  <c r="D376" i="21"/>
  <c r="C376" i="21"/>
  <c r="B376" i="21"/>
  <c r="A376" i="21"/>
  <c r="Z375" i="21"/>
  <c r="Y375" i="21"/>
  <c r="X375" i="21"/>
  <c r="W375" i="21"/>
  <c r="V375" i="21"/>
  <c r="U375" i="21"/>
  <c r="T375" i="21"/>
  <c r="S375" i="21"/>
  <c r="R375" i="21"/>
  <c r="Q375" i="21"/>
  <c r="P375" i="21"/>
  <c r="O375" i="21"/>
  <c r="N375" i="21"/>
  <c r="M375" i="21"/>
  <c r="L375" i="21"/>
  <c r="K375" i="21"/>
  <c r="J375" i="21"/>
  <c r="I375" i="21"/>
  <c r="H375" i="21"/>
  <c r="G375" i="21"/>
  <c r="F375" i="21"/>
  <c r="E375" i="21"/>
  <c r="D375" i="21"/>
  <c r="C375" i="21"/>
  <c r="B375" i="21"/>
  <c r="A375" i="21"/>
  <c r="Z374" i="21"/>
  <c r="Y374" i="21"/>
  <c r="X374" i="21"/>
  <c r="W374" i="21"/>
  <c r="V374" i="21"/>
  <c r="U374" i="21"/>
  <c r="T374" i="21"/>
  <c r="S374" i="21"/>
  <c r="R374" i="21"/>
  <c r="Q374" i="21"/>
  <c r="P374" i="21"/>
  <c r="O374" i="21"/>
  <c r="N374" i="21"/>
  <c r="M374" i="21"/>
  <c r="L374" i="21"/>
  <c r="K374" i="21"/>
  <c r="J374" i="21"/>
  <c r="I374" i="21"/>
  <c r="H374" i="21"/>
  <c r="G374" i="21"/>
  <c r="F374" i="21"/>
  <c r="E374" i="21"/>
  <c r="D374" i="21"/>
  <c r="C374" i="21"/>
  <c r="B374" i="21"/>
  <c r="A374" i="21"/>
  <c r="Z373" i="21"/>
  <c r="Y373" i="21"/>
  <c r="X373" i="21"/>
  <c r="W373" i="21"/>
  <c r="V373" i="21"/>
  <c r="U373" i="21"/>
  <c r="T373" i="21"/>
  <c r="S373" i="21"/>
  <c r="R373" i="21"/>
  <c r="Q373" i="21"/>
  <c r="P373" i="21"/>
  <c r="O373" i="21"/>
  <c r="N373" i="21"/>
  <c r="M373" i="21"/>
  <c r="L373" i="21"/>
  <c r="K373" i="21"/>
  <c r="J373" i="21"/>
  <c r="I373" i="21"/>
  <c r="H373" i="21"/>
  <c r="G373" i="21"/>
  <c r="F373" i="21"/>
  <c r="E373" i="21"/>
  <c r="D373" i="21"/>
  <c r="C373" i="21"/>
  <c r="B373" i="21"/>
  <c r="A373" i="21"/>
  <c r="Z372" i="21"/>
  <c r="Y372" i="21"/>
  <c r="X372" i="21"/>
  <c r="W372" i="21"/>
  <c r="V372" i="21"/>
  <c r="U372" i="21"/>
  <c r="T372" i="21"/>
  <c r="S372" i="21"/>
  <c r="R372" i="21"/>
  <c r="Q372" i="21"/>
  <c r="P372" i="21"/>
  <c r="O372" i="21"/>
  <c r="N372" i="21"/>
  <c r="M372" i="21"/>
  <c r="L372" i="21"/>
  <c r="K372" i="21"/>
  <c r="J372" i="21"/>
  <c r="I372" i="21"/>
  <c r="H372" i="21"/>
  <c r="G372" i="21"/>
  <c r="F372" i="21"/>
  <c r="E372" i="21"/>
  <c r="D372" i="21"/>
  <c r="C372" i="21"/>
  <c r="B372" i="21"/>
  <c r="A372" i="21"/>
  <c r="Z371" i="21"/>
  <c r="Y371" i="21"/>
  <c r="X371" i="21"/>
  <c r="W371" i="21"/>
  <c r="V371" i="21"/>
  <c r="U371" i="21"/>
  <c r="T371" i="21"/>
  <c r="S371" i="21"/>
  <c r="R371" i="21"/>
  <c r="Q371" i="21"/>
  <c r="P371" i="21"/>
  <c r="O371" i="21"/>
  <c r="N371" i="21"/>
  <c r="M371" i="21"/>
  <c r="L371" i="21"/>
  <c r="K371" i="21"/>
  <c r="J371" i="21"/>
  <c r="I371" i="21"/>
  <c r="H371" i="21"/>
  <c r="G371" i="21"/>
  <c r="F371" i="21"/>
  <c r="E371" i="21"/>
  <c r="D371" i="21"/>
  <c r="C371" i="21"/>
  <c r="B371" i="21"/>
  <c r="A371" i="21"/>
  <c r="Z370" i="21"/>
  <c r="Y370" i="21"/>
  <c r="X370" i="21"/>
  <c r="W370" i="21"/>
  <c r="V370" i="21"/>
  <c r="U370" i="21"/>
  <c r="T370" i="21"/>
  <c r="S370" i="21"/>
  <c r="R370" i="21"/>
  <c r="Q370" i="21"/>
  <c r="P370" i="21"/>
  <c r="O370" i="21"/>
  <c r="N370" i="21"/>
  <c r="M370" i="21"/>
  <c r="L370" i="21"/>
  <c r="K370" i="21"/>
  <c r="J370" i="21"/>
  <c r="I370" i="21"/>
  <c r="H370" i="21"/>
  <c r="G370" i="21"/>
  <c r="F370" i="21"/>
  <c r="E370" i="21"/>
  <c r="D370" i="21"/>
  <c r="C370" i="21"/>
  <c r="B370" i="21"/>
  <c r="A370" i="21"/>
  <c r="Z369" i="21"/>
  <c r="Y369" i="21"/>
  <c r="X369" i="21"/>
  <c r="W369" i="21"/>
  <c r="V369" i="21"/>
  <c r="U369" i="21"/>
  <c r="T369" i="21"/>
  <c r="S369" i="21"/>
  <c r="R369" i="21"/>
  <c r="Q369" i="21"/>
  <c r="P369" i="21"/>
  <c r="O369" i="21"/>
  <c r="N369" i="21"/>
  <c r="M369" i="21"/>
  <c r="L369" i="21"/>
  <c r="K369" i="21"/>
  <c r="J369" i="21"/>
  <c r="I369" i="21"/>
  <c r="H369" i="21"/>
  <c r="G369" i="21"/>
  <c r="F369" i="21"/>
  <c r="E369" i="21"/>
  <c r="D369" i="21"/>
  <c r="C369" i="21"/>
  <c r="B369" i="21"/>
  <c r="A369" i="21"/>
  <c r="Z368" i="21"/>
  <c r="Y368" i="21"/>
  <c r="X368" i="21"/>
  <c r="W368" i="21"/>
  <c r="V368" i="21"/>
  <c r="U368" i="21"/>
  <c r="T368" i="21"/>
  <c r="S368" i="21"/>
  <c r="R368" i="21"/>
  <c r="Q368" i="21"/>
  <c r="P368" i="21"/>
  <c r="O368" i="21"/>
  <c r="N368" i="21"/>
  <c r="M368" i="21"/>
  <c r="L368" i="21"/>
  <c r="K368" i="21"/>
  <c r="J368" i="21"/>
  <c r="I368" i="21"/>
  <c r="H368" i="21"/>
  <c r="G368" i="21"/>
  <c r="F368" i="21"/>
  <c r="E368" i="21"/>
  <c r="D368" i="21"/>
  <c r="C368" i="21"/>
  <c r="B368" i="21"/>
  <c r="A368" i="21"/>
  <c r="Z367" i="21"/>
  <c r="Y367" i="21"/>
  <c r="X367" i="21"/>
  <c r="W367" i="21"/>
  <c r="V367" i="21"/>
  <c r="U367" i="21"/>
  <c r="T367" i="21"/>
  <c r="S367" i="21"/>
  <c r="R367" i="21"/>
  <c r="Q367" i="21"/>
  <c r="P367" i="21"/>
  <c r="O367" i="21"/>
  <c r="N367" i="21"/>
  <c r="M367" i="21"/>
  <c r="L367" i="21"/>
  <c r="K367" i="21"/>
  <c r="J367" i="21"/>
  <c r="I367" i="21"/>
  <c r="H367" i="21"/>
  <c r="G367" i="21"/>
  <c r="F367" i="21"/>
  <c r="E367" i="21"/>
  <c r="D367" i="21"/>
  <c r="C367" i="21"/>
  <c r="B367" i="21"/>
  <c r="A367" i="21"/>
  <c r="Z366" i="21"/>
  <c r="Y366" i="21"/>
  <c r="X366" i="21"/>
  <c r="W366" i="21"/>
  <c r="V366" i="21"/>
  <c r="U366" i="21"/>
  <c r="T366" i="21"/>
  <c r="S366" i="21"/>
  <c r="R366" i="21"/>
  <c r="Q366" i="21"/>
  <c r="P366" i="21"/>
  <c r="O366" i="21"/>
  <c r="N366" i="21"/>
  <c r="M366" i="21"/>
  <c r="L366" i="21"/>
  <c r="K366" i="21"/>
  <c r="J366" i="21"/>
  <c r="I366" i="21"/>
  <c r="H366" i="21"/>
  <c r="G366" i="21"/>
  <c r="F366" i="21"/>
  <c r="E366" i="21"/>
  <c r="D366" i="21"/>
  <c r="C366" i="21"/>
  <c r="B366" i="21"/>
  <c r="A366" i="21"/>
  <c r="Z365" i="21"/>
  <c r="Y365" i="21"/>
  <c r="X365" i="21"/>
  <c r="W365" i="21"/>
  <c r="V365" i="21"/>
  <c r="U365" i="21"/>
  <c r="T365" i="21"/>
  <c r="S365" i="21"/>
  <c r="R365" i="21"/>
  <c r="Q365" i="21"/>
  <c r="P365" i="21"/>
  <c r="O365" i="21"/>
  <c r="N365" i="21"/>
  <c r="M365" i="21"/>
  <c r="L365" i="21"/>
  <c r="K365" i="21"/>
  <c r="J365" i="21"/>
  <c r="I365" i="21"/>
  <c r="H365" i="21"/>
  <c r="G365" i="21"/>
  <c r="F365" i="21"/>
  <c r="E365" i="21"/>
  <c r="D365" i="21"/>
  <c r="C365" i="21"/>
  <c r="B365" i="21"/>
  <c r="A365" i="21"/>
  <c r="Z364" i="21"/>
  <c r="Y364" i="21"/>
  <c r="X364" i="21"/>
  <c r="W364" i="21"/>
  <c r="V364" i="21"/>
  <c r="U364" i="21"/>
  <c r="T364" i="21"/>
  <c r="S364" i="21"/>
  <c r="R364" i="21"/>
  <c r="Q364" i="21"/>
  <c r="P364" i="21"/>
  <c r="O364" i="21"/>
  <c r="N364" i="21"/>
  <c r="M364" i="21"/>
  <c r="L364" i="21"/>
  <c r="K364" i="21"/>
  <c r="J364" i="21"/>
  <c r="I364" i="21"/>
  <c r="H364" i="21"/>
  <c r="G364" i="21"/>
  <c r="F364" i="21"/>
  <c r="E364" i="21"/>
  <c r="D364" i="21"/>
  <c r="C364" i="21"/>
  <c r="B364" i="21"/>
  <c r="A364" i="21"/>
  <c r="Z363" i="21"/>
  <c r="Y363" i="21"/>
  <c r="X363" i="21"/>
  <c r="W363" i="21"/>
  <c r="V363" i="21"/>
  <c r="U363" i="21"/>
  <c r="T363" i="21"/>
  <c r="S363" i="21"/>
  <c r="R363" i="21"/>
  <c r="Q363" i="21"/>
  <c r="P363" i="21"/>
  <c r="O363" i="21"/>
  <c r="N363" i="21"/>
  <c r="M363" i="21"/>
  <c r="L363" i="21"/>
  <c r="K363" i="21"/>
  <c r="J363" i="21"/>
  <c r="I363" i="21"/>
  <c r="H363" i="21"/>
  <c r="G363" i="21"/>
  <c r="F363" i="21"/>
  <c r="E363" i="21"/>
  <c r="D363" i="21"/>
  <c r="C363" i="21"/>
  <c r="B363" i="21"/>
  <c r="A363" i="21"/>
  <c r="Z361" i="21"/>
  <c r="Y361" i="21"/>
  <c r="X361" i="21"/>
  <c r="W361" i="21"/>
  <c r="V361" i="21"/>
  <c r="U361" i="21"/>
  <c r="T361" i="21"/>
  <c r="S361" i="21"/>
  <c r="R361" i="21"/>
  <c r="Q361" i="21"/>
  <c r="P361" i="21"/>
  <c r="O361" i="21"/>
  <c r="N361" i="21"/>
  <c r="M361" i="21"/>
  <c r="L361" i="21"/>
  <c r="K361" i="21"/>
  <c r="J361" i="21"/>
  <c r="I361" i="21"/>
  <c r="H361" i="21"/>
  <c r="G361" i="21"/>
  <c r="F361" i="21"/>
  <c r="E361" i="21"/>
  <c r="D361" i="21"/>
  <c r="C361" i="21"/>
  <c r="B361" i="21"/>
  <c r="A361" i="21"/>
  <c r="Z360" i="21"/>
  <c r="Y360" i="21"/>
  <c r="X360" i="21"/>
  <c r="W360" i="21"/>
  <c r="V360" i="21"/>
  <c r="U360" i="21"/>
  <c r="T360" i="21"/>
  <c r="S360" i="21"/>
  <c r="R360" i="21"/>
  <c r="Q360" i="21"/>
  <c r="P360" i="21"/>
  <c r="O360" i="21"/>
  <c r="N360" i="21"/>
  <c r="M360" i="21"/>
  <c r="L360" i="21"/>
  <c r="K360" i="21"/>
  <c r="J360" i="21"/>
  <c r="I360" i="21"/>
  <c r="H360" i="21"/>
  <c r="G360" i="21"/>
  <c r="F360" i="21"/>
  <c r="E360" i="21"/>
  <c r="D360" i="21"/>
  <c r="C360" i="21"/>
  <c r="B360" i="21"/>
  <c r="A360" i="21"/>
  <c r="Z359" i="21"/>
  <c r="Y359" i="21"/>
  <c r="X359" i="21"/>
  <c r="W359" i="21"/>
  <c r="V359" i="21"/>
  <c r="U359" i="21"/>
  <c r="T359" i="21"/>
  <c r="S359" i="21"/>
  <c r="R359" i="21"/>
  <c r="Q359" i="21"/>
  <c r="P359" i="21"/>
  <c r="O359" i="21"/>
  <c r="N359" i="21"/>
  <c r="M359" i="21"/>
  <c r="L359" i="21"/>
  <c r="K359" i="21"/>
  <c r="J359" i="21"/>
  <c r="I359" i="21"/>
  <c r="H359" i="21"/>
  <c r="G359" i="21"/>
  <c r="F359" i="21"/>
  <c r="E359" i="21"/>
  <c r="D359" i="21"/>
  <c r="C359" i="21"/>
  <c r="B359" i="21"/>
  <c r="A359" i="21"/>
  <c r="Z358" i="21"/>
  <c r="Y358" i="21"/>
  <c r="X358" i="21"/>
  <c r="W358" i="21"/>
  <c r="V358" i="21"/>
  <c r="U358" i="21"/>
  <c r="T358" i="21"/>
  <c r="S358" i="21"/>
  <c r="R358" i="21"/>
  <c r="Q358" i="21"/>
  <c r="P358" i="21"/>
  <c r="O358" i="21"/>
  <c r="N358" i="21"/>
  <c r="M358" i="21"/>
  <c r="L358" i="21"/>
  <c r="K358" i="21"/>
  <c r="J358" i="21"/>
  <c r="I358" i="21"/>
  <c r="H358" i="21"/>
  <c r="G358" i="21"/>
  <c r="F358" i="21"/>
  <c r="E358" i="21"/>
  <c r="D358" i="21"/>
  <c r="C358" i="21"/>
  <c r="B358" i="21"/>
  <c r="A358" i="21"/>
  <c r="Z357" i="21"/>
  <c r="Y357" i="21"/>
  <c r="X357" i="21"/>
  <c r="W357" i="21"/>
  <c r="V357" i="21"/>
  <c r="U357" i="21"/>
  <c r="T357" i="21"/>
  <c r="S357" i="21"/>
  <c r="R357" i="21"/>
  <c r="Q357" i="21"/>
  <c r="P357" i="21"/>
  <c r="O357" i="21"/>
  <c r="N357" i="21"/>
  <c r="M357" i="21"/>
  <c r="L357" i="21"/>
  <c r="K357" i="21"/>
  <c r="J357" i="21"/>
  <c r="I357" i="21"/>
  <c r="H357" i="21"/>
  <c r="G357" i="21"/>
  <c r="F357" i="21"/>
  <c r="E357" i="21"/>
  <c r="D357" i="21"/>
  <c r="C357" i="21"/>
  <c r="B357" i="21"/>
  <c r="A357" i="21"/>
  <c r="Z356" i="21"/>
  <c r="Y356" i="21"/>
  <c r="X356" i="21"/>
  <c r="W356" i="21"/>
  <c r="V356" i="21"/>
  <c r="U356" i="21"/>
  <c r="T356" i="21"/>
  <c r="S356" i="21"/>
  <c r="R356" i="21"/>
  <c r="Q356" i="21"/>
  <c r="P356" i="21"/>
  <c r="O356" i="21"/>
  <c r="N356" i="21"/>
  <c r="M356" i="21"/>
  <c r="L356" i="21"/>
  <c r="K356" i="21"/>
  <c r="J356" i="21"/>
  <c r="I356" i="21"/>
  <c r="H356" i="21"/>
  <c r="G356" i="21"/>
  <c r="F356" i="21"/>
  <c r="E356" i="21"/>
  <c r="D356" i="21"/>
  <c r="C356" i="21"/>
  <c r="B356" i="21"/>
  <c r="A356" i="21"/>
  <c r="Z355" i="21"/>
  <c r="Y355" i="21"/>
  <c r="X355" i="21"/>
  <c r="W355" i="21"/>
  <c r="V355" i="21"/>
  <c r="U355" i="21"/>
  <c r="T355" i="21"/>
  <c r="S355" i="21"/>
  <c r="R355" i="21"/>
  <c r="Q355" i="21"/>
  <c r="P355" i="21"/>
  <c r="O355" i="21"/>
  <c r="N355" i="21"/>
  <c r="M355" i="21"/>
  <c r="L355" i="21"/>
  <c r="K355" i="21"/>
  <c r="J355" i="21"/>
  <c r="I355" i="21"/>
  <c r="H355" i="21"/>
  <c r="G355" i="21"/>
  <c r="F355" i="21"/>
  <c r="E355" i="21"/>
  <c r="D355" i="21"/>
  <c r="C355" i="21"/>
  <c r="B355" i="21"/>
  <c r="A355" i="21"/>
  <c r="Z354" i="21"/>
  <c r="Y354" i="21"/>
  <c r="X354" i="21"/>
  <c r="W354" i="21"/>
  <c r="V354" i="21"/>
  <c r="U354" i="21"/>
  <c r="T354" i="21"/>
  <c r="S354" i="21"/>
  <c r="R354" i="21"/>
  <c r="Q354" i="21"/>
  <c r="P354" i="21"/>
  <c r="O354" i="21"/>
  <c r="N354" i="21"/>
  <c r="M354" i="21"/>
  <c r="L354" i="21"/>
  <c r="K354" i="21"/>
  <c r="J354" i="21"/>
  <c r="I354" i="21"/>
  <c r="H354" i="21"/>
  <c r="G354" i="21"/>
  <c r="F354" i="21"/>
  <c r="E354" i="21"/>
  <c r="D354" i="21"/>
  <c r="C354" i="21"/>
  <c r="B354" i="21"/>
  <c r="A354" i="21"/>
  <c r="Z353" i="21"/>
  <c r="Y353" i="21"/>
  <c r="X353" i="21"/>
  <c r="W353" i="21"/>
  <c r="V353" i="21"/>
  <c r="U353" i="21"/>
  <c r="T353" i="21"/>
  <c r="S353" i="21"/>
  <c r="R353" i="21"/>
  <c r="Q353" i="21"/>
  <c r="P353" i="21"/>
  <c r="O353" i="21"/>
  <c r="N353" i="21"/>
  <c r="M353" i="21"/>
  <c r="L353" i="21"/>
  <c r="K353" i="21"/>
  <c r="J353" i="21"/>
  <c r="I353" i="21"/>
  <c r="H353" i="21"/>
  <c r="G353" i="21"/>
  <c r="F353" i="21"/>
  <c r="E353" i="21"/>
  <c r="D353" i="21"/>
  <c r="C353" i="21"/>
  <c r="B353" i="21"/>
  <c r="A353" i="21"/>
  <c r="Z352" i="21"/>
  <c r="Y352" i="21"/>
  <c r="X352" i="21"/>
  <c r="W352" i="21"/>
  <c r="V352" i="21"/>
  <c r="U352" i="21"/>
  <c r="T352" i="21"/>
  <c r="S352" i="21"/>
  <c r="R352" i="21"/>
  <c r="Q352" i="21"/>
  <c r="P352" i="21"/>
  <c r="O352" i="21"/>
  <c r="N352" i="21"/>
  <c r="M352" i="21"/>
  <c r="L352" i="21"/>
  <c r="K352" i="21"/>
  <c r="J352" i="21"/>
  <c r="I352" i="21"/>
  <c r="H352" i="21"/>
  <c r="G352" i="21"/>
  <c r="F352" i="21"/>
  <c r="E352" i="21"/>
  <c r="D352" i="21"/>
  <c r="C352" i="21"/>
  <c r="B352" i="21"/>
  <c r="A352" i="21"/>
  <c r="Z351" i="21"/>
  <c r="Y351" i="21"/>
  <c r="X351" i="21"/>
  <c r="W351" i="21"/>
  <c r="V351" i="21"/>
  <c r="U351" i="21"/>
  <c r="T351" i="21"/>
  <c r="S351" i="21"/>
  <c r="R351" i="21"/>
  <c r="Q351" i="21"/>
  <c r="P351" i="21"/>
  <c r="O351" i="21"/>
  <c r="N351" i="21"/>
  <c r="M351" i="21"/>
  <c r="L351" i="21"/>
  <c r="K351" i="21"/>
  <c r="J351" i="21"/>
  <c r="I351" i="21"/>
  <c r="H351" i="21"/>
  <c r="G351" i="21"/>
  <c r="F351" i="21"/>
  <c r="E351" i="21"/>
  <c r="D351" i="21"/>
  <c r="C351" i="21"/>
  <c r="B351" i="21"/>
  <c r="A351" i="21"/>
  <c r="Z350" i="21"/>
  <c r="Y350" i="21"/>
  <c r="X350" i="21"/>
  <c r="W350" i="21"/>
  <c r="V350" i="21"/>
  <c r="U350" i="21"/>
  <c r="T350" i="21"/>
  <c r="S350" i="21"/>
  <c r="R350" i="21"/>
  <c r="Q350" i="21"/>
  <c r="P350" i="21"/>
  <c r="O350" i="21"/>
  <c r="N350" i="21"/>
  <c r="M350" i="21"/>
  <c r="L350" i="21"/>
  <c r="K350" i="21"/>
  <c r="J350" i="21"/>
  <c r="I350" i="21"/>
  <c r="H350" i="21"/>
  <c r="G350" i="21"/>
  <c r="F350" i="21"/>
  <c r="E350" i="21"/>
  <c r="D350" i="21"/>
  <c r="C350" i="21"/>
  <c r="B350" i="21"/>
  <c r="A350" i="21"/>
  <c r="Z349" i="21"/>
  <c r="Y349" i="21"/>
  <c r="X349" i="21"/>
  <c r="W349" i="21"/>
  <c r="V349" i="21"/>
  <c r="U349" i="21"/>
  <c r="T349" i="21"/>
  <c r="S349" i="21"/>
  <c r="R349" i="21"/>
  <c r="Q349" i="21"/>
  <c r="P349" i="21"/>
  <c r="O349" i="21"/>
  <c r="N349" i="21"/>
  <c r="M349" i="21"/>
  <c r="L349" i="21"/>
  <c r="K349" i="21"/>
  <c r="J349" i="21"/>
  <c r="I349" i="21"/>
  <c r="H349" i="21"/>
  <c r="G349" i="21"/>
  <c r="F349" i="21"/>
  <c r="E349" i="21"/>
  <c r="D349" i="21"/>
  <c r="C349" i="21"/>
  <c r="B349" i="21"/>
  <c r="A349" i="21"/>
  <c r="Z348" i="21"/>
  <c r="Y348" i="21"/>
  <c r="X348" i="21"/>
  <c r="W348" i="21"/>
  <c r="V348" i="21"/>
  <c r="U348" i="21"/>
  <c r="T348" i="21"/>
  <c r="S348" i="21"/>
  <c r="R348" i="21"/>
  <c r="Q348" i="21"/>
  <c r="P348" i="21"/>
  <c r="O348" i="21"/>
  <c r="N348" i="21"/>
  <c r="M348" i="21"/>
  <c r="L348" i="21"/>
  <c r="K348" i="21"/>
  <c r="J348" i="21"/>
  <c r="I348" i="21"/>
  <c r="H348" i="21"/>
  <c r="G348" i="21"/>
  <c r="F348" i="21"/>
  <c r="E348" i="21"/>
  <c r="D348" i="21"/>
  <c r="C348" i="21"/>
  <c r="B348" i="21"/>
  <c r="A348" i="21"/>
  <c r="Z347" i="21"/>
  <c r="Y347" i="21"/>
  <c r="X347" i="21"/>
  <c r="W347" i="21"/>
  <c r="V347" i="21"/>
  <c r="U347" i="21"/>
  <c r="T347" i="21"/>
  <c r="S347" i="21"/>
  <c r="R347" i="21"/>
  <c r="Q347" i="21"/>
  <c r="P347" i="21"/>
  <c r="O347" i="21"/>
  <c r="N347" i="21"/>
  <c r="M347" i="21"/>
  <c r="L347" i="21"/>
  <c r="K347" i="21"/>
  <c r="J347" i="21"/>
  <c r="I347" i="21"/>
  <c r="H347" i="21"/>
  <c r="G347" i="21"/>
  <c r="F347" i="21"/>
  <c r="E347" i="21"/>
  <c r="D347" i="21"/>
  <c r="C347" i="21"/>
  <c r="B347" i="21"/>
  <c r="A347" i="21"/>
  <c r="Z346" i="21"/>
  <c r="Y346" i="21"/>
  <c r="X346" i="21"/>
  <c r="W346" i="21"/>
  <c r="V346" i="21"/>
  <c r="U346" i="21"/>
  <c r="T346" i="21"/>
  <c r="S346" i="21"/>
  <c r="R346" i="21"/>
  <c r="Q346" i="21"/>
  <c r="P346" i="21"/>
  <c r="O346" i="21"/>
  <c r="N346" i="21"/>
  <c r="M346" i="21"/>
  <c r="L346" i="21"/>
  <c r="K346" i="21"/>
  <c r="J346" i="21"/>
  <c r="I346" i="21"/>
  <c r="H346" i="21"/>
  <c r="G346" i="21"/>
  <c r="F346" i="21"/>
  <c r="E346" i="21"/>
  <c r="D346" i="21"/>
  <c r="C346" i="21"/>
  <c r="B346" i="21"/>
  <c r="A346" i="21"/>
  <c r="Z345" i="21"/>
  <c r="Y345" i="21"/>
  <c r="X345" i="21"/>
  <c r="W345" i="21"/>
  <c r="V345" i="21"/>
  <c r="U345" i="21"/>
  <c r="T345" i="21"/>
  <c r="S345" i="21"/>
  <c r="R345" i="21"/>
  <c r="Q345" i="21"/>
  <c r="P345" i="21"/>
  <c r="O345" i="21"/>
  <c r="N345" i="21"/>
  <c r="M345" i="21"/>
  <c r="L345" i="21"/>
  <c r="K345" i="21"/>
  <c r="J345" i="21"/>
  <c r="I345" i="21"/>
  <c r="H345" i="21"/>
  <c r="G345" i="21"/>
  <c r="F345" i="21"/>
  <c r="E345" i="21"/>
  <c r="D345" i="21"/>
  <c r="C345" i="21"/>
  <c r="B345" i="21"/>
  <c r="A345" i="21"/>
  <c r="Z344" i="21"/>
  <c r="Y344" i="21"/>
  <c r="X344" i="21"/>
  <c r="W344" i="21"/>
  <c r="V344" i="21"/>
  <c r="U344" i="21"/>
  <c r="T344" i="21"/>
  <c r="S344" i="21"/>
  <c r="R344" i="21"/>
  <c r="Q344" i="21"/>
  <c r="P344" i="21"/>
  <c r="O344" i="21"/>
  <c r="N344" i="21"/>
  <c r="M344" i="21"/>
  <c r="L344" i="21"/>
  <c r="K344" i="21"/>
  <c r="J344" i="21"/>
  <c r="I344" i="21"/>
  <c r="H344" i="21"/>
  <c r="G344" i="21"/>
  <c r="F344" i="21"/>
  <c r="E344" i="21"/>
  <c r="D344" i="21"/>
  <c r="C344" i="21"/>
  <c r="B344" i="21"/>
  <c r="A344" i="21"/>
  <c r="Z343" i="21"/>
  <c r="Y343" i="21"/>
  <c r="X343" i="21"/>
  <c r="W343" i="21"/>
  <c r="V343" i="21"/>
  <c r="U343" i="21"/>
  <c r="T343" i="21"/>
  <c r="S343" i="21"/>
  <c r="R343" i="21"/>
  <c r="Q343" i="21"/>
  <c r="P343" i="21"/>
  <c r="O343" i="21"/>
  <c r="N343" i="21"/>
  <c r="M343" i="21"/>
  <c r="L343" i="21"/>
  <c r="K343" i="21"/>
  <c r="J343" i="21"/>
  <c r="I343" i="21"/>
  <c r="H343" i="21"/>
  <c r="G343" i="21"/>
  <c r="F343" i="21"/>
  <c r="E343" i="21"/>
  <c r="D343" i="21"/>
  <c r="C343" i="21"/>
  <c r="B343" i="21"/>
  <c r="A343" i="21"/>
  <c r="Z342" i="21"/>
  <c r="Y342" i="21"/>
  <c r="X342" i="21"/>
  <c r="W342" i="21"/>
  <c r="V342" i="21"/>
  <c r="U342" i="21"/>
  <c r="T342" i="21"/>
  <c r="S342" i="21"/>
  <c r="R342" i="21"/>
  <c r="Q342" i="21"/>
  <c r="P342" i="21"/>
  <c r="O342" i="21"/>
  <c r="N342" i="21"/>
  <c r="M342" i="21"/>
  <c r="L342" i="21"/>
  <c r="K342" i="21"/>
  <c r="J342" i="21"/>
  <c r="I342" i="21"/>
  <c r="H342" i="21"/>
  <c r="G342" i="21"/>
  <c r="F342" i="21"/>
  <c r="E342" i="21"/>
  <c r="D342" i="21"/>
  <c r="C342" i="21"/>
  <c r="B342" i="21"/>
  <c r="A342" i="21"/>
  <c r="Z341" i="21"/>
  <c r="Y341" i="21"/>
  <c r="X341" i="21"/>
  <c r="W341" i="21"/>
  <c r="V341" i="21"/>
  <c r="U341" i="21"/>
  <c r="T341" i="21"/>
  <c r="S341" i="21"/>
  <c r="R341" i="21"/>
  <c r="Q341" i="21"/>
  <c r="P341" i="21"/>
  <c r="O341" i="21"/>
  <c r="N341" i="21"/>
  <c r="M341" i="21"/>
  <c r="L341" i="21"/>
  <c r="K341" i="21"/>
  <c r="J341" i="21"/>
  <c r="I341" i="21"/>
  <c r="H341" i="21"/>
  <c r="G341" i="21"/>
  <c r="F341" i="21"/>
  <c r="E341" i="21"/>
  <c r="D341" i="21"/>
  <c r="C341" i="21"/>
  <c r="B341" i="21"/>
  <c r="A341" i="21"/>
  <c r="Z340" i="21"/>
  <c r="Y340" i="21"/>
  <c r="X340" i="21"/>
  <c r="W340" i="21"/>
  <c r="V340" i="21"/>
  <c r="U340" i="21"/>
  <c r="T340" i="21"/>
  <c r="S340" i="21"/>
  <c r="R340" i="21"/>
  <c r="Q340" i="21"/>
  <c r="P340" i="21"/>
  <c r="O340" i="21"/>
  <c r="N340" i="21"/>
  <c r="M340" i="21"/>
  <c r="L340" i="21"/>
  <c r="K340" i="21"/>
  <c r="J340" i="21"/>
  <c r="I340" i="21"/>
  <c r="H340" i="21"/>
  <c r="G340" i="21"/>
  <c r="F340" i="21"/>
  <c r="E340" i="21"/>
  <c r="D340" i="21"/>
  <c r="C340" i="21"/>
  <c r="B340" i="21"/>
  <c r="A340" i="21"/>
  <c r="Z339" i="21"/>
  <c r="Y339" i="21"/>
  <c r="X339" i="21"/>
  <c r="W339" i="21"/>
  <c r="V339" i="21"/>
  <c r="U339" i="21"/>
  <c r="T339" i="21"/>
  <c r="S339" i="21"/>
  <c r="R339" i="21"/>
  <c r="Q339" i="21"/>
  <c r="P339" i="21"/>
  <c r="O339" i="21"/>
  <c r="N339" i="21"/>
  <c r="M339" i="21"/>
  <c r="L339" i="21"/>
  <c r="K339" i="21"/>
  <c r="J339" i="21"/>
  <c r="I339" i="21"/>
  <c r="H339" i="21"/>
  <c r="G339" i="21"/>
  <c r="F339" i="21"/>
  <c r="E339" i="21"/>
  <c r="D339" i="21"/>
  <c r="C339" i="21"/>
  <c r="B339" i="21"/>
  <c r="A339" i="21"/>
  <c r="Z338" i="21"/>
  <c r="Y338" i="21"/>
  <c r="X338" i="21"/>
  <c r="W338" i="21"/>
  <c r="V338" i="21"/>
  <c r="U338" i="21"/>
  <c r="T338" i="21"/>
  <c r="S338" i="21"/>
  <c r="R338" i="21"/>
  <c r="Q338" i="21"/>
  <c r="P338" i="21"/>
  <c r="O338" i="21"/>
  <c r="N338" i="21"/>
  <c r="M338" i="21"/>
  <c r="L338" i="21"/>
  <c r="K338" i="21"/>
  <c r="J338" i="21"/>
  <c r="I338" i="21"/>
  <c r="H338" i="21"/>
  <c r="G338" i="21"/>
  <c r="F338" i="21"/>
  <c r="E338" i="21"/>
  <c r="D338" i="21"/>
  <c r="C338" i="21"/>
  <c r="B338" i="21"/>
  <c r="A338" i="21"/>
  <c r="Z337" i="21"/>
  <c r="Y337" i="21"/>
  <c r="X337" i="21"/>
  <c r="W337" i="21"/>
  <c r="V337" i="21"/>
  <c r="U337" i="21"/>
  <c r="T337" i="21"/>
  <c r="S337" i="21"/>
  <c r="R337" i="21"/>
  <c r="Q337" i="21"/>
  <c r="P337" i="21"/>
  <c r="O337" i="21"/>
  <c r="N337" i="21"/>
  <c r="M337" i="21"/>
  <c r="L337" i="21"/>
  <c r="K337" i="21"/>
  <c r="J337" i="21"/>
  <c r="I337" i="21"/>
  <c r="H337" i="21"/>
  <c r="G337" i="21"/>
  <c r="F337" i="21"/>
  <c r="E337" i="21"/>
  <c r="D337" i="21"/>
  <c r="C337" i="21"/>
  <c r="B337" i="21"/>
  <c r="A337" i="21"/>
  <c r="Z336" i="21"/>
  <c r="Y336" i="21"/>
  <c r="X336" i="21"/>
  <c r="W336" i="21"/>
  <c r="V336" i="21"/>
  <c r="U336" i="21"/>
  <c r="T336" i="21"/>
  <c r="S336" i="21"/>
  <c r="R336" i="21"/>
  <c r="Q336" i="21"/>
  <c r="P336" i="21"/>
  <c r="O336" i="21"/>
  <c r="N336" i="21"/>
  <c r="M336" i="21"/>
  <c r="L336" i="21"/>
  <c r="K336" i="21"/>
  <c r="J336" i="21"/>
  <c r="I336" i="21"/>
  <c r="H336" i="21"/>
  <c r="G336" i="21"/>
  <c r="F336" i="21"/>
  <c r="E336" i="21"/>
  <c r="D336" i="21"/>
  <c r="C336" i="21"/>
  <c r="B336" i="21"/>
  <c r="A336" i="21"/>
  <c r="Z335" i="21"/>
  <c r="Y335" i="21"/>
  <c r="X335" i="21"/>
  <c r="W335" i="21"/>
  <c r="V335" i="21"/>
  <c r="U335" i="21"/>
  <c r="T335" i="21"/>
  <c r="S335" i="21"/>
  <c r="R335" i="21"/>
  <c r="Q335" i="21"/>
  <c r="P335" i="21"/>
  <c r="O335" i="21"/>
  <c r="N335" i="21"/>
  <c r="M335" i="21"/>
  <c r="L335" i="21"/>
  <c r="K335" i="21"/>
  <c r="J335" i="21"/>
  <c r="I335" i="21"/>
  <c r="H335" i="21"/>
  <c r="G335" i="21"/>
  <c r="F335" i="21"/>
  <c r="E335" i="21"/>
  <c r="D335" i="21"/>
  <c r="C335" i="21"/>
  <c r="B335" i="21"/>
  <c r="A335" i="21"/>
  <c r="Z334" i="21"/>
  <c r="Y334" i="21"/>
  <c r="X334" i="21"/>
  <c r="W334" i="21"/>
  <c r="V334" i="21"/>
  <c r="U334" i="21"/>
  <c r="T334" i="21"/>
  <c r="S334" i="21"/>
  <c r="R334" i="21"/>
  <c r="Q334" i="21"/>
  <c r="P334" i="21"/>
  <c r="O334" i="21"/>
  <c r="N334" i="21"/>
  <c r="M334" i="21"/>
  <c r="L334" i="21"/>
  <c r="K334" i="21"/>
  <c r="J334" i="21"/>
  <c r="I334" i="21"/>
  <c r="H334" i="21"/>
  <c r="G334" i="21"/>
  <c r="F334" i="21"/>
  <c r="E334" i="21"/>
  <c r="D334" i="21"/>
  <c r="C334" i="21"/>
  <c r="B334" i="21"/>
  <c r="A334" i="21"/>
  <c r="Z333" i="21"/>
  <c r="Y333" i="21"/>
  <c r="X333" i="21"/>
  <c r="W333" i="21"/>
  <c r="V333" i="21"/>
  <c r="U333" i="21"/>
  <c r="T333" i="21"/>
  <c r="S333" i="21"/>
  <c r="R333" i="21"/>
  <c r="Q333" i="21"/>
  <c r="P333" i="21"/>
  <c r="O333" i="21"/>
  <c r="N333" i="21"/>
  <c r="M333" i="21"/>
  <c r="L333" i="21"/>
  <c r="K333" i="21"/>
  <c r="J333" i="21"/>
  <c r="I333" i="21"/>
  <c r="H333" i="21"/>
  <c r="G333" i="21"/>
  <c r="F333" i="21"/>
  <c r="E333" i="21"/>
  <c r="D333" i="21"/>
  <c r="C333" i="21"/>
  <c r="B333" i="21"/>
  <c r="A333" i="21"/>
  <c r="Z332" i="21"/>
  <c r="Y332" i="21"/>
  <c r="X332" i="21"/>
  <c r="W332" i="21"/>
  <c r="V332" i="21"/>
  <c r="U332" i="21"/>
  <c r="T332" i="21"/>
  <c r="S332" i="21"/>
  <c r="R332" i="21"/>
  <c r="Q332" i="21"/>
  <c r="P332" i="21"/>
  <c r="O332" i="21"/>
  <c r="N332" i="21"/>
  <c r="M332" i="21"/>
  <c r="L332" i="21"/>
  <c r="K332" i="21"/>
  <c r="J332" i="21"/>
  <c r="I332" i="21"/>
  <c r="H332" i="21"/>
  <c r="G332" i="21"/>
  <c r="F332" i="21"/>
  <c r="E332" i="21"/>
  <c r="D332" i="21"/>
  <c r="C332" i="21"/>
  <c r="B332" i="21"/>
  <c r="A332" i="21"/>
  <c r="Z331" i="21"/>
  <c r="Y331" i="21"/>
  <c r="X331" i="21"/>
  <c r="W331" i="21"/>
  <c r="V331" i="21"/>
  <c r="U331" i="21"/>
  <c r="T331" i="21"/>
  <c r="S331" i="21"/>
  <c r="R331" i="21"/>
  <c r="Q331" i="21"/>
  <c r="P331" i="21"/>
  <c r="O331" i="21"/>
  <c r="N331" i="21"/>
  <c r="M331" i="21"/>
  <c r="L331" i="21"/>
  <c r="K331" i="21"/>
  <c r="J331" i="21"/>
  <c r="I331" i="21"/>
  <c r="H331" i="21"/>
  <c r="G331" i="21"/>
  <c r="F331" i="21"/>
  <c r="E331" i="21"/>
  <c r="D331" i="21"/>
  <c r="C331" i="21"/>
  <c r="B331" i="21"/>
  <c r="A331" i="21"/>
  <c r="Z330" i="21"/>
  <c r="Y330" i="21"/>
  <c r="X330" i="21"/>
  <c r="W330" i="21"/>
  <c r="V330" i="21"/>
  <c r="U330" i="21"/>
  <c r="T330" i="21"/>
  <c r="S330" i="21"/>
  <c r="R330" i="21"/>
  <c r="Q330" i="21"/>
  <c r="P330" i="21"/>
  <c r="O330" i="21"/>
  <c r="N330" i="21"/>
  <c r="M330" i="21"/>
  <c r="L330" i="21"/>
  <c r="K330" i="21"/>
  <c r="J330" i="21"/>
  <c r="I330" i="21"/>
  <c r="H330" i="21"/>
  <c r="G330" i="21"/>
  <c r="F330" i="21"/>
  <c r="E330" i="21"/>
  <c r="D330" i="21"/>
  <c r="C330" i="21"/>
  <c r="B330" i="21"/>
  <c r="A330" i="21"/>
  <c r="Z329" i="21"/>
  <c r="Y329" i="21"/>
  <c r="X329" i="21"/>
  <c r="W329" i="21"/>
  <c r="V329" i="21"/>
  <c r="U329" i="21"/>
  <c r="T329" i="21"/>
  <c r="S329" i="21"/>
  <c r="R329" i="21"/>
  <c r="Q329" i="21"/>
  <c r="P329" i="21"/>
  <c r="O329" i="21"/>
  <c r="N329" i="21"/>
  <c r="M329" i="21"/>
  <c r="L329" i="21"/>
  <c r="K329" i="21"/>
  <c r="J329" i="21"/>
  <c r="I329" i="21"/>
  <c r="H329" i="21"/>
  <c r="G329" i="21"/>
  <c r="F329" i="21"/>
  <c r="E329" i="21"/>
  <c r="D329" i="21"/>
  <c r="C329" i="21"/>
  <c r="B329" i="21"/>
  <c r="A329" i="21"/>
  <c r="Z328" i="21"/>
  <c r="Y328" i="21"/>
  <c r="X328" i="21"/>
  <c r="W328" i="21"/>
  <c r="V328" i="21"/>
  <c r="U328" i="21"/>
  <c r="T328" i="21"/>
  <c r="S328" i="21"/>
  <c r="R328" i="21"/>
  <c r="Q328" i="21"/>
  <c r="P328" i="21"/>
  <c r="O328" i="21"/>
  <c r="N328" i="21"/>
  <c r="M328" i="21"/>
  <c r="L328" i="21"/>
  <c r="K328" i="21"/>
  <c r="J328" i="21"/>
  <c r="I328" i="21"/>
  <c r="H328" i="21"/>
  <c r="G328" i="21"/>
  <c r="F328" i="21"/>
  <c r="E328" i="21"/>
  <c r="D328" i="21"/>
  <c r="C328" i="21"/>
  <c r="B328" i="21"/>
  <c r="A328" i="21"/>
  <c r="Z327" i="21"/>
  <c r="Y327" i="21"/>
  <c r="X327" i="21"/>
  <c r="W327" i="21"/>
  <c r="V327" i="21"/>
  <c r="U327" i="21"/>
  <c r="T327" i="21"/>
  <c r="S327" i="21"/>
  <c r="R327" i="21"/>
  <c r="Q327" i="21"/>
  <c r="P327" i="21"/>
  <c r="O327" i="21"/>
  <c r="N327" i="21"/>
  <c r="M327" i="21"/>
  <c r="L327" i="21"/>
  <c r="K327" i="21"/>
  <c r="J327" i="21"/>
  <c r="I327" i="21"/>
  <c r="H327" i="21"/>
  <c r="G327" i="21"/>
  <c r="F327" i="21"/>
  <c r="E327" i="21"/>
  <c r="D327" i="21"/>
  <c r="C327" i="21"/>
  <c r="B327" i="21"/>
  <c r="A327" i="21"/>
  <c r="Z326" i="21"/>
  <c r="Y326" i="21"/>
  <c r="X326" i="21"/>
  <c r="W326" i="21"/>
  <c r="V326" i="21"/>
  <c r="U326" i="21"/>
  <c r="T326" i="21"/>
  <c r="S326" i="21"/>
  <c r="R326" i="21"/>
  <c r="Q326" i="21"/>
  <c r="P326" i="21"/>
  <c r="O326" i="21"/>
  <c r="N326" i="21"/>
  <c r="M326" i="21"/>
  <c r="L326" i="21"/>
  <c r="K326" i="21"/>
  <c r="J326" i="21"/>
  <c r="I326" i="21"/>
  <c r="H326" i="21"/>
  <c r="G326" i="21"/>
  <c r="F326" i="21"/>
  <c r="E326" i="21"/>
  <c r="D326" i="21"/>
  <c r="C326" i="21"/>
  <c r="B326" i="21"/>
  <c r="A326" i="21"/>
  <c r="Z325" i="21"/>
  <c r="Y325" i="21"/>
  <c r="X325" i="21"/>
  <c r="W325" i="21"/>
  <c r="V325" i="21"/>
  <c r="U325" i="21"/>
  <c r="T325" i="21"/>
  <c r="S325" i="21"/>
  <c r="R325" i="21"/>
  <c r="Q325" i="21"/>
  <c r="P325" i="21"/>
  <c r="O325" i="21"/>
  <c r="N325" i="21"/>
  <c r="M325" i="21"/>
  <c r="L325" i="21"/>
  <c r="K325" i="21"/>
  <c r="J325" i="21"/>
  <c r="I325" i="21"/>
  <c r="H325" i="21"/>
  <c r="G325" i="21"/>
  <c r="F325" i="21"/>
  <c r="E325" i="21"/>
  <c r="D325" i="21"/>
  <c r="C325" i="21"/>
  <c r="B325" i="21"/>
  <c r="A325" i="21"/>
  <c r="Z324" i="21"/>
  <c r="Y324" i="21"/>
  <c r="X324" i="21"/>
  <c r="W324" i="21"/>
  <c r="V324" i="21"/>
  <c r="U324" i="21"/>
  <c r="T324" i="21"/>
  <c r="S324" i="21"/>
  <c r="R324" i="21"/>
  <c r="Q324" i="21"/>
  <c r="P324" i="21"/>
  <c r="O324" i="21"/>
  <c r="N324" i="21"/>
  <c r="M324" i="21"/>
  <c r="L324" i="21"/>
  <c r="K324" i="21"/>
  <c r="J324" i="21"/>
  <c r="I324" i="21"/>
  <c r="H324" i="21"/>
  <c r="G324" i="21"/>
  <c r="F324" i="21"/>
  <c r="E324" i="21"/>
  <c r="D324" i="21"/>
  <c r="C324" i="21"/>
  <c r="B324" i="21"/>
  <c r="A324" i="21"/>
  <c r="Z323" i="21"/>
  <c r="Y323" i="21"/>
  <c r="X323" i="21"/>
  <c r="W323" i="21"/>
  <c r="V323" i="21"/>
  <c r="U323" i="21"/>
  <c r="T323" i="21"/>
  <c r="S323" i="21"/>
  <c r="R323" i="21"/>
  <c r="Q323" i="21"/>
  <c r="P323" i="21"/>
  <c r="O323" i="21"/>
  <c r="N323" i="21"/>
  <c r="M323" i="21"/>
  <c r="L323" i="21"/>
  <c r="K323" i="21"/>
  <c r="J323" i="21"/>
  <c r="I323" i="21"/>
  <c r="H323" i="21"/>
  <c r="G323" i="21"/>
  <c r="F323" i="21"/>
  <c r="E323" i="21"/>
  <c r="D323" i="21"/>
  <c r="C323" i="21"/>
  <c r="B323" i="21"/>
  <c r="A323" i="21"/>
  <c r="Z322" i="21"/>
  <c r="Y322" i="21"/>
  <c r="X322" i="21"/>
  <c r="W322" i="21"/>
  <c r="V322" i="21"/>
  <c r="U322" i="21"/>
  <c r="T322" i="21"/>
  <c r="S322" i="21"/>
  <c r="R322" i="21"/>
  <c r="Q322" i="21"/>
  <c r="P322" i="21"/>
  <c r="O322" i="21"/>
  <c r="N322" i="21"/>
  <c r="M322" i="21"/>
  <c r="L322" i="21"/>
  <c r="K322" i="21"/>
  <c r="J322" i="21"/>
  <c r="I322" i="21"/>
  <c r="H322" i="21"/>
  <c r="G322" i="21"/>
  <c r="F322" i="21"/>
  <c r="E322" i="21"/>
  <c r="D322" i="21"/>
  <c r="C322" i="21"/>
  <c r="B322" i="21"/>
  <c r="A322" i="21"/>
  <c r="Z321" i="21"/>
  <c r="Y321" i="21"/>
  <c r="X321" i="21"/>
  <c r="W321" i="21"/>
  <c r="V321" i="21"/>
  <c r="U321" i="21"/>
  <c r="T321" i="21"/>
  <c r="S321" i="21"/>
  <c r="R321" i="21"/>
  <c r="Q321" i="21"/>
  <c r="P321" i="21"/>
  <c r="O321" i="21"/>
  <c r="N321" i="21"/>
  <c r="M321" i="21"/>
  <c r="L321" i="21"/>
  <c r="K321" i="21"/>
  <c r="J321" i="21"/>
  <c r="I321" i="21"/>
  <c r="H321" i="21"/>
  <c r="G321" i="21"/>
  <c r="F321" i="21"/>
  <c r="E321" i="21"/>
  <c r="D321" i="21"/>
  <c r="C321" i="21"/>
  <c r="B321" i="21"/>
  <c r="A321" i="21"/>
  <c r="Z320" i="21"/>
  <c r="Y320" i="21"/>
  <c r="X320" i="21"/>
  <c r="W320" i="21"/>
  <c r="V320" i="21"/>
  <c r="U320" i="21"/>
  <c r="T320" i="21"/>
  <c r="S320" i="21"/>
  <c r="R320" i="21"/>
  <c r="Q320" i="21"/>
  <c r="P320" i="21"/>
  <c r="O320" i="21"/>
  <c r="N320" i="21"/>
  <c r="M320" i="21"/>
  <c r="L320" i="21"/>
  <c r="K320" i="21"/>
  <c r="J320" i="21"/>
  <c r="I320" i="21"/>
  <c r="H320" i="21"/>
  <c r="G320" i="21"/>
  <c r="F320" i="21"/>
  <c r="E320" i="21"/>
  <c r="D320" i="21"/>
  <c r="C320" i="21"/>
  <c r="B320" i="21"/>
  <c r="A320" i="21"/>
  <c r="Z319" i="21"/>
  <c r="Y319" i="21"/>
  <c r="X319" i="21"/>
  <c r="W319" i="21"/>
  <c r="V319" i="21"/>
  <c r="U319" i="21"/>
  <c r="T319" i="21"/>
  <c r="S319" i="21"/>
  <c r="R319" i="21"/>
  <c r="Q319" i="21"/>
  <c r="P319" i="21"/>
  <c r="O319" i="21"/>
  <c r="N319" i="21"/>
  <c r="M319" i="21"/>
  <c r="L319" i="21"/>
  <c r="K319" i="21"/>
  <c r="J319" i="21"/>
  <c r="I319" i="21"/>
  <c r="H319" i="21"/>
  <c r="G319" i="21"/>
  <c r="F319" i="21"/>
  <c r="E319" i="21"/>
  <c r="D319" i="21"/>
  <c r="C319" i="21"/>
  <c r="B319" i="21"/>
  <c r="A319" i="21"/>
  <c r="Z318" i="21"/>
  <c r="Y318" i="21"/>
  <c r="X318" i="21"/>
  <c r="W318" i="21"/>
  <c r="V318" i="21"/>
  <c r="U318" i="21"/>
  <c r="T318" i="21"/>
  <c r="S318" i="21"/>
  <c r="R318" i="21"/>
  <c r="Q318" i="21"/>
  <c r="P318" i="21"/>
  <c r="O318" i="21"/>
  <c r="N318" i="21"/>
  <c r="M318" i="21"/>
  <c r="L318" i="21"/>
  <c r="K318" i="21"/>
  <c r="J318" i="21"/>
  <c r="I318" i="21"/>
  <c r="H318" i="21"/>
  <c r="G318" i="21"/>
  <c r="F318" i="21"/>
  <c r="E318" i="21"/>
  <c r="D318" i="21"/>
  <c r="C318" i="21"/>
  <c r="B318" i="21"/>
  <c r="A318" i="21"/>
  <c r="Z317" i="21"/>
  <c r="Y317" i="21"/>
  <c r="X317" i="21"/>
  <c r="W317" i="21"/>
  <c r="V317" i="21"/>
  <c r="U317" i="21"/>
  <c r="T317" i="21"/>
  <c r="S317" i="21"/>
  <c r="R317" i="21"/>
  <c r="Q317" i="21"/>
  <c r="P317" i="21"/>
  <c r="O317" i="21"/>
  <c r="N317" i="21"/>
  <c r="M317" i="21"/>
  <c r="L317" i="21"/>
  <c r="K317" i="21"/>
  <c r="J317" i="21"/>
  <c r="I317" i="21"/>
  <c r="H317" i="21"/>
  <c r="G317" i="21"/>
  <c r="F317" i="21"/>
  <c r="E317" i="21"/>
  <c r="D317" i="21"/>
  <c r="C317" i="21"/>
  <c r="B317" i="21"/>
  <c r="A317" i="21"/>
  <c r="Z316" i="21"/>
  <c r="Y316" i="21"/>
  <c r="X316" i="21"/>
  <c r="W316" i="21"/>
  <c r="V316" i="21"/>
  <c r="U316" i="21"/>
  <c r="T316" i="21"/>
  <c r="S316" i="21"/>
  <c r="R316" i="21"/>
  <c r="Q316" i="21"/>
  <c r="P316" i="21"/>
  <c r="O316" i="21"/>
  <c r="N316" i="21"/>
  <c r="M316" i="21"/>
  <c r="L316" i="21"/>
  <c r="K316" i="21"/>
  <c r="J316" i="21"/>
  <c r="I316" i="21"/>
  <c r="H316" i="21"/>
  <c r="G316" i="21"/>
  <c r="F316" i="21"/>
  <c r="E316" i="21"/>
  <c r="D316" i="21"/>
  <c r="C316" i="21"/>
  <c r="B316" i="21"/>
  <c r="A316" i="21"/>
  <c r="Z315" i="21"/>
  <c r="Y315" i="21"/>
  <c r="X315" i="21"/>
  <c r="W315" i="21"/>
  <c r="V315" i="21"/>
  <c r="U315" i="21"/>
  <c r="T315" i="21"/>
  <c r="S315" i="21"/>
  <c r="R315" i="21"/>
  <c r="Q315" i="21"/>
  <c r="P315" i="21"/>
  <c r="O315" i="21"/>
  <c r="N315" i="21"/>
  <c r="M315" i="21"/>
  <c r="L315" i="21"/>
  <c r="K315" i="21"/>
  <c r="J315" i="21"/>
  <c r="I315" i="21"/>
  <c r="H315" i="21"/>
  <c r="G315" i="21"/>
  <c r="F315" i="21"/>
  <c r="E315" i="21"/>
  <c r="D315" i="21"/>
  <c r="C315" i="21"/>
  <c r="B315" i="21"/>
  <c r="A315" i="21"/>
  <c r="Z314" i="21"/>
  <c r="Y314" i="21"/>
  <c r="X314" i="21"/>
  <c r="W314" i="21"/>
  <c r="V314" i="21"/>
  <c r="U314" i="21"/>
  <c r="T314" i="21"/>
  <c r="S314" i="21"/>
  <c r="R314" i="21"/>
  <c r="Q314" i="21"/>
  <c r="P314" i="21"/>
  <c r="O314" i="21"/>
  <c r="N314" i="21"/>
  <c r="M314" i="21"/>
  <c r="L314" i="21"/>
  <c r="K314" i="21"/>
  <c r="J314" i="21"/>
  <c r="I314" i="21"/>
  <c r="H314" i="21"/>
  <c r="G314" i="21"/>
  <c r="F314" i="21"/>
  <c r="E314" i="21"/>
  <c r="D314" i="21"/>
  <c r="C314" i="21"/>
  <c r="B314" i="21"/>
  <c r="A314" i="21"/>
  <c r="Z313" i="21"/>
  <c r="Y313" i="21"/>
  <c r="X313" i="21"/>
  <c r="W313" i="21"/>
  <c r="V313" i="21"/>
  <c r="U313" i="21"/>
  <c r="T313" i="21"/>
  <c r="S313" i="21"/>
  <c r="R313" i="21"/>
  <c r="Q313" i="21"/>
  <c r="P313" i="21"/>
  <c r="O313" i="21"/>
  <c r="N313" i="21"/>
  <c r="M313" i="21"/>
  <c r="L313" i="21"/>
  <c r="K313" i="21"/>
  <c r="J313" i="21"/>
  <c r="I313" i="21"/>
  <c r="H313" i="21"/>
  <c r="G313" i="21"/>
  <c r="F313" i="21"/>
  <c r="E313" i="21"/>
  <c r="D313" i="21"/>
  <c r="C313" i="21"/>
  <c r="B313" i="21"/>
  <c r="A313" i="21"/>
  <c r="Z312" i="21"/>
  <c r="Y312" i="21"/>
  <c r="X312" i="21"/>
  <c r="W312" i="21"/>
  <c r="V312" i="21"/>
  <c r="U312" i="21"/>
  <c r="T312" i="21"/>
  <c r="S312" i="21"/>
  <c r="R312" i="21"/>
  <c r="Q312" i="21"/>
  <c r="P312" i="21"/>
  <c r="O312" i="21"/>
  <c r="N312" i="21"/>
  <c r="M312" i="21"/>
  <c r="L312" i="21"/>
  <c r="K312" i="21"/>
  <c r="J312" i="21"/>
  <c r="I312" i="21"/>
  <c r="H312" i="21"/>
  <c r="G312" i="21"/>
  <c r="F312" i="21"/>
  <c r="E312" i="21"/>
  <c r="D312" i="21"/>
  <c r="C312" i="21"/>
  <c r="B312" i="21"/>
  <c r="A312" i="21"/>
  <c r="Z311" i="21"/>
  <c r="Y311" i="21"/>
  <c r="X311" i="21"/>
  <c r="W311" i="21"/>
  <c r="V311" i="21"/>
  <c r="U311" i="21"/>
  <c r="T311" i="21"/>
  <c r="S311" i="21"/>
  <c r="R311" i="21"/>
  <c r="Q311" i="21"/>
  <c r="P311" i="21"/>
  <c r="O311" i="21"/>
  <c r="N311" i="21"/>
  <c r="M311" i="21"/>
  <c r="L311" i="21"/>
  <c r="K311" i="21"/>
  <c r="J311" i="21"/>
  <c r="I311" i="21"/>
  <c r="H311" i="21"/>
  <c r="G311" i="21"/>
  <c r="F311" i="21"/>
  <c r="E311" i="21"/>
  <c r="D311" i="21"/>
  <c r="C311" i="21"/>
  <c r="B311" i="21"/>
  <c r="A311" i="21"/>
  <c r="Z310" i="21"/>
  <c r="Y310" i="21"/>
  <c r="X310" i="21"/>
  <c r="W310" i="21"/>
  <c r="V310" i="21"/>
  <c r="U310" i="21"/>
  <c r="T310" i="21"/>
  <c r="S310" i="21"/>
  <c r="R310" i="21"/>
  <c r="Q310" i="21"/>
  <c r="P310" i="21"/>
  <c r="O310" i="21"/>
  <c r="N310" i="21"/>
  <c r="M310" i="21"/>
  <c r="L310" i="21"/>
  <c r="K310" i="21"/>
  <c r="J310" i="21"/>
  <c r="I310" i="21"/>
  <c r="H310" i="21"/>
  <c r="G310" i="21"/>
  <c r="F310" i="21"/>
  <c r="E310" i="21"/>
  <c r="D310" i="21"/>
  <c r="C310" i="21"/>
  <c r="B310" i="21"/>
  <c r="A310" i="21"/>
  <c r="Z309" i="21"/>
  <c r="Y309" i="21"/>
  <c r="X309" i="21"/>
  <c r="W309" i="21"/>
  <c r="V309" i="21"/>
  <c r="U309" i="21"/>
  <c r="T309" i="21"/>
  <c r="S309" i="21"/>
  <c r="R309" i="21"/>
  <c r="Q309" i="21"/>
  <c r="P309" i="21"/>
  <c r="O309" i="21"/>
  <c r="N309" i="21"/>
  <c r="M309" i="21"/>
  <c r="L309" i="21"/>
  <c r="K309" i="21"/>
  <c r="J309" i="21"/>
  <c r="I309" i="21"/>
  <c r="H309" i="21"/>
  <c r="G309" i="21"/>
  <c r="F309" i="21"/>
  <c r="E309" i="21"/>
  <c r="D309" i="21"/>
  <c r="C309" i="21"/>
  <c r="B309" i="21"/>
  <c r="A309" i="21"/>
  <c r="Z308" i="21"/>
  <c r="Y308" i="21"/>
  <c r="X308" i="21"/>
  <c r="W308" i="21"/>
  <c r="V308" i="21"/>
  <c r="U308" i="21"/>
  <c r="T308" i="21"/>
  <c r="S308" i="21"/>
  <c r="R308" i="21"/>
  <c r="Q308" i="21"/>
  <c r="P308" i="21"/>
  <c r="O308" i="21"/>
  <c r="N308" i="21"/>
  <c r="M308" i="21"/>
  <c r="L308" i="21"/>
  <c r="K308" i="21"/>
  <c r="J308" i="21"/>
  <c r="I308" i="21"/>
  <c r="H308" i="21"/>
  <c r="G308" i="21"/>
  <c r="F308" i="21"/>
  <c r="E308" i="21"/>
  <c r="D308" i="21"/>
  <c r="C308" i="21"/>
  <c r="B308" i="21"/>
  <c r="A308" i="21"/>
  <c r="Z307" i="21"/>
  <c r="Y307" i="21"/>
  <c r="X307" i="21"/>
  <c r="W307" i="21"/>
  <c r="V307" i="21"/>
  <c r="U307" i="21"/>
  <c r="T307" i="21"/>
  <c r="S307" i="21"/>
  <c r="R307" i="21"/>
  <c r="Q307" i="21"/>
  <c r="P307" i="21"/>
  <c r="O307" i="21"/>
  <c r="N307" i="21"/>
  <c r="M307" i="21"/>
  <c r="L307" i="21"/>
  <c r="K307" i="21"/>
  <c r="J307" i="21"/>
  <c r="I307" i="21"/>
  <c r="H307" i="21"/>
  <c r="G307" i="21"/>
  <c r="F307" i="21"/>
  <c r="E307" i="21"/>
  <c r="D307" i="21"/>
  <c r="C307" i="21"/>
  <c r="B307" i="21"/>
  <c r="A307" i="21"/>
  <c r="Z306" i="21"/>
  <c r="Y306" i="21"/>
  <c r="X306" i="21"/>
  <c r="W306" i="21"/>
  <c r="V306" i="21"/>
  <c r="U306" i="21"/>
  <c r="T306" i="21"/>
  <c r="S306" i="21"/>
  <c r="R306" i="21"/>
  <c r="Q306" i="21"/>
  <c r="P306" i="21"/>
  <c r="O306" i="21"/>
  <c r="N306" i="21"/>
  <c r="M306" i="21"/>
  <c r="L306" i="21"/>
  <c r="K306" i="21"/>
  <c r="J306" i="21"/>
  <c r="I306" i="21"/>
  <c r="H306" i="21"/>
  <c r="G306" i="21"/>
  <c r="F306" i="21"/>
  <c r="E306" i="21"/>
  <c r="D306" i="21"/>
  <c r="C306" i="21"/>
  <c r="B306" i="21"/>
  <c r="A306" i="21"/>
  <c r="Z305" i="21"/>
  <c r="Y305" i="21"/>
  <c r="X305" i="21"/>
  <c r="W305" i="21"/>
  <c r="V305" i="21"/>
  <c r="U305" i="21"/>
  <c r="T305" i="21"/>
  <c r="S305" i="21"/>
  <c r="R305" i="21"/>
  <c r="Q305" i="21"/>
  <c r="P305" i="21"/>
  <c r="O305" i="21"/>
  <c r="N305" i="21"/>
  <c r="M305" i="21"/>
  <c r="L305" i="21"/>
  <c r="K305" i="21"/>
  <c r="J305" i="21"/>
  <c r="I305" i="21"/>
  <c r="H305" i="21"/>
  <c r="G305" i="21"/>
  <c r="F305" i="21"/>
  <c r="E305" i="21"/>
  <c r="D305" i="21"/>
  <c r="C305" i="21"/>
  <c r="B305" i="21"/>
  <c r="A305" i="21"/>
  <c r="Z304" i="21"/>
  <c r="Y304" i="21"/>
  <c r="X304" i="21"/>
  <c r="W304" i="21"/>
  <c r="V304" i="21"/>
  <c r="U304" i="21"/>
  <c r="T304" i="21"/>
  <c r="S304" i="21"/>
  <c r="R304" i="21"/>
  <c r="Q304" i="21"/>
  <c r="P304" i="21"/>
  <c r="O304" i="21"/>
  <c r="N304" i="21"/>
  <c r="M304" i="21"/>
  <c r="L304" i="21"/>
  <c r="K304" i="21"/>
  <c r="J304" i="21"/>
  <c r="I304" i="21"/>
  <c r="H304" i="21"/>
  <c r="G304" i="21"/>
  <c r="F304" i="21"/>
  <c r="E304" i="21"/>
  <c r="D304" i="21"/>
  <c r="C304" i="21"/>
  <c r="B304" i="21"/>
  <c r="A304" i="21"/>
  <c r="Z303" i="21"/>
  <c r="Y303" i="21"/>
  <c r="X303" i="21"/>
  <c r="W303" i="21"/>
  <c r="V303" i="21"/>
  <c r="U303" i="21"/>
  <c r="T303" i="21"/>
  <c r="S303" i="21"/>
  <c r="R303" i="21"/>
  <c r="Q303" i="21"/>
  <c r="P303" i="21"/>
  <c r="O303" i="21"/>
  <c r="N303" i="21"/>
  <c r="M303" i="21"/>
  <c r="L303" i="21"/>
  <c r="K303" i="21"/>
  <c r="J303" i="21"/>
  <c r="I303" i="21"/>
  <c r="H303" i="21"/>
  <c r="G303" i="21"/>
  <c r="F303" i="21"/>
  <c r="E303" i="21"/>
  <c r="D303" i="21"/>
  <c r="C303" i="21"/>
  <c r="B303" i="21"/>
  <c r="A303" i="21"/>
  <c r="Z302" i="21"/>
  <c r="Y302" i="21"/>
  <c r="X302" i="21"/>
  <c r="W302" i="21"/>
  <c r="V302" i="21"/>
  <c r="U302" i="21"/>
  <c r="T302" i="21"/>
  <c r="S302" i="21"/>
  <c r="R302" i="21"/>
  <c r="Q302" i="21"/>
  <c r="P302" i="21"/>
  <c r="O302" i="21"/>
  <c r="N302" i="21"/>
  <c r="M302" i="21"/>
  <c r="L302" i="21"/>
  <c r="K302" i="21"/>
  <c r="J302" i="21"/>
  <c r="I302" i="21"/>
  <c r="H302" i="21"/>
  <c r="G302" i="21"/>
  <c r="F302" i="21"/>
  <c r="E302" i="21"/>
  <c r="D302" i="21"/>
  <c r="C302" i="21"/>
  <c r="B302" i="21"/>
  <c r="A302" i="21"/>
  <c r="Z301" i="21"/>
  <c r="Y301" i="21"/>
  <c r="X301" i="21"/>
  <c r="W301" i="21"/>
  <c r="V301" i="21"/>
  <c r="U301" i="21"/>
  <c r="T301" i="21"/>
  <c r="S301" i="21"/>
  <c r="R301" i="21"/>
  <c r="Q301" i="21"/>
  <c r="P301" i="21"/>
  <c r="O301" i="21"/>
  <c r="N301" i="21"/>
  <c r="M301" i="21"/>
  <c r="L301" i="21"/>
  <c r="K301" i="21"/>
  <c r="J301" i="21"/>
  <c r="I301" i="21"/>
  <c r="H301" i="21"/>
  <c r="G301" i="21"/>
  <c r="F301" i="21"/>
  <c r="E301" i="21"/>
  <c r="D301" i="21"/>
  <c r="C301" i="21"/>
  <c r="B301" i="21"/>
  <c r="A301" i="21"/>
  <c r="Z300" i="21"/>
  <c r="Y300" i="21"/>
  <c r="X300" i="21"/>
  <c r="W300" i="21"/>
  <c r="V300" i="21"/>
  <c r="U300" i="21"/>
  <c r="T300" i="21"/>
  <c r="S300" i="21"/>
  <c r="R300" i="21"/>
  <c r="Q300" i="21"/>
  <c r="P300" i="21"/>
  <c r="O300" i="21"/>
  <c r="N300" i="21"/>
  <c r="M300" i="21"/>
  <c r="L300" i="21"/>
  <c r="K300" i="21"/>
  <c r="J300" i="21"/>
  <c r="I300" i="21"/>
  <c r="H300" i="21"/>
  <c r="G300" i="21"/>
  <c r="F300" i="21"/>
  <c r="E300" i="21"/>
  <c r="D300" i="21"/>
  <c r="C300" i="21"/>
  <c r="B300" i="21"/>
  <c r="A300" i="21"/>
  <c r="Z299" i="21"/>
  <c r="Y299" i="21"/>
  <c r="X299" i="21"/>
  <c r="W299" i="21"/>
  <c r="V299" i="21"/>
  <c r="U299" i="21"/>
  <c r="T299" i="21"/>
  <c r="S299" i="21"/>
  <c r="R299" i="21"/>
  <c r="Q299" i="21"/>
  <c r="P299" i="21"/>
  <c r="O299" i="21"/>
  <c r="N299" i="21"/>
  <c r="M299" i="21"/>
  <c r="L299" i="21"/>
  <c r="K299" i="21"/>
  <c r="J299" i="21"/>
  <c r="I299" i="21"/>
  <c r="H299" i="21"/>
  <c r="G299" i="21"/>
  <c r="F299" i="21"/>
  <c r="E299" i="21"/>
  <c r="D299" i="21"/>
  <c r="C299" i="21"/>
  <c r="B299" i="21"/>
  <c r="A299" i="21"/>
  <c r="Z298" i="21"/>
  <c r="Y298" i="21"/>
  <c r="X298" i="21"/>
  <c r="W298" i="21"/>
  <c r="V298" i="21"/>
  <c r="U298" i="21"/>
  <c r="T298" i="21"/>
  <c r="S298" i="21"/>
  <c r="R298" i="21"/>
  <c r="Q298" i="21"/>
  <c r="P298" i="21"/>
  <c r="O298" i="21"/>
  <c r="N298" i="21"/>
  <c r="M298" i="21"/>
  <c r="L298" i="21"/>
  <c r="K298" i="21"/>
  <c r="J298" i="21"/>
  <c r="I298" i="21"/>
  <c r="H298" i="21"/>
  <c r="G298" i="21"/>
  <c r="F298" i="21"/>
  <c r="E298" i="21"/>
  <c r="D298" i="21"/>
  <c r="C298" i="21"/>
  <c r="B298" i="21"/>
  <c r="A298" i="21"/>
  <c r="Z297" i="21"/>
  <c r="Y297" i="21"/>
  <c r="X297" i="21"/>
  <c r="W297" i="21"/>
  <c r="V297" i="21"/>
  <c r="U297" i="21"/>
  <c r="T297" i="21"/>
  <c r="S297" i="21"/>
  <c r="R297" i="21"/>
  <c r="Q297" i="21"/>
  <c r="P297" i="21"/>
  <c r="O297" i="21"/>
  <c r="N297" i="21"/>
  <c r="M297" i="21"/>
  <c r="L297" i="21"/>
  <c r="K297" i="21"/>
  <c r="J297" i="21"/>
  <c r="I297" i="21"/>
  <c r="H297" i="21"/>
  <c r="G297" i="21"/>
  <c r="F297" i="21"/>
  <c r="E297" i="21"/>
  <c r="D297" i="21"/>
  <c r="C297" i="21"/>
  <c r="B297" i="21"/>
  <c r="A297" i="21"/>
  <c r="Z296" i="21"/>
  <c r="Y296" i="21"/>
  <c r="X296" i="21"/>
  <c r="W296" i="21"/>
  <c r="V296" i="21"/>
  <c r="U296" i="21"/>
  <c r="T296" i="21"/>
  <c r="S296" i="21"/>
  <c r="R296" i="21"/>
  <c r="Q296" i="21"/>
  <c r="P296" i="21"/>
  <c r="O296" i="21"/>
  <c r="N296" i="21"/>
  <c r="M296" i="21"/>
  <c r="L296" i="21"/>
  <c r="K296" i="21"/>
  <c r="J296" i="21"/>
  <c r="I296" i="21"/>
  <c r="H296" i="21"/>
  <c r="G296" i="21"/>
  <c r="F296" i="21"/>
  <c r="E296" i="21"/>
  <c r="D296" i="21"/>
  <c r="C296" i="21"/>
  <c r="B296" i="21"/>
  <c r="A296" i="21"/>
  <c r="Z295" i="21"/>
  <c r="Y295" i="21"/>
  <c r="X295" i="21"/>
  <c r="W295" i="21"/>
  <c r="V295" i="21"/>
  <c r="U295" i="21"/>
  <c r="T295" i="21"/>
  <c r="S295" i="21"/>
  <c r="R295" i="21"/>
  <c r="Q295" i="21"/>
  <c r="P295" i="21"/>
  <c r="O295" i="21"/>
  <c r="N295" i="21"/>
  <c r="M295" i="21"/>
  <c r="L295" i="21"/>
  <c r="K295" i="21"/>
  <c r="J295" i="21"/>
  <c r="I295" i="21"/>
  <c r="H295" i="21"/>
  <c r="G295" i="21"/>
  <c r="F295" i="21"/>
  <c r="E295" i="21"/>
  <c r="D295" i="21"/>
  <c r="C295" i="21"/>
  <c r="B295" i="21"/>
  <c r="A295" i="21"/>
  <c r="Z294" i="21"/>
  <c r="Y294" i="21"/>
  <c r="X294" i="21"/>
  <c r="W294" i="21"/>
  <c r="V294" i="21"/>
  <c r="U294" i="21"/>
  <c r="T294" i="21"/>
  <c r="S294" i="21"/>
  <c r="R294" i="21"/>
  <c r="Q294" i="21"/>
  <c r="P294" i="21"/>
  <c r="O294" i="21"/>
  <c r="N294" i="21"/>
  <c r="M294" i="21"/>
  <c r="L294" i="21"/>
  <c r="K294" i="21"/>
  <c r="J294" i="21"/>
  <c r="I294" i="21"/>
  <c r="H294" i="21"/>
  <c r="G294" i="21"/>
  <c r="F294" i="21"/>
  <c r="E294" i="21"/>
  <c r="D294" i="21"/>
  <c r="C294" i="21"/>
  <c r="B294" i="21"/>
  <c r="A294" i="21"/>
  <c r="Z293" i="21"/>
  <c r="Y293" i="21"/>
  <c r="X293" i="21"/>
  <c r="W293" i="21"/>
  <c r="V293" i="21"/>
  <c r="U293" i="21"/>
  <c r="T293" i="21"/>
  <c r="S293" i="21"/>
  <c r="R293" i="21"/>
  <c r="Q293" i="21"/>
  <c r="P293" i="21"/>
  <c r="O293" i="21"/>
  <c r="N293" i="21"/>
  <c r="M293" i="21"/>
  <c r="L293" i="21"/>
  <c r="K293" i="21"/>
  <c r="J293" i="21"/>
  <c r="I293" i="21"/>
  <c r="H293" i="21"/>
  <c r="G293" i="21"/>
  <c r="F293" i="21"/>
  <c r="E293" i="21"/>
  <c r="D293" i="21"/>
  <c r="C293" i="21"/>
  <c r="B293" i="21"/>
  <c r="A293" i="21"/>
  <c r="Z292" i="21"/>
  <c r="Y292" i="21"/>
  <c r="X292" i="21"/>
  <c r="W292" i="21"/>
  <c r="V292" i="21"/>
  <c r="U292" i="21"/>
  <c r="T292" i="21"/>
  <c r="S292" i="21"/>
  <c r="R292" i="21"/>
  <c r="Q292" i="21"/>
  <c r="P292" i="21"/>
  <c r="O292" i="21"/>
  <c r="N292" i="21"/>
  <c r="M292" i="21"/>
  <c r="L292" i="21"/>
  <c r="K292" i="21"/>
  <c r="J292" i="21"/>
  <c r="I292" i="21"/>
  <c r="H292" i="21"/>
  <c r="G292" i="21"/>
  <c r="F292" i="21"/>
  <c r="E292" i="21"/>
  <c r="D292" i="21"/>
  <c r="C292" i="21"/>
  <c r="B292" i="21"/>
  <c r="A292" i="21"/>
  <c r="Z290" i="21"/>
  <c r="Y290" i="21"/>
  <c r="X290" i="21"/>
  <c r="W290" i="21"/>
  <c r="V290" i="21"/>
  <c r="U290" i="21"/>
  <c r="T290" i="21"/>
  <c r="S290" i="21"/>
  <c r="R290" i="21"/>
  <c r="Q290" i="21"/>
  <c r="P290" i="21"/>
  <c r="O290" i="21"/>
  <c r="N290" i="21"/>
  <c r="M290" i="21"/>
  <c r="L290" i="21"/>
  <c r="K290" i="21"/>
  <c r="J290" i="21"/>
  <c r="I290" i="21"/>
  <c r="H290" i="21"/>
  <c r="G290" i="21"/>
  <c r="F290" i="21"/>
  <c r="E290" i="21"/>
  <c r="D290" i="21"/>
  <c r="C290" i="21"/>
  <c r="B290" i="21"/>
  <c r="A290" i="21"/>
  <c r="Z289" i="21"/>
  <c r="Y289" i="21"/>
  <c r="X289" i="21"/>
  <c r="W289" i="21"/>
  <c r="V289" i="21"/>
  <c r="U289" i="21"/>
  <c r="T289" i="21"/>
  <c r="S289" i="21"/>
  <c r="R289" i="21"/>
  <c r="Q289" i="21"/>
  <c r="P289" i="21"/>
  <c r="O289" i="21"/>
  <c r="N289" i="21"/>
  <c r="M289" i="21"/>
  <c r="L289" i="21"/>
  <c r="K289" i="21"/>
  <c r="J289" i="21"/>
  <c r="I289" i="21"/>
  <c r="H289" i="21"/>
  <c r="G289" i="21"/>
  <c r="F289" i="21"/>
  <c r="E289" i="21"/>
  <c r="D289" i="21"/>
  <c r="C289" i="21"/>
  <c r="B289" i="21"/>
  <c r="A289" i="21"/>
  <c r="Z288" i="21"/>
  <c r="Y288" i="21"/>
  <c r="X288" i="21"/>
  <c r="W288" i="21"/>
  <c r="V288" i="21"/>
  <c r="U288" i="21"/>
  <c r="T288" i="21"/>
  <c r="S288" i="21"/>
  <c r="R288" i="21"/>
  <c r="Q288" i="21"/>
  <c r="P288" i="21"/>
  <c r="O288" i="21"/>
  <c r="N288" i="21"/>
  <c r="M288" i="21"/>
  <c r="L288" i="21"/>
  <c r="K288" i="21"/>
  <c r="J288" i="21"/>
  <c r="I288" i="21"/>
  <c r="H288" i="21"/>
  <c r="G288" i="21"/>
  <c r="F288" i="21"/>
  <c r="E288" i="21"/>
  <c r="D288" i="21"/>
  <c r="C288" i="21"/>
  <c r="B288" i="21"/>
  <c r="A288" i="21"/>
  <c r="Z287" i="21"/>
  <c r="Y287" i="21"/>
  <c r="X287" i="21"/>
  <c r="W287" i="21"/>
  <c r="V287" i="21"/>
  <c r="U287" i="21"/>
  <c r="T287" i="21"/>
  <c r="S287" i="21"/>
  <c r="R287" i="21"/>
  <c r="Q287" i="21"/>
  <c r="P287" i="21"/>
  <c r="O287" i="21"/>
  <c r="N287" i="21"/>
  <c r="M287" i="21"/>
  <c r="L287" i="21"/>
  <c r="K287" i="21"/>
  <c r="J287" i="21"/>
  <c r="I287" i="21"/>
  <c r="H287" i="21"/>
  <c r="G287" i="21"/>
  <c r="F287" i="21"/>
  <c r="E287" i="21"/>
  <c r="D287" i="21"/>
  <c r="C287" i="21"/>
  <c r="B287" i="21"/>
  <c r="A287" i="21"/>
  <c r="Z286" i="21"/>
  <c r="Y286" i="21"/>
  <c r="X286" i="21"/>
  <c r="W286" i="21"/>
  <c r="V286" i="21"/>
  <c r="U286" i="21"/>
  <c r="T286" i="21"/>
  <c r="S286" i="21"/>
  <c r="R286" i="21"/>
  <c r="Q286" i="21"/>
  <c r="P286" i="21"/>
  <c r="O286" i="21"/>
  <c r="N286" i="21"/>
  <c r="M286" i="21"/>
  <c r="L286" i="21"/>
  <c r="K286" i="21"/>
  <c r="J286" i="21"/>
  <c r="I286" i="21"/>
  <c r="H286" i="21"/>
  <c r="G286" i="21"/>
  <c r="F286" i="21"/>
  <c r="E286" i="21"/>
  <c r="D286" i="21"/>
  <c r="C286" i="21"/>
  <c r="B286" i="21"/>
  <c r="A286" i="21"/>
  <c r="Z285" i="21"/>
  <c r="Y285" i="21"/>
  <c r="X285" i="21"/>
  <c r="W285" i="21"/>
  <c r="V285" i="21"/>
  <c r="U285" i="21"/>
  <c r="T285" i="21"/>
  <c r="S285" i="21"/>
  <c r="R285" i="21"/>
  <c r="Q285" i="21"/>
  <c r="P285" i="21"/>
  <c r="O285" i="21"/>
  <c r="N285" i="21"/>
  <c r="M285" i="21"/>
  <c r="L285" i="21"/>
  <c r="K285" i="21"/>
  <c r="J285" i="21"/>
  <c r="I285" i="21"/>
  <c r="H285" i="21"/>
  <c r="G285" i="21"/>
  <c r="F285" i="21"/>
  <c r="E285" i="21"/>
  <c r="D285" i="21"/>
  <c r="C285" i="21"/>
  <c r="B285" i="21"/>
  <c r="A285" i="21"/>
  <c r="Z284" i="21"/>
  <c r="Y284" i="21"/>
  <c r="X284" i="21"/>
  <c r="W284" i="21"/>
  <c r="V284" i="21"/>
  <c r="U284" i="21"/>
  <c r="T284" i="21"/>
  <c r="S284" i="21"/>
  <c r="R284" i="21"/>
  <c r="Q284" i="21"/>
  <c r="P284" i="21"/>
  <c r="O284" i="21"/>
  <c r="N284" i="21"/>
  <c r="M284" i="21"/>
  <c r="L284" i="21"/>
  <c r="K284" i="21"/>
  <c r="J284" i="21"/>
  <c r="I284" i="21"/>
  <c r="H284" i="21"/>
  <c r="G284" i="21"/>
  <c r="F284" i="21"/>
  <c r="E284" i="21"/>
  <c r="D284" i="21"/>
  <c r="C284" i="21"/>
  <c r="B284" i="21"/>
  <c r="A284" i="21"/>
  <c r="Z283" i="21"/>
  <c r="Y283" i="21"/>
  <c r="X283" i="21"/>
  <c r="W283" i="21"/>
  <c r="V283" i="21"/>
  <c r="U283" i="21"/>
  <c r="T283" i="21"/>
  <c r="S283" i="21"/>
  <c r="R283" i="21"/>
  <c r="Q283" i="21"/>
  <c r="P283" i="21"/>
  <c r="O283" i="21"/>
  <c r="N283" i="21"/>
  <c r="M283" i="21"/>
  <c r="L283" i="21"/>
  <c r="K283" i="21"/>
  <c r="J283" i="21"/>
  <c r="I283" i="21"/>
  <c r="H283" i="21"/>
  <c r="G283" i="21"/>
  <c r="F283" i="21"/>
  <c r="E283" i="21"/>
  <c r="D283" i="21"/>
  <c r="C283" i="21"/>
  <c r="B283" i="21"/>
  <c r="A283" i="21"/>
  <c r="Z282" i="21"/>
  <c r="Y282" i="21"/>
  <c r="X282" i="21"/>
  <c r="W282" i="21"/>
  <c r="V282" i="21"/>
  <c r="U282" i="21"/>
  <c r="T282" i="21"/>
  <c r="S282" i="21"/>
  <c r="R282" i="21"/>
  <c r="Q282" i="21"/>
  <c r="P282" i="21"/>
  <c r="O282" i="21"/>
  <c r="N282" i="21"/>
  <c r="M282" i="21"/>
  <c r="L282" i="21"/>
  <c r="K282" i="21"/>
  <c r="J282" i="21"/>
  <c r="I282" i="21"/>
  <c r="H282" i="21"/>
  <c r="G282" i="21"/>
  <c r="F282" i="21"/>
  <c r="E282" i="21"/>
  <c r="D282" i="21"/>
  <c r="C282" i="21"/>
  <c r="B282" i="21"/>
  <c r="A282" i="21"/>
  <c r="Z281" i="21"/>
  <c r="Y281" i="21"/>
  <c r="X281" i="21"/>
  <c r="W281" i="21"/>
  <c r="V281" i="21"/>
  <c r="U281" i="21"/>
  <c r="T281" i="21"/>
  <c r="S281" i="21"/>
  <c r="R281" i="21"/>
  <c r="Q281" i="21"/>
  <c r="P281" i="21"/>
  <c r="O281" i="21"/>
  <c r="N281" i="21"/>
  <c r="M281" i="21"/>
  <c r="L281" i="21"/>
  <c r="K281" i="21"/>
  <c r="J281" i="21"/>
  <c r="I281" i="21"/>
  <c r="H281" i="21"/>
  <c r="G281" i="21"/>
  <c r="F281" i="21"/>
  <c r="E281" i="21"/>
  <c r="D281" i="21"/>
  <c r="C281" i="21"/>
  <c r="B281" i="21"/>
  <c r="A281" i="21"/>
  <c r="Z280" i="21"/>
  <c r="Y280" i="21"/>
  <c r="X280" i="21"/>
  <c r="W280" i="21"/>
  <c r="V280" i="21"/>
  <c r="U280" i="21"/>
  <c r="T280" i="21"/>
  <c r="S280" i="21"/>
  <c r="R280" i="21"/>
  <c r="Q280" i="21"/>
  <c r="P280" i="21"/>
  <c r="O280" i="21"/>
  <c r="N280" i="21"/>
  <c r="M280" i="21"/>
  <c r="L280" i="21"/>
  <c r="K280" i="21"/>
  <c r="J280" i="21"/>
  <c r="I280" i="21"/>
  <c r="H280" i="21"/>
  <c r="G280" i="21"/>
  <c r="F280" i="21"/>
  <c r="E280" i="21"/>
  <c r="D280" i="21"/>
  <c r="C280" i="21"/>
  <c r="B280" i="21"/>
  <c r="A280" i="21"/>
  <c r="Z279" i="21"/>
  <c r="Y279" i="21"/>
  <c r="X279" i="21"/>
  <c r="W279" i="21"/>
  <c r="V279" i="21"/>
  <c r="U279" i="21"/>
  <c r="T279" i="21"/>
  <c r="S279" i="21"/>
  <c r="R279" i="21"/>
  <c r="Q279" i="21"/>
  <c r="P279" i="21"/>
  <c r="O279" i="21"/>
  <c r="N279" i="21"/>
  <c r="M279" i="21"/>
  <c r="L279" i="21"/>
  <c r="K279" i="21"/>
  <c r="J279" i="21"/>
  <c r="I279" i="21"/>
  <c r="H279" i="21"/>
  <c r="G279" i="21"/>
  <c r="F279" i="21"/>
  <c r="E279" i="21"/>
  <c r="D279" i="21"/>
  <c r="C279" i="21"/>
  <c r="B279" i="21"/>
  <c r="A279" i="21"/>
  <c r="Z278" i="21"/>
  <c r="Y278" i="21"/>
  <c r="X278" i="21"/>
  <c r="W278" i="21"/>
  <c r="V278" i="21"/>
  <c r="U278" i="21"/>
  <c r="T278" i="21"/>
  <c r="S278" i="21"/>
  <c r="R278" i="21"/>
  <c r="Q278" i="21"/>
  <c r="P278" i="21"/>
  <c r="O278" i="21"/>
  <c r="N278" i="21"/>
  <c r="M278" i="21"/>
  <c r="L278" i="21"/>
  <c r="K278" i="21"/>
  <c r="J278" i="21"/>
  <c r="I278" i="21"/>
  <c r="H278" i="21"/>
  <c r="G278" i="21"/>
  <c r="F278" i="21"/>
  <c r="E278" i="21"/>
  <c r="D278" i="21"/>
  <c r="C278" i="21"/>
  <c r="B278" i="21"/>
  <c r="A278" i="21"/>
  <c r="Z277" i="21"/>
  <c r="Y277" i="21"/>
  <c r="X277" i="21"/>
  <c r="W277" i="21"/>
  <c r="V277" i="21"/>
  <c r="U277" i="21"/>
  <c r="T277" i="21"/>
  <c r="S277" i="21"/>
  <c r="R277" i="21"/>
  <c r="Q277" i="21"/>
  <c r="P277" i="21"/>
  <c r="O277" i="21"/>
  <c r="N277" i="21"/>
  <c r="M277" i="21"/>
  <c r="L277" i="21"/>
  <c r="K277" i="21"/>
  <c r="J277" i="21"/>
  <c r="I277" i="21"/>
  <c r="H277" i="21"/>
  <c r="G277" i="21"/>
  <c r="F277" i="21"/>
  <c r="E277" i="21"/>
  <c r="D277" i="21"/>
  <c r="C277" i="21"/>
  <c r="B277" i="21"/>
  <c r="A277" i="21"/>
  <c r="Z276" i="21"/>
  <c r="Y276" i="21"/>
  <c r="X276" i="21"/>
  <c r="W276" i="21"/>
  <c r="V276" i="21"/>
  <c r="U276" i="21"/>
  <c r="T276" i="21"/>
  <c r="S276" i="21"/>
  <c r="R276" i="21"/>
  <c r="Q276" i="21"/>
  <c r="P276" i="21"/>
  <c r="O276" i="21"/>
  <c r="N276" i="21"/>
  <c r="M276" i="21"/>
  <c r="L276" i="21"/>
  <c r="K276" i="21"/>
  <c r="J276" i="21"/>
  <c r="I276" i="21"/>
  <c r="H276" i="21"/>
  <c r="G276" i="21"/>
  <c r="F276" i="21"/>
  <c r="E276" i="21"/>
  <c r="D276" i="21"/>
  <c r="C276" i="21"/>
  <c r="B276" i="21"/>
  <c r="A276" i="21"/>
  <c r="Z275" i="21"/>
  <c r="Y275" i="21"/>
  <c r="X275" i="21"/>
  <c r="W275" i="21"/>
  <c r="V275" i="21"/>
  <c r="U275" i="21"/>
  <c r="T275" i="21"/>
  <c r="S275" i="21"/>
  <c r="R275" i="21"/>
  <c r="Q275" i="21"/>
  <c r="P275" i="21"/>
  <c r="O275" i="21"/>
  <c r="N275" i="21"/>
  <c r="M275" i="21"/>
  <c r="L275" i="21"/>
  <c r="K275" i="21"/>
  <c r="J275" i="21"/>
  <c r="I275" i="21"/>
  <c r="H275" i="21"/>
  <c r="G275" i="21"/>
  <c r="F275" i="21"/>
  <c r="E275" i="21"/>
  <c r="D275" i="21"/>
  <c r="C275" i="21"/>
  <c r="B275" i="21"/>
  <c r="A275" i="21"/>
  <c r="Z274" i="21"/>
  <c r="Y274" i="21"/>
  <c r="X274" i="21"/>
  <c r="W274" i="21"/>
  <c r="V274" i="21"/>
  <c r="U274" i="21"/>
  <c r="T274" i="21"/>
  <c r="S274" i="21"/>
  <c r="R274" i="21"/>
  <c r="Q274" i="21"/>
  <c r="P274" i="21"/>
  <c r="O274" i="21"/>
  <c r="N274" i="21"/>
  <c r="M274" i="21"/>
  <c r="L274" i="21"/>
  <c r="K274" i="21"/>
  <c r="J274" i="21"/>
  <c r="I274" i="21"/>
  <c r="H274" i="21"/>
  <c r="G274" i="21"/>
  <c r="F274" i="21"/>
  <c r="E274" i="21"/>
  <c r="D274" i="21"/>
  <c r="C274" i="21"/>
  <c r="B274" i="21"/>
  <c r="A274" i="21"/>
  <c r="Z273" i="21"/>
  <c r="Y273" i="21"/>
  <c r="X273" i="21"/>
  <c r="W273" i="21"/>
  <c r="V273" i="21"/>
  <c r="U273" i="21"/>
  <c r="T273" i="21"/>
  <c r="S273" i="21"/>
  <c r="R273" i="21"/>
  <c r="Q273" i="21"/>
  <c r="P273" i="21"/>
  <c r="O273" i="21"/>
  <c r="N273" i="21"/>
  <c r="M273" i="21"/>
  <c r="L273" i="21"/>
  <c r="K273" i="21"/>
  <c r="J273" i="21"/>
  <c r="I273" i="21"/>
  <c r="H273" i="21"/>
  <c r="G273" i="21"/>
  <c r="F273" i="21"/>
  <c r="E273" i="21"/>
  <c r="D273" i="21"/>
  <c r="C273" i="21"/>
  <c r="B273" i="21"/>
  <c r="A273" i="21"/>
  <c r="Z272" i="21"/>
  <c r="Y272" i="21"/>
  <c r="X272" i="21"/>
  <c r="W272" i="21"/>
  <c r="V272" i="21"/>
  <c r="U272" i="21"/>
  <c r="T272" i="21"/>
  <c r="S272" i="21"/>
  <c r="R272" i="21"/>
  <c r="Q272" i="21"/>
  <c r="P272" i="21"/>
  <c r="O272" i="21"/>
  <c r="N272" i="21"/>
  <c r="M272" i="21"/>
  <c r="L272" i="21"/>
  <c r="K272" i="21"/>
  <c r="J272" i="21"/>
  <c r="I272" i="21"/>
  <c r="H272" i="21"/>
  <c r="G272" i="21"/>
  <c r="F272" i="21"/>
  <c r="E272" i="21"/>
  <c r="D272" i="21"/>
  <c r="C272" i="21"/>
  <c r="B272" i="21"/>
  <c r="A272" i="21"/>
  <c r="Z271" i="21"/>
  <c r="Y271" i="21"/>
  <c r="X271" i="21"/>
  <c r="W271" i="21"/>
  <c r="V271" i="21"/>
  <c r="U271" i="21"/>
  <c r="T271" i="21"/>
  <c r="S271" i="21"/>
  <c r="R271" i="21"/>
  <c r="Q271" i="21"/>
  <c r="P271" i="21"/>
  <c r="O271" i="21"/>
  <c r="N271" i="21"/>
  <c r="M271" i="21"/>
  <c r="L271" i="21"/>
  <c r="K271" i="21"/>
  <c r="J271" i="21"/>
  <c r="I271" i="21"/>
  <c r="H271" i="21"/>
  <c r="G271" i="21"/>
  <c r="F271" i="21"/>
  <c r="E271" i="21"/>
  <c r="D271" i="21"/>
  <c r="C271" i="21"/>
  <c r="B271" i="21"/>
  <c r="A271" i="21"/>
  <c r="Z270" i="21"/>
  <c r="Y270" i="21"/>
  <c r="X270" i="21"/>
  <c r="W270" i="21"/>
  <c r="V270" i="21"/>
  <c r="U270" i="21"/>
  <c r="T270" i="21"/>
  <c r="S270" i="21"/>
  <c r="R270" i="21"/>
  <c r="Q270" i="21"/>
  <c r="P270" i="21"/>
  <c r="O270" i="21"/>
  <c r="N270" i="21"/>
  <c r="M270" i="21"/>
  <c r="L270" i="21"/>
  <c r="K270" i="21"/>
  <c r="J270" i="21"/>
  <c r="I270" i="21"/>
  <c r="H270" i="21"/>
  <c r="G270" i="21"/>
  <c r="F270" i="21"/>
  <c r="E270" i="21"/>
  <c r="D270" i="21"/>
  <c r="C270" i="21"/>
  <c r="B270" i="21"/>
  <c r="A270" i="21"/>
  <c r="Z269" i="21"/>
  <c r="Y269" i="21"/>
  <c r="X269" i="21"/>
  <c r="W269" i="21"/>
  <c r="V269" i="21"/>
  <c r="U269" i="21"/>
  <c r="T269" i="21"/>
  <c r="S269" i="21"/>
  <c r="R269" i="21"/>
  <c r="Q269" i="21"/>
  <c r="P269" i="21"/>
  <c r="O269" i="21"/>
  <c r="N269" i="21"/>
  <c r="M269" i="21"/>
  <c r="L269" i="21"/>
  <c r="K269" i="21"/>
  <c r="J269" i="21"/>
  <c r="I269" i="21"/>
  <c r="H269" i="21"/>
  <c r="G269" i="21"/>
  <c r="F269" i="21"/>
  <c r="E269" i="21"/>
  <c r="D269" i="21"/>
  <c r="C269" i="21"/>
  <c r="B269" i="21"/>
  <c r="A269" i="21"/>
  <c r="Z268" i="21"/>
  <c r="Y268" i="21"/>
  <c r="X268" i="21"/>
  <c r="W268" i="21"/>
  <c r="V268" i="21"/>
  <c r="U268" i="21"/>
  <c r="T268" i="21"/>
  <c r="S268" i="21"/>
  <c r="R268" i="21"/>
  <c r="Q268" i="21"/>
  <c r="P268" i="21"/>
  <c r="O268" i="21"/>
  <c r="N268" i="21"/>
  <c r="M268" i="21"/>
  <c r="L268" i="21"/>
  <c r="K268" i="21"/>
  <c r="J268" i="21"/>
  <c r="I268" i="21"/>
  <c r="H268" i="21"/>
  <c r="G268" i="21"/>
  <c r="F268" i="21"/>
  <c r="E268" i="21"/>
  <c r="D268" i="21"/>
  <c r="C268" i="21"/>
  <c r="B268" i="21"/>
  <c r="A268" i="21"/>
  <c r="Z267" i="21"/>
  <c r="Y267" i="21"/>
  <c r="X267" i="21"/>
  <c r="W267" i="21"/>
  <c r="V267" i="21"/>
  <c r="U267" i="21"/>
  <c r="T267" i="21"/>
  <c r="S267" i="21"/>
  <c r="R267" i="21"/>
  <c r="Q267" i="21"/>
  <c r="P267" i="21"/>
  <c r="O267" i="21"/>
  <c r="N267" i="21"/>
  <c r="M267" i="21"/>
  <c r="L267" i="21"/>
  <c r="K267" i="21"/>
  <c r="J267" i="21"/>
  <c r="I267" i="21"/>
  <c r="H267" i="21"/>
  <c r="G267" i="21"/>
  <c r="F267" i="21"/>
  <c r="E267" i="21"/>
  <c r="D267" i="21"/>
  <c r="C267" i="21"/>
  <c r="B267" i="21"/>
  <c r="A267" i="21"/>
  <c r="Z266" i="21"/>
  <c r="Y266" i="21"/>
  <c r="X266" i="21"/>
  <c r="W266" i="21"/>
  <c r="V266" i="21"/>
  <c r="U266" i="21"/>
  <c r="T266" i="21"/>
  <c r="S266" i="21"/>
  <c r="R266" i="21"/>
  <c r="Q266" i="21"/>
  <c r="P266" i="21"/>
  <c r="O266" i="21"/>
  <c r="N266" i="21"/>
  <c r="M266" i="21"/>
  <c r="L266" i="21"/>
  <c r="K266" i="21"/>
  <c r="J266" i="21"/>
  <c r="I266" i="21"/>
  <c r="H266" i="21"/>
  <c r="G266" i="21"/>
  <c r="F266" i="21"/>
  <c r="E266" i="21"/>
  <c r="D266" i="21"/>
  <c r="C266" i="21"/>
  <c r="B266" i="21"/>
  <c r="A266" i="21"/>
  <c r="Z265" i="21"/>
  <c r="Y265" i="21"/>
  <c r="X265" i="21"/>
  <c r="W265" i="21"/>
  <c r="V265" i="21"/>
  <c r="U265" i="21"/>
  <c r="T265" i="21"/>
  <c r="S265" i="21"/>
  <c r="R265" i="21"/>
  <c r="Q265" i="21"/>
  <c r="P265" i="21"/>
  <c r="O265" i="21"/>
  <c r="N265" i="21"/>
  <c r="M265" i="21"/>
  <c r="L265" i="21"/>
  <c r="K265" i="21"/>
  <c r="J265" i="21"/>
  <c r="I265" i="21"/>
  <c r="H265" i="21"/>
  <c r="G265" i="21"/>
  <c r="F265" i="21"/>
  <c r="E265" i="21"/>
  <c r="D265" i="21"/>
  <c r="C265" i="21"/>
  <c r="B265" i="21"/>
  <c r="A265" i="21"/>
  <c r="Z264" i="21"/>
  <c r="Y264" i="21"/>
  <c r="X264" i="21"/>
  <c r="W264" i="21"/>
  <c r="V264" i="21"/>
  <c r="U264" i="21"/>
  <c r="T264" i="21"/>
  <c r="S264" i="21"/>
  <c r="R264" i="21"/>
  <c r="Q264" i="21"/>
  <c r="P264" i="21"/>
  <c r="O264" i="21"/>
  <c r="N264" i="21"/>
  <c r="M264" i="21"/>
  <c r="L264" i="21"/>
  <c r="K264" i="21"/>
  <c r="J264" i="21"/>
  <c r="I264" i="21"/>
  <c r="H264" i="21"/>
  <c r="G264" i="21"/>
  <c r="F264" i="21"/>
  <c r="E264" i="21"/>
  <c r="D264" i="21"/>
  <c r="C264" i="21"/>
  <c r="B264" i="21"/>
  <c r="A264" i="21"/>
  <c r="Z263" i="21"/>
  <c r="Y263" i="21"/>
  <c r="X263" i="21"/>
  <c r="W263" i="21"/>
  <c r="V263" i="21"/>
  <c r="U263" i="21"/>
  <c r="T263" i="21"/>
  <c r="S263" i="21"/>
  <c r="R263" i="21"/>
  <c r="Q263" i="21"/>
  <c r="P263" i="21"/>
  <c r="O263" i="21"/>
  <c r="N263" i="21"/>
  <c r="M263" i="21"/>
  <c r="L263" i="21"/>
  <c r="K263" i="21"/>
  <c r="J263" i="21"/>
  <c r="I263" i="21"/>
  <c r="H263" i="21"/>
  <c r="G263" i="21"/>
  <c r="F263" i="21"/>
  <c r="E263" i="21"/>
  <c r="D263" i="21"/>
  <c r="C263" i="21"/>
  <c r="B263" i="21"/>
  <c r="A263" i="21"/>
  <c r="Z262" i="21"/>
  <c r="Y262" i="21"/>
  <c r="X262" i="21"/>
  <c r="W262" i="21"/>
  <c r="V262" i="21"/>
  <c r="U262" i="21"/>
  <c r="T262" i="21"/>
  <c r="S262" i="21"/>
  <c r="R262" i="21"/>
  <c r="Q262" i="21"/>
  <c r="P262" i="21"/>
  <c r="O262" i="21"/>
  <c r="N262" i="21"/>
  <c r="M262" i="21"/>
  <c r="L262" i="21"/>
  <c r="K262" i="21"/>
  <c r="J262" i="21"/>
  <c r="I262" i="21"/>
  <c r="H262" i="21"/>
  <c r="G262" i="21"/>
  <c r="F262" i="21"/>
  <c r="E262" i="21"/>
  <c r="D262" i="21"/>
  <c r="C262" i="21"/>
  <c r="B262" i="21"/>
  <c r="A262" i="21"/>
  <c r="Z261" i="21"/>
  <c r="Y261" i="21"/>
  <c r="X261" i="21"/>
  <c r="W261" i="21"/>
  <c r="V261" i="21"/>
  <c r="U261" i="21"/>
  <c r="T261" i="21"/>
  <c r="S261" i="21"/>
  <c r="R261" i="21"/>
  <c r="Q261" i="21"/>
  <c r="P261" i="21"/>
  <c r="O261" i="21"/>
  <c r="N261" i="21"/>
  <c r="M261" i="21"/>
  <c r="L261" i="21"/>
  <c r="K261" i="21"/>
  <c r="J261" i="21"/>
  <c r="I261" i="21"/>
  <c r="H261" i="21"/>
  <c r="G261" i="21"/>
  <c r="F261" i="21"/>
  <c r="E261" i="21"/>
  <c r="D261" i="21"/>
  <c r="C261" i="21"/>
  <c r="B261" i="21"/>
  <c r="A261" i="21"/>
  <c r="Z260" i="21"/>
  <c r="Y260" i="21"/>
  <c r="X260" i="21"/>
  <c r="W260" i="21"/>
  <c r="V260" i="21"/>
  <c r="U260" i="21"/>
  <c r="T260" i="21"/>
  <c r="S260" i="21"/>
  <c r="R260" i="21"/>
  <c r="Q260" i="21"/>
  <c r="P260" i="21"/>
  <c r="O260" i="21"/>
  <c r="N260" i="21"/>
  <c r="M260" i="21"/>
  <c r="L260" i="21"/>
  <c r="K260" i="21"/>
  <c r="J260" i="21"/>
  <c r="I260" i="21"/>
  <c r="H260" i="21"/>
  <c r="G260" i="21"/>
  <c r="F260" i="21"/>
  <c r="E260" i="21"/>
  <c r="D260" i="21"/>
  <c r="C260" i="21"/>
  <c r="B260" i="21"/>
  <c r="A260" i="21"/>
  <c r="Z259" i="21"/>
  <c r="Y259" i="21"/>
  <c r="X259" i="21"/>
  <c r="W259" i="21"/>
  <c r="V259" i="21"/>
  <c r="U259" i="21"/>
  <c r="T259" i="21"/>
  <c r="S259" i="21"/>
  <c r="R259" i="21"/>
  <c r="Q259" i="21"/>
  <c r="P259" i="21"/>
  <c r="O259" i="21"/>
  <c r="N259" i="21"/>
  <c r="M259" i="21"/>
  <c r="L259" i="21"/>
  <c r="K259" i="21"/>
  <c r="J259" i="21"/>
  <c r="I259" i="21"/>
  <c r="H259" i="21"/>
  <c r="G259" i="21"/>
  <c r="F259" i="21"/>
  <c r="E259" i="21"/>
  <c r="D259" i="21"/>
  <c r="C259" i="21"/>
  <c r="B259" i="21"/>
  <c r="A259" i="21"/>
  <c r="Z258" i="21"/>
  <c r="Y258" i="21"/>
  <c r="X258" i="21"/>
  <c r="W258" i="21"/>
  <c r="V258" i="21"/>
  <c r="U258" i="21"/>
  <c r="T258" i="21"/>
  <c r="S258" i="21"/>
  <c r="R258" i="21"/>
  <c r="Q258" i="21"/>
  <c r="P258" i="21"/>
  <c r="O258" i="21"/>
  <c r="N258" i="21"/>
  <c r="M258" i="21"/>
  <c r="L258" i="21"/>
  <c r="K258" i="21"/>
  <c r="J258" i="21"/>
  <c r="I258" i="21"/>
  <c r="H258" i="21"/>
  <c r="G258" i="21"/>
  <c r="F258" i="21"/>
  <c r="E258" i="21"/>
  <c r="D258" i="21"/>
  <c r="C258" i="21"/>
  <c r="B258" i="21"/>
  <c r="A258" i="21"/>
  <c r="Z257" i="21"/>
  <c r="Y257" i="21"/>
  <c r="X257" i="21"/>
  <c r="W257" i="21"/>
  <c r="V257" i="21"/>
  <c r="U257" i="21"/>
  <c r="T257" i="21"/>
  <c r="S257" i="21"/>
  <c r="R257" i="21"/>
  <c r="Q257" i="21"/>
  <c r="P257" i="21"/>
  <c r="O257" i="21"/>
  <c r="N257" i="21"/>
  <c r="M257" i="21"/>
  <c r="L257" i="21"/>
  <c r="K257" i="21"/>
  <c r="J257" i="21"/>
  <c r="I257" i="21"/>
  <c r="H257" i="21"/>
  <c r="G257" i="21"/>
  <c r="F257" i="21"/>
  <c r="E257" i="21"/>
  <c r="D257" i="21"/>
  <c r="C257" i="21"/>
  <c r="B257" i="21"/>
  <c r="A257" i="21"/>
  <c r="Z256" i="21"/>
  <c r="Y256" i="21"/>
  <c r="X256" i="21"/>
  <c r="W256" i="21"/>
  <c r="V256" i="21"/>
  <c r="U256" i="21"/>
  <c r="T256" i="21"/>
  <c r="S256" i="21"/>
  <c r="R256" i="21"/>
  <c r="Q256" i="21"/>
  <c r="P256" i="21"/>
  <c r="O256" i="21"/>
  <c r="N256" i="21"/>
  <c r="M256" i="21"/>
  <c r="L256" i="21"/>
  <c r="K256" i="21"/>
  <c r="J256" i="21"/>
  <c r="I256" i="21"/>
  <c r="H256" i="21"/>
  <c r="G256" i="21"/>
  <c r="F256" i="21"/>
  <c r="E256" i="21"/>
  <c r="D256" i="21"/>
  <c r="C256" i="21"/>
  <c r="B256" i="21"/>
  <c r="A256" i="21"/>
  <c r="Z255" i="21"/>
  <c r="Y255" i="21"/>
  <c r="X255" i="21"/>
  <c r="W255" i="21"/>
  <c r="V255" i="21"/>
  <c r="U255" i="21"/>
  <c r="T255" i="21"/>
  <c r="S255" i="21"/>
  <c r="R255" i="21"/>
  <c r="Q255" i="21"/>
  <c r="P255" i="21"/>
  <c r="O255" i="21"/>
  <c r="N255" i="21"/>
  <c r="M255" i="21"/>
  <c r="L255" i="21"/>
  <c r="K255" i="21"/>
  <c r="J255" i="21"/>
  <c r="I255" i="21"/>
  <c r="H255" i="21"/>
  <c r="G255" i="21"/>
  <c r="F255" i="21"/>
  <c r="E255" i="21"/>
  <c r="D255" i="21"/>
  <c r="C255" i="21"/>
  <c r="B255" i="21"/>
  <c r="A255" i="21"/>
  <c r="Z254" i="21"/>
  <c r="Y254" i="21"/>
  <c r="X254" i="21"/>
  <c r="W254" i="21"/>
  <c r="V254" i="21"/>
  <c r="U254" i="21"/>
  <c r="T254" i="21"/>
  <c r="S254" i="21"/>
  <c r="R254" i="21"/>
  <c r="Q254" i="21"/>
  <c r="P254" i="21"/>
  <c r="O254" i="21"/>
  <c r="N254" i="21"/>
  <c r="M254" i="21"/>
  <c r="L254" i="21"/>
  <c r="K254" i="21"/>
  <c r="J254" i="21"/>
  <c r="I254" i="21"/>
  <c r="H254" i="21"/>
  <c r="G254" i="21"/>
  <c r="F254" i="21"/>
  <c r="E254" i="21"/>
  <c r="D254" i="21"/>
  <c r="C254" i="21"/>
  <c r="B254" i="21"/>
  <c r="A254" i="21"/>
  <c r="Z253" i="21"/>
  <c r="Y253" i="21"/>
  <c r="X253" i="21"/>
  <c r="W253" i="21"/>
  <c r="V253" i="21"/>
  <c r="U253" i="21"/>
  <c r="T253" i="21"/>
  <c r="S253" i="21"/>
  <c r="R253" i="21"/>
  <c r="Q253" i="21"/>
  <c r="P253" i="21"/>
  <c r="O253" i="21"/>
  <c r="N253" i="21"/>
  <c r="M253" i="21"/>
  <c r="L253" i="21"/>
  <c r="K253" i="21"/>
  <c r="J253" i="21"/>
  <c r="I253" i="21"/>
  <c r="H253" i="21"/>
  <c r="G253" i="21"/>
  <c r="F253" i="21"/>
  <c r="E253" i="21"/>
  <c r="D253" i="21"/>
  <c r="C253" i="21"/>
  <c r="B253" i="21"/>
  <c r="A253" i="21"/>
  <c r="Z252" i="21"/>
  <c r="Y252" i="21"/>
  <c r="X252" i="21"/>
  <c r="W252" i="21"/>
  <c r="V252" i="21"/>
  <c r="U252" i="21"/>
  <c r="T252" i="21"/>
  <c r="S252" i="21"/>
  <c r="R252" i="21"/>
  <c r="Q252" i="21"/>
  <c r="P252" i="21"/>
  <c r="O252" i="21"/>
  <c r="N252" i="21"/>
  <c r="M252" i="21"/>
  <c r="L252" i="21"/>
  <c r="K252" i="21"/>
  <c r="J252" i="21"/>
  <c r="I252" i="21"/>
  <c r="H252" i="21"/>
  <c r="G252" i="21"/>
  <c r="F252" i="21"/>
  <c r="E252" i="21"/>
  <c r="D252" i="21"/>
  <c r="C252" i="21"/>
  <c r="B252" i="21"/>
  <c r="A252" i="21"/>
  <c r="Z251" i="21"/>
  <c r="Y251" i="21"/>
  <c r="X251" i="21"/>
  <c r="W251" i="21"/>
  <c r="V251" i="21"/>
  <c r="U251" i="21"/>
  <c r="T251" i="21"/>
  <c r="S251" i="21"/>
  <c r="R251" i="21"/>
  <c r="Q251" i="21"/>
  <c r="P251" i="21"/>
  <c r="O251" i="21"/>
  <c r="N251" i="21"/>
  <c r="M251" i="21"/>
  <c r="L251" i="21"/>
  <c r="K251" i="21"/>
  <c r="J251" i="21"/>
  <c r="I251" i="21"/>
  <c r="H251" i="21"/>
  <c r="G251" i="21"/>
  <c r="F251" i="21"/>
  <c r="E251" i="21"/>
  <c r="D251" i="21"/>
  <c r="C251" i="21"/>
  <c r="B251" i="21"/>
  <c r="A251" i="21"/>
  <c r="Z250" i="21"/>
  <c r="Y250" i="21"/>
  <c r="X250" i="21"/>
  <c r="W250" i="21"/>
  <c r="V250" i="21"/>
  <c r="U250" i="21"/>
  <c r="T250" i="21"/>
  <c r="S250" i="21"/>
  <c r="R250" i="21"/>
  <c r="Q250" i="21"/>
  <c r="P250" i="21"/>
  <c r="O250" i="21"/>
  <c r="N250" i="21"/>
  <c r="M250" i="21"/>
  <c r="L250" i="21"/>
  <c r="K250" i="21"/>
  <c r="J250" i="21"/>
  <c r="I250" i="21"/>
  <c r="H250" i="21"/>
  <c r="G250" i="21"/>
  <c r="F250" i="21"/>
  <c r="E250" i="21"/>
  <c r="D250" i="21"/>
  <c r="C250" i="21"/>
  <c r="B250" i="21"/>
  <c r="A250" i="21"/>
  <c r="Z249" i="21"/>
  <c r="Y249" i="21"/>
  <c r="X249" i="21"/>
  <c r="W249" i="21"/>
  <c r="V249" i="21"/>
  <c r="U249" i="21"/>
  <c r="T249" i="21"/>
  <c r="S249" i="21"/>
  <c r="R249" i="21"/>
  <c r="Q249" i="21"/>
  <c r="P249" i="21"/>
  <c r="O249" i="21"/>
  <c r="N249" i="21"/>
  <c r="M249" i="21"/>
  <c r="L249" i="21"/>
  <c r="K249" i="21"/>
  <c r="J249" i="21"/>
  <c r="I249" i="21"/>
  <c r="H249" i="21"/>
  <c r="G249" i="21"/>
  <c r="F249" i="21"/>
  <c r="E249" i="21"/>
  <c r="D249" i="21"/>
  <c r="C249" i="21"/>
  <c r="B249" i="21"/>
  <c r="A249" i="21"/>
  <c r="Z248" i="21"/>
  <c r="Y248" i="21"/>
  <c r="X248" i="21"/>
  <c r="W248" i="21"/>
  <c r="V248" i="21"/>
  <c r="U248" i="21"/>
  <c r="T248" i="21"/>
  <c r="S248" i="21"/>
  <c r="R248" i="21"/>
  <c r="Q248" i="21"/>
  <c r="P248" i="21"/>
  <c r="O248" i="21"/>
  <c r="N248" i="21"/>
  <c r="M248" i="21"/>
  <c r="L248" i="21"/>
  <c r="K248" i="21"/>
  <c r="J248" i="21"/>
  <c r="I248" i="21"/>
  <c r="H248" i="21"/>
  <c r="G248" i="21"/>
  <c r="F248" i="21"/>
  <c r="E248" i="21"/>
  <c r="D248" i="21"/>
  <c r="C248" i="21"/>
  <c r="B248" i="21"/>
  <c r="A248" i="21"/>
  <c r="Z247" i="21"/>
  <c r="Y247" i="21"/>
  <c r="X247" i="21"/>
  <c r="W247" i="21"/>
  <c r="V247" i="21"/>
  <c r="U247" i="21"/>
  <c r="T247" i="21"/>
  <c r="S247" i="21"/>
  <c r="R247" i="21"/>
  <c r="Q247" i="21"/>
  <c r="P247" i="21"/>
  <c r="O247" i="21"/>
  <c r="N247" i="21"/>
  <c r="M247" i="21"/>
  <c r="L247" i="21"/>
  <c r="K247" i="21"/>
  <c r="J247" i="21"/>
  <c r="I247" i="21"/>
  <c r="H247" i="21"/>
  <c r="G247" i="21"/>
  <c r="F247" i="21"/>
  <c r="E247" i="21"/>
  <c r="D247" i="21"/>
  <c r="C247" i="21"/>
  <c r="B247" i="21"/>
  <c r="A247" i="21"/>
  <c r="Z246" i="21"/>
  <c r="Y246" i="21"/>
  <c r="X246" i="21"/>
  <c r="W246" i="21"/>
  <c r="V246" i="21"/>
  <c r="U246" i="21"/>
  <c r="T246" i="21"/>
  <c r="S246" i="21"/>
  <c r="R246" i="21"/>
  <c r="Q246" i="21"/>
  <c r="P246" i="21"/>
  <c r="O246" i="21"/>
  <c r="N246" i="21"/>
  <c r="M246" i="21"/>
  <c r="L246" i="21"/>
  <c r="K246" i="21"/>
  <c r="J246" i="21"/>
  <c r="I246" i="21"/>
  <c r="H246" i="21"/>
  <c r="G246" i="21"/>
  <c r="F246" i="21"/>
  <c r="E246" i="21"/>
  <c r="D246" i="21"/>
  <c r="C246" i="21"/>
  <c r="B246" i="21"/>
  <c r="A246" i="21"/>
  <c r="Z245" i="21"/>
  <c r="Y245" i="21"/>
  <c r="X245" i="21"/>
  <c r="W245" i="21"/>
  <c r="V245" i="21"/>
  <c r="U245" i="21"/>
  <c r="T245" i="21"/>
  <c r="S245" i="21"/>
  <c r="R245" i="21"/>
  <c r="Q245" i="21"/>
  <c r="P245" i="21"/>
  <c r="O245" i="21"/>
  <c r="N245" i="21"/>
  <c r="M245" i="21"/>
  <c r="L245" i="21"/>
  <c r="K245" i="21"/>
  <c r="J245" i="21"/>
  <c r="I245" i="21"/>
  <c r="H245" i="21"/>
  <c r="G245" i="21"/>
  <c r="F245" i="21"/>
  <c r="E245" i="21"/>
  <c r="D245" i="21"/>
  <c r="C245" i="21"/>
  <c r="B245" i="21"/>
  <c r="A245" i="21"/>
  <c r="Z244" i="21"/>
  <c r="Y244" i="21"/>
  <c r="X244" i="21"/>
  <c r="W244" i="21"/>
  <c r="V244" i="21"/>
  <c r="U244" i="21"/>
  <c r="T244" i="21"/>
  <c r="S244" i="21"/>
  <c r="R244" i="21"/>
  <c r="Q244" i="21"/>
  <c r="P244" i="21"/>
  <c r="O244" i="21"/>
  <c r="N244" i="21"/>
  <c r="M244" i="21"/>
  <c r="L244" i="21"/>
  <c r="K244" i="21"/>
  <c r="J244" i="21"/>
  <c r="I244" i="21"/>
  <c r="H244" i="21"/>
  <c r="G244" i="21"/>
  <c r="F244" i="21"/>
  <c r="E244" i="21"/>
  <c r="D244" i="21"/>
  <c r="C244" i="21"/>
  <c r="B244" i="21"/>
  <c r="A244" i="21"/>
  <c r="Z243" i="21"/>
  <c r="Y243" i="21"/>
  <c r="X243" i="21"/>
  <c r="W243" i="21"/>
  <c r="V243" i="21"/>
  <c r="U243" i="21"/>
  <c r="T243" i="21"/>
  <c r="S243" i="21"/>
  <c r="R243" i="21"/>
  <c r="Q243" i="21"/>
  <c r="P243" i="21"/>
  <c r="O243" i="21"/>
  <c r="N243" i="21"/>
  <c r="M243" i="21"/>
  <c r="L243" i="21"/>
  <c r="K243" i="21"/>
  <c r="J243" i="21"/>
  <c r="I243" i="21"/>
  <c r="H243" i="21"/>
  <c r="G243" i="21"/>
  <c r="F243" i="21"/>
  <c r="E243" i="21"/>
  <c r="D243" i="21"/>
  <c r="C243" i="21"/>
  <c r="B243" i="21"/>
  <c r="A243" i="21"/>
  <c r="Z242" i="21"/>
  <c r="Y242" i="21"/>
  <c r="X242" i="21"/>
  <c r="W242" i="21"/>
  <c r="V242" i="21"/>
  <c r="U242" i="21"/>
  <c r="T242" i="21"/>
  <c r="S242" i="21"/>
  <c r="R242" i="21"/>
  <c r="Q242" i="21"/>
  <c r="P242" i="21"/>
  <c r="O242" i="21"/>
  <c r="N242" i="21"/>
  <c r="M242" i="21"/>
  <c r="L242" i="21"/>
  <c r="K242" i="21"/>
  <c r="J242" i="21"/>
  <c r="I242" i="21"/>
  <c r="H242" i="21"/>
  <c r="G242" i="21"/>
  <c r="F242" i="21"/>
  <c r="E242" i="21"/>
  <c r="D242" i="21"/>
  <c r="C242" i="21"/>
  <c r="B242" i="21"/>
  <c r="A242" i="21"/>
  <c r="Z241" i="21"/>
  <c r="Y241" i="21"/>
  <c r="X241" i="21"/>
  <c r="W241" i="21"/>
  <c r="V241" i="21"/>
  <c r="U241" i="21"/>
  <c r="T241" i="21"/>
  <c r="S241" i="21"/>
  <c r="R241" i="21"/>
  <c r="Q241" i="21"/>
  <c r="P241" i="21"/>
  <c r="O241" i="21"/>
  <c r="N241" i="21"/>
  <c r="M241" i="21"/>
  <c r="L241" i="21"/>
  <c r="K241" i="21"/>
  <c r="J241" i="21"/>
  <c r="I241" i="21"/>
  <c r="H241" i="21"/>
  <c r="G241" i="21"/>
  <c r="F241" i="21"/>
  <c r="E241" i="21"/>
  <c r="D241" i="21"/>
  <c r="C241" i="21"/>
  <c r="B241" i="21"/>
  <c r="A241" i="21"/>
  <c r="Z240" i="21"/>
  <c r="Y240" i="21"/>
  <c r="X240" i="21"/>
  <c r="W240" i="21"/>
  <c r="V240" i="21"/>
  <c r="U240" i="21"/>
  <c r="T240" i="21"/>
  <c r="S240" i="21"/>
  <c r="R240" i="21"/>
  <c r="Q240" i="21"/>
  <c r="P240" i="21"/>
  <c r="O240" i="21"/>
  <c r="N240" i="21"/>
  <c r="M240" i="21"/>
  <c r="L240" i="21"/>
  <c r="K240" i="21"/>
  <c r="J240" i="21"/>
  <c r="I240" i="21"/>
  <c r="H240" i="21"/>
  <c r="G240" i="21"/>
  <c r="F240" i="21"/>
  <c r="E240" i="21"/>
  <c r="D240" i="21"/>
  <c r="C240" i="21"/>
  <c r="B240" i="21"/>
  <c r="A240" i="21"/>
  <c r="Z239" i="21"/>
  <c r="Y239" i="21"/>
  <c r="X239" i="21"/>
  <c r="W239" i="21"/>
  <c r="V239" i="21"/>
  <c r="U239" i="21"/>
  <c r="T239" i="21"/>
  <c r="S239" i="21"/>
  <c r="R239" i="21"/>
  <c r="Q239" i="21"/>
  <c r="P239" i="21"/>
  <c r="O239" i="21"/>
  <c r="N239" i="21"/>
  <c r="M239" i="21"/>
  <c r="L239" i="21"/>
  <c r="K239" i="21"/>
  <c r="J239" i="21"/>
  <c r="I239" i="21"/>
  <c r="H239" i="21"/>
  <c r="G239" i="21"/>
  <c r="F239" i="21"/>
  <c r="E239" i="21"/>
  <c r="D239" i="21"/>
  <c r="C239" i="21"/>
  <c r="B239" i="21"/>
  <c r="A239" i="21"/>
  <c r="Z238" i="21"/>
  <c r="Y238" i="21"/>
  <c r="X238" i="21"/>
  <c r="W238" i="21"/>
  <c r="V238" i="21"/>
  <c r="U238" i="21"/>
  <c r="T238" i="21"/>
  <c r="S238" i="21"/>
  <c r="R238" i="21"/>
  <c r="Q238" i="21"/>
  <c r="P238" i="21"/>
  <c r="O238" i="21"/>
  <c r="N238" i="21"/>
  <c r="M238" i="21"/>
  <c r="L238" i="21"/>
  <c r="K238" i="21"/>
  <c r="J238" i="21"/>
  <c r="I238" i="21"/>
  <c r="H238" i="21"/>
  <c r="G238" i="21"/>
  <c r="F238" i="21"/>
  <c r="E238" i="21"/>
  <c r="D238" i="21"/>
  <c r="C238" i="21"/>
  <c r="B238" i="21"/>
  <c r="A238" i="21"/>
  <c r="Z237" i="21"/>
  <c r="Y237" i="21"/>
  <c r="X237" i="21"/>
  <c r="W237" i="21"/>
  <c r="V237" i="21"/>
  <c r="U237" i="21"/>
  <c r="T237" i="21"/>
  <c r="S237" i="21"/>
  <c r="R237" i="21"/>
  <c r="Q237" i="21"/>
  <c r="P237" i="21"/>
  <c r="O237" i="21"/>
  <c r="N237" i="21"/>
  <c r="M237" i="21"/>
  <c r="L237" i="21"/>
  <c r="K237" i="21"/>
  <c r="J237" i="21"/>
  <c r="I237" i="21"/>
  <c r="H237" i="21"/>
  <c r="G237" i="21"/>
  <c r="F237" i="21"/>
  <c r="E237" i="21"/>
  <c r="D237" i="21"/>
  <c r="C237" i="21"/>
  <c r="B237" i="21"/>
  <c r="A237" i="21"/>
  <c r="Z236" i="21"/>
  <c r="Y236" i="21"/>
  <c r="X236" i="21"/>
  <c r="W236" i="21"/>
  <c r="V236" i="21"/>
  <c r="U236" i="21"/>
  <c r="T236" i="21"/>
  <c r="S236" i="21"/>
  <c r="R236" i="21"/>
  <c r="Q236" i="21"/>
  <c r="P236" i="21"/>
  <c r="O236" i="21"/>
  <c r="N236" i="21"/>
  <c r="M236" i="21"/>
  <c r="L236" i="21"/>
  <c r="K236" i="21"/>
  <c r="J236" i="21"/>
  <c r="I236" i="21"/>
  <c r="H236" i="21"/>
  <c r="G236" i="21"/>
  <c r="F236" i="21"/>
  <c r="E236" i="21"/>
  <c r="D236" i="21"/>
  <c r="C236" i="21"/>
  <c r="B236" i="21"/>
  <c r="A236" i="21"/>
  <c r="Z235" i="21"/>
  <c r="Y235" i="21"/>
  <c r="X235" i="21"/>
  <c r="W235" i="21"/>
  <c r="V235" i="21"/>
  <c r="U235" i="21"/>
  <c r="T235" i="21"/>
  <c r="S235" i="21"/>
  <c r="R235" i="21"/>
  <c r="Q235" i="21"/>
  <c r="P235" i="21"/>
  <c r="O235" i="21"/>
  <c r="N235" i="21"/>
  <c r="M235" i="21"/>
  <c r="L235" i="21"/>
  <c r="K235" i="21"/>
  <c r="J235" i="21"/>
  <c r="I235" i="21"/>
  <c r="H235" i="21"/>
  <c r="G235" i="21"/>
  <c r="F235" i="21"/>
  <c r="E235" i="21"/>
  <c r="D235" i="21"/>
  <c r="C235" i="21"/>
  <c r="B235" i="21"/>
  <c r="A235" i="21"/>
  <c r="Z234" i="21"/>
  <c r="Y234" i="21"/>
  <c r="X234" i="21"/>
  <c r="W234" i="21"/>
  <c r="V234" i="21"/>
  <c r="U234" i="21"/>
  <c r="T234" i="21"/>
  <c r="S234" i="21"/>
  <c r="R234" i="21"/>
  <c r="Q234" i="21"/>
  <c r="P234" i="21"/>
  <c r="O234" i="21"/>
  <c r="N234" i="21"/>
  <c r="M234" i="21"/>
  <c r="L234" i="21"/>
  <c r="K234" i="21"/>
  <c r="J234" i="21"/>
  <c r="I234" i="21"/>
  <c r="H234" i="21"/>
  <c r="G234" i="21"/>
  <c r="F234" i="21"/>
  <c r="E234" i="21"/>
  <c r="D234" i="21"/>
  <c r="C234" i="21"/>
  <c r="B234" i="21"/>
  <c r="A234" i="21"/>
  <c r="Z233" i="21"/>
  <c r="Y233" i="21"/>
  <c r="X233" i="21"/>
  <c r="W233" i="21"/>
  <c r="V233" i="21"/>
  <c r="U233" i="21"/>
  <c r="T233" i="21"/>
  <c r="S233" i="21"/>
  <c r="R233" i="21"/>
  <c r="Q233" i="21"/>
  <c r="P233" i="21"/>
  <c r="O233" i="21"/>
  <c r="N233" i="21"/>
  <c r="M233" i="21"/>
  <c r="L233" i="21"/>
  <c r="K233" i="21"/>
  <c r="J233" i="21"/>
  <c r="I233" i="21"/>
  <c r="H233" i="21"/>
  <c r="G233" i="21"/>
  <c r="F233" i="21"/>
  <c r="E233" i="21"/>
  <c r="D233" i="21"/>
  <c r="C233" i="21"/>
  <c r="B233" i="21"/>
  <c r="A233" i="21"/>
  <c r="Z232" i="21"/>
  <c r="Y232" i="21"/>
  <c r="X232" i="21"/>
  <c r="W232" i="21"/>
  <c r="V232" i="21"/>
  <c r="U232" i="21"/>
  <c r="T232" i="21"/>
  <c r="S232" i="21"/>
  <c r="R232" i="21"/>
  <c r="Q232" i="21"/>
  <c r="P232" i="21"/>
  <c r="O232" i="21"/>
  <c r="N232" i="21"/>
  <c r="M232" i="21"/>
  <c r="L232" i="21"/>
  <c r="K232" i="21"/>
  <c r="J232" i="21"/>
  <c r="I232" i="21"/>
  <c r="H232" i="21"/>
  <c r="G232" i="21"/>
  <c r="F232" i="21"/>
  <c r="E232" i="21"/>
  <c r="D232" i="21"/>
  <c r="C232" i="21"/>
  <c r="B232" i="21"/>
  <c r="A232" i="21"/>
  <c r="Z231" i="21"/>
  <c r="Y231" i="21"/>
  <c r="X231" i="21"/>
  <c r="W231" i="21"/>
  <c r="V231" i="21"/>
  <c r="U231" i="21"/>
  <c r="T231" i="21"/>
  <c r="S231" i="21"/>
  <c r="R231" i="21"/>
  <c r="Q231" i="21"/>
  <c r="P231" i="21"/>
  <c r="O231" i="21"/>
  <c r="N231" i="21"/>
  <c r="M231" i="21"/>
  <c r="L231" i="21"/>
  <c r="K231" i="21"/>
  <c r="J231" i="21"/>
  <c r="I231" i="21"/>
  <c r="H231" i="21"/>
  <c r="G231" i="21"/>
  <c r="F231" i="21"/>
  <c r="E231" i="21"/>
  <c r="D231" i="21"/>
  <c r="C231" i="21"/>
  <c r="B231" i="21"/>
  <c r="A231" i="21"/>
  <c r="Z230" i="21"/>
  <c r="Y230" i="21"/>
  <c r="X230" i="21"/>
  <c r="W230" i="21"/>
  <c r="V230" i="21"/>
  <c r="U230" i="21"/>
  <c r="T230" i="21"/>
  <c r="S230" i="21"/>
  <c r="R230" i="21"/>
  <c r="Q230" i="21"/>
  <c r="P230" i="21"/>
  <c r="O230" i="21"/>
  <c r="N230" i="21"/>
  <c r="M230" i="21"/>
  <c r="L230" i="21"/>
  <c r="K230" i="21"/>
  <c r="J230" i="21"/>
  <c r="I230" i="21"/>
  <c r="H230" i="21"/>
  <c r="G230" i="21"/>
  <c r="F230" i="21"/>
  <c r="E230" i="21"/>
  <c r="D230" i="21"/>
  <c r="C230" i="21"/>
  <c r="B230" i="21"/>
  <c r="A230" i="21"/>
  <c r="Z229" i="21"/>
  <c r="Y229" i="21"/>
  <c r="X229" i="21"/>
  <c r="W229" i="21"/>
  <c r="V229" i="21"/>
  <c r="U229" i="21"/>
  <c r="T229" i="21"/>
  <c r="S229" i="21"/>
  <c r="R229" i="21"/>
  <c r="Q229" i="21"/>
  <c r="P229" i="21"/>
  <c r="O229" i="21"/>
  <c r="N229" i="21"/>
  <c r="M229" i="21"/>
  <c r="L229" i="21"/>
  <c r="K229" i="21"/>
  <c r="J229" i="21"/>
  <c r="I229" i="21"/>
  <c r="H229" i="21"/>
  <c r="G229" i="21"/>
  <c r="F229" i="21"/>
  <c r="E229" i="21"/>
  <c r="D229" i="21"/>
  <c r="C229" i="21"/>
  <c r="B229" i="21"/>
  <c r="A229" i="21"/>
  <c r="Z228" i="21"/>
  <c r="Y228" i="21"/>
  <c r="X228" i="21"/>
  <c r="W228" i="21"/>
  <c r="V228" i="21"/>
  <c r="U228" i="21"/>
  <c r="T228" i="21"/>
  <c r="S228" i="21"/>
  <c r="R228" i="21"/>
  <c r="Q228" i="21"/>
  <c r="P228" i="21"/>
  <c r="O228" i="21"/>
  <c r="N228" i="21"/>
  <c r="M228" i="21"/>
  <c r="L228" i="21"/>
  <c r="K228" i="21"/>
  <c r="J228" i="21"/>
  <c r="I228" i="21"/>
  <c r="H228" i="21"/>
  <c r="G228" i="21"/>
  <c r="F228" i="21"/>
  <c r="E228" i="21"/>
  <c r="D228" i="21"/>
  <c r="C228" i="21"/>
  <c r="B228" i="21"/>
  <c r="A228" i="21"/>
  <c r="Z227" i="21"/>
  <c r="Y227" i="21"/>
  <c r="X227" i="21"/>
  <c r="W227" i="21"/>
  <c r="V227" i="21"/>
  <c r="U227" i="21"/>
  <c r="T227" i="21"/>
  <c r="S227" i="21"/>
  <c r="R227" i="21"/>
  <c r="Q227" i="21"/>
  <c r="P227" i="21"/>
  <c r="O227" i="21"/>
  <c r="N227" i="21"/>
  <c r="M227" i="21"/>
  <c r="L227" i="21"/>
  <c r="K227" i="21"/>
  <c r="J227" i="21"/>
  <c r="I227" i="21"/>
  <c r="H227" i="21"/>
  <c r="G227" i="21"/>
  <c r="F227" i="21"/>
  <c r="E227" i="21"/>
  <c r="D227" i="21"/>
  <c r="C227" i="21"/>
  <c r="B227" i="21"/>
  <c r="A227" i="21"/>
  <c r="Z226" i="21"/>
  <c r="Y226" i="21"/>
  <c r="X226" i="21"/>
  <c r="W226" i="21"/>
  <c r="V226" i="21"/>
  <c r="U226" i="21"/>
  <c r="T226" i="21"/>
  <c r="S226" i="21"/>
  <c r="R226" i="21"/>
  <c r="Q226" i="21"/>
  <c r="P226" i="21"/>
  <c r="O226" i="21"/>
  <c r="N226" i="21"/>
  <c r="M226" i="21"/>
  <c r="L226" i="21"/>
  <c r="K226" i="21"/>
  <c r="J226" i="21"/>
  <c r="I226" i="21"/>
  <c r="H226" i="21"/>
  <c r="G226" i="21"/>
  <c r="F226" i="21"/>
  <c r="E226" i="21"/>
  <c r="D226" i="21"/>
  <c r="C226" i="21"/>
  <c r="B226" i="21"/>
  <c r="A226" i="21"/>
  <c r="Z225" i="21"/>
  <c r="Y225" i="21"/>
  <c r="X225" i="21"/>
  <c r="W225" i="21"/>
  <c r="V225" i="21"/>
  <c r="U225" i="21"/>
  <c r="T225" i="21"/>
  <c r="S225" i="21"/>
  <c r="R225" i="21"/>
  <c r="Q225" i="21"/>
  <c r="P225" i="21"/>
  <c r="O225" i="21"/>
  <c r="N225" i="21"/>
  <c r="M225" i="21"/>
  <c r="L225" i="21"/>
  <c r="K225" i="21"/>
  <c r="J225" i="21"/>
  <c r="I225" i="21"/>
  <c r="H225" i="21"/>
  <c r="G225" i="21"/>
  <c r="F225" i="21"/>
  <c r="E225" i="21"/>
  <c r="D225" i="21"/>
  <c r="C225" i="21"/>
  <c r="B225" i="21"/>
  <c r="A225" i="21"/>
  <c r="Z224" i="21"/>
  <c r="Y224" i="21"/>
  <c r="X224" i="21"/>
  <c r="W224" i="21"/>
  <c r="V224" i="21"/>
  <c r="U224" i="21"/>
  <c r="T224" i="21"/>
  <c r="S224" i="21"/>
  <c r="R224" i="21"/>
  <c r="Q224" i="21"/>
  <c r="P224" i="21"/>
  <c r="O224" i="21"/>
  <c r="N224" i="21"/>
  <c r="M224" i="21"/>
  <c r="L224" i="21"/>
  <c r="K224" i="21"/>
  <c r="J224" i="21"/>
  <c r="I224" i="21"/>
  <c r="H224" i="21"/>
  <c r="G224" i="21"/>
  <c r="F224" i="21"/>
  <c r="E224" i="21"/>
  <c r="D224" i="21"/>
  <c r="C224" i="21"/>
  <c r="B224" i="21"/>
  <c r="A224" i="21"/>
  <c r="Z223" i="21"/>
  <c r="Y223" i="21"/>
  <c r="X223" i="21"/>
  <c r="W223" i="21"/>
  <c r="V223" i="21"/>
  <c r="U223" i="21"/>
  <c r="T223" i="21"/>
  <c r="S223" i="21"/>
  <c r="R223" i="21"/>
  <c r="Q223" i="21"/>
  <c r="P223" i="21"/>
  <c r="O223" i="21"/>
  <c r="N223" i="21"/>
  <c r="M223" i="21"/>
  <c r="L223" i="21"/>
  <c r="K223" i="21"/>
  <c r="J223" i="21"/>
  <c r="I223" i="21"/>
  <c r="H223" i="21"/>
  <c r="G223" i="21"/>
  <c r="F223" i="21"/>
  <c r="E223" i="21"/>
  <c r="D223" i="21"/>
  <c r="C223" i="21"/>
  <c r="B223" i="21"/>
  <c r="A223" i="21"/>
  <c r="Z222" i="21"/>
  <c r="Y222" i="21"/>
  <c r="X222" i="21"/>
  <c r="W222" i="21"/>
  <c r="V222" i="21"/>
  <c r="U222" i="21"/>
  <c r="T222" i="21"/>
  <c r="S222" i="21"/>
  <c r="R222" i="21"/>
  <c r="Q222" i="21"/>
  <c r="P222" i="21"/>
  <c r="O222" i="21"/>
  <c r="N222" i="21"/>
  <c r="M222" i="21"/>
  <c r="L222" i="21"/>
  <c r="K222" i="21"/>
  <c r="J222" i="21"/>
  <c r="I222" i="21"/>
  <c r="H222" i="21"/>
  <c r="G222" i="21"/>
  <c r="F222" i="21"/>
  <c r="E222" i="21"/>
  <c r="D222" i="21"/>
  <c r="C222" i="21"/>
  <c r="B222" i="21"/>
  <c r="A222" i="21"/>
  <c r="Z221" i="21"/>
  <c r="Y221" i="21"/>
  <c r="X221" i="21"/>
  <c r="W221" i="21"/>
  <c r="V221" i="21"/>
  <c r="U221" i="21"/>
  <c r="T221" i="21"/>
  <c r="S221" i="21"/>
  <c r="R221" i="21"/>
  <c r="Q221" i="21"/>
  <c r="P221" i="21"/>
  <c r="O221" i="21"/>
  <c r="N221" i="21"/>
  <c r="M221" i="21"/>
  <c r="L221" i="21"/>
  <c r="K221" i="21"/>
  <c r="J221" i="21"/>
  <c r="I221" i="21"/>
  <c r="H221" i="21"/>
  <c r="G221" i="21"/>
  <c r="F221" i="21"/>
  <c r="E221" i="21"/>
  <c r="D221" i="21"/>
  <c r="C221" i="21"/>
  <c r="B221" i="21"/>
  <c r="A221" i="21"/>
  <c r="Z219" i="21"/>
  <c r="Y219" i="21"/>
  <c r="X219" i="21"/>
  <c r="W219" i="21"/>
  <c r="V219" i="21"/>
  <c r="U219" i="21"/>
  <c r="T219" i="21"/>
  <c r="S219" i="21"/>
  <c r="R219" i="21"/>
  <c r="Q219" i="21"/>
  <c r="P219" i="21"/>
  <c r="O219" i="21"/>
  <c r="N219" i="21"/>
  <c r="M219" i="21"/>
  <c r="L219" i="21"/>
  <c r="K219" i="21"/>
  <c r="J219" i="21"/>
  <c r="I219" i="21"/>
  <c r="H219" i="21"/>
  <c r="G219" i="21"/>
  <c r="F219" i="21"/>
  <c r="E219" i="21"/>
  <c r="D219" i="21"/>
  <c r="C219" i="21"/>
  <c r="B219" i="21"/>
  <c r="A219" i="21"/>
  <c r="Z218" i="21"/>
  <c r="Y218" i="21"/>
  <c r="X218" i="21"/>
  <c r="W218" i="21"/>
  <c r="V218" i="21"/>
  <c r="U218" i="21"/>
  <c r="T218" i="21"/>
  <c r="S218" i="21"/>
  <c r="R218" i="21"/>
  <c r="Q218" i="21"/>
  <c r="P218" i="21"/>
  <c r="O218" i="21"/>
  <c r="N218" i="21"/>
  <c r="M218" i="21"/>
  <c r="L218" i="21"/>
  <c r="K218" i="21"/>
  <c r="J218" i="21"/>
  <c r="I218" i="21"/>
  <c r="H218" i="21"/>
  <c r="G218" i="21"/>
  <c r="F218" i="21"/>
  <c r="E218" i="21"/>
  <c r="D218" i="21"/>
  <c r="C218" i="21"/>
  <c r="B218" i="21"/>
  <c r="A218" i="21"/>
  <c r="Z217" i="21"/>
  <c r="Y217" i="21"/>
  <c r="X217" i="21"/>
  <c r="W217" i="21"/>
  <c r="V217" i="21"/>
  <c r="U217" i="21"/>
  <c r="T217" i="21"/>
  <c r="S217" i="21"/>
  <c r="R217" i="21"/>
  <c r="Q217" i="21"/>
  <c r="P217" i="21"/>
  <c r="O217" i="21"/>
  <c r="N217" i="21"/>
  <c r="M217" i="21"/>
  <c r="L217" i="21"/>
  <c r="K217" i="21"/>
  <c r="J217" i="21"/>
  <c r="I217" i="21"/>
  <c r="H217" i="21"/>
  <c r="G217" i="21"/>
  <c r="F217" i="21"/>
  <c r="E217" i="21"/>
  <c r="D217" i="21"/>
  <c r="C217" i="21"/>
  <c r="B217" i="21"/>
  <c r="A217" i="21"/>
  <c r="Z216" i="21"/>
  <c r="Y216" i="21"/>
  <c r="X216" i="21"/>
  <c r="W216" i="21"/>
  <c r="V216" i="21"/>
  <c r="U216" i="21"/>
  <c r="T216" i="21"/>
  <c r="S216" i="21"/>
  <c r="R216" i="21"/>
  <c r="Q216" i="21"/>
  <c r="P216" i="21"/>
  <c r="O216" i="21"/>
  <c r="N216" i="21"/>
  <c r="M216" i="21"/>
  <c r="L216" i="21"/>
  <c r="K216" i="21"/>
  <c r="J216" i="21"/>
  <c r="I216" i="21"/>
  <c r="H216" i="21"/>
  <c r="G216" i="21"/>
  <c r="F216" i="21"/>
  <c r="E216" i="21"/>
  <c r="D216" i="21"/>
  <c r="C216" i="21"/>
  <c r="B216" i="21"/>
  <c r="A216" i="21"/>
  <c r="Z215" i="21"/>
  <c r="Y215" i="21"/>
  <c r="X215" i="21"/>
  <c r="W215" i="21"/>
  <c r="V215" i="21"/>
  <c r="U215" i="21"/>
  <c r="T215" i="21"/>
  <c r="S215" i="21"/>
  <c r="R215" i="21"/>
  <c r="Q215" i="21"/>
  <c r="P215" i="21"/>
  <c r="O215" i="21"/>
  <c r="N215" i="21"/>
  <c r="M215" i="21"/>
  <c r="L215" i="21"/>
  <c r="K215" i="21"/>
  <c r="J215" i="21"/>
  <c r="I215" i="21"/>
  <c r="H215" i="21"/>
  <c r="G215" i="21"/>
  <c r="F215" i="21"/>
  <c r="E215" i="21"/>
  <c r="D215" i="21"/>
  <c r="C215" i="21"/>
  <c r="B215" i="21"/>
  <c r="A215" i="21"/>
  <c r="Z214" i="21"/>
  <c r="Y214" i="21"/>
  <c r="X214" i="21"/>
  <c r="W214" i="21"/>
  <c r="V214" i="21"/>
  <c r="U214" i="21"/>
  <c r="T214" i="21"/>
  <c r="S214" i="21"/>
  <c r="R214" i="21"/>
  <c r="Q214" i="21"/>
  <c r="P214" i="21"/>
  <c r="O214" i="21"/>
  <c r="N214" i="21"/>
  <c r="M214" i="21"/>
  <c r="L214" i="21"/>
  <c r="K214" i="21"/>
  <c r="J214" i="21"/>
  <c r="I214" i="21"/>
  <c r="H214" i="21"/>
  <c r="G214" i="21"/>
  <c r="F214" i="21"/>
  <c r="E214" i="21"/>
  <c r="D214" i="21"/>
  <c r="C214" i="21"/>
  <c r="B214" i="21"/>
  <c r="A214" i="21"/>
  <c r="Z213" i="21"/>
  <c r="Y213" i="21"/>
  <c r="X213" i="21"/>
  <c r="W213" i="21"/>
  <c r="V213" i="21"/>
  <c r="U213" i="21"/>
  <c r="T213" i="21"/>
  <c r="S213" i="21"/>
  <c r="R213" i="21"/>
  <c r="Q213" i="21"/>
  <c r="P213" i="21"/>
  <c r="O213" i="21"/>
  <c r="N213" i="21"/>
  <c r="M213" i="21"/>
  <c r="L213" i="21"/>
  <c r="K213" i="21"/>
  <c r="J213" i="21"/>
  <c r="I213" i="21"/>
  <c r="H213" i="21"/>
  <c r="G213" i="21"/>
  <c r="F213" i="21"/>
  <c r="E213" i="21"/>
  <c r="D213" i="21"/>
  <c r="C213" i="21"/>
  <c r="B213" i="21"/>
  <c r="A213" i="21"/>
  <c r="Z212" i="21"/>
  <c r="Y212" i="21"/>
  <c r="X212" i="21"/>
  <c r="W212" i="21"/>
  <c r="V212" i="21"/>
  <c r="U212" i="21"/>
  <c r="T212" i="21"/>
  <c r="S212" i="21"/>
  <c r="R212" i="21"/>
  <c r="Q212" i="21"/>
  <c r="P212" i="21"/>
  <c r="O212" i="21"/>
  <c r="N212" i="21"/>
  <c r="M212" i="21"/>
  <c r="L212" i="21"/>
  <c r="K212" i="21"/>
  <c r="J212" i="21"/>
  <c r="I212" i="21"/>
  <c r="H212" i="21"/>
  <c r="G212" i="21"/>
  <c r="F212" i="21"/>
  <c r="E212" i="21"/>
  <c r="D212" i="21"/>
  <c r="C212" i="21"/>
  <c r="B212" i="21"/>
  <c r="A212" i="21"/>
  <c r="Z211" i="21"/>
  <c r="Y211" i="21"/>
  <c r="X211" i="21"/>
  <c r="W211" i="21"/>
  <c r="V211" i="21"/>
  <c r="U211" i="21"/>
  <c r="T211" i="21"/>
  <c r="S211" i="21"/>
  <c r="R211" i="21"/>
  <c r="Q211" i="21"/>
  <c r="P211" i="21"/>
  <c r="O211" i="21"/>
  <c r="N211" i="21"/>
  <c r="M211" i="21"/>
  <c r="L211" i="21"/>
  <c r="K211" i="21"/>
  <c r="J211" i="21"/>
  <c r="I211" i="21"/>
  <c r="H211" i="21"/>
  <c r="G211" i="21"/>
  <c r="F211" i="21"/>
  <c r="E211" i="21"/>
  <c r="D211" i="21"/>
  <c r="C211" i="21"/>
  <c r="B211" i="21"/>
  <c r="A211" i="21"/>
  <c r="Z210" i="21"/>
  <c r="Y210" i="21"/>
  <c r="X210" i="21"/>
  <c r="W210" i="21"/>
  <c r="V210" i="21"/>
  <c r="U210" i="21"/>
  <c r="T210" i="21"/>
  <c r="S210" i="21"/>
  <c r="R210" i="21"/>
  <c r="Q210" i="21"/>
  <c r="P210" i="21"/>
  <c r="O210" i="21"/>
  <c r="N210" i="21"/>
  <c r="M210" i="21"/>
  <c r="L210" i="21"/>
  <c r="K210" i="21"/>
  <c r="J210" i="21"/>
  <c r="I210" i="21"/>
  <c r="H210" i="21"/>
  <c r="G210" i="21"/>
  <c r="F210" i="21"/>
  <c r="E210" i="21"/>
  <c r="D210" i="21"/>
  <c r="C210" i="21"/>
  <c r="B210" i="21"/>
  <c r="A210" i="21"/>
  <c r="Z209" i="21"/>
  <c r="Y209" i="21"/>
  <c r="X209" i="21"/>
  <c r="W209" i="21"/>
  <c r="V209" i="21"/>
  <c r="U209" i="21"/>
  <c r="T209" i="21"/>
  <c r="S209" i="21"/>
  <c r="R209" i="21"/>
  <c r="Q209" i="21"/>
  <c r="P209" i="21"/>
  <c r="O209" i="21"/>
  <c r="N209" i="21"/>
  <c r="M209" i="21"/>
  <c r="L209" i="21"/>
  <c r="K209" i="21"/>
  <c r="J209" i="21"/>
  <c r="I209" i="21"/>
  <c r="H209" i="21"/>
  <c r="G209" i="21"/>
  <c r="F209" i="21"/>
  <c r="E209" i="21"/>
  <c r="D209" i="21"/>
  <c r="C209" i="21"/>
  <c r="B209" i="21"/>
  <c r="A209" i="21"/>
  <c r="Z208" i="21"/>
  <c r="Y208" i="21"/>
  <c r="X208" i="21"/>
  <c r="W208" i="21"/>
  <c r="V208" i="21"/>
  <c r="U208" i="21"/>
  <c r="T208" i="21"/>
  <c r="S208" i="21"/>
  <c r="R208" i="21"/>
  <c r="Q208" i="21"/>
  <c r="P208" i="21"/>
  <c r="O208" i="21"/>
  <c r="N208" i="21"/>
  <c r="M208" i="21"/>
  <c r="L208" i="21"/>
  <c r="K208" i="21"/>
  <c r="J208" i="21"/>
  <c r="I208" i="21"/>
  <c r="H208" i="21"/>
  <c r="G208" i="21"/>
  <c r="F208" i="21"/>
  <c r="E208" i="21"/>
  <c r="D208" i="21"/>
  <c r="C208" i="21"/>
  <c r="B208" i="21"/>
  <c r="A208" i="21"/>
  <c r="Z207" i="21"/>
  <c r="Y207" i="21"/>
  <c r="X207" i="21"/>
  <c r="W207" i="21"/>
  <c r="V207" i="21"/>
  <c r="U207" i="21"/>
  <c r="T207" i="21"/>
  <c r="S207" i="21"/>
  <c r="R207" i="21"/>
  <c r="Q207" i="21"/>
  <c r="P207" i="21"/>
  <c r="O207" i="21"/>
  <c r="N207" i="21"/>
  <c r="M207" i="21"/>
  <c r="L207" i="21"/>
  <c r="K207" i="21"/>
  <c r="J207" i="21"/>
  <c r="I207" i="21"/>
  <c r="H207" i="21"/>
  <c r="G207" i="21"/>
  <c r="F207" i="21"/>
  <c r="E207" i="21"/>
  <c r="D207" i="21"/>
  <c r="C207" i="21"/>
  <c r="B207" i="21"/>
  <c r="A207" i="21"/>
  <c r="Z206" i="21"/>
  <c r="Y206" i="21"/>
  <c r="X206" i="21"/>
  <c r="W206" i="21"/>
  <c r="V206" i="21"/>
  <c r="U206" i="21"/>
  <c r="T206" i="21"/>
  <c r="S206" i="21"/>
  <c r="R206" i="21"/>
  <c r="Q206" i="21"/>
  <c r="P206" i="21"/>
  <c r="O206" i="21"/>
  <c r="N206" i="21"/>
  <c r="M206" i="21"/>
  <c r="L206" i="21"/>
  <c r="K206" i="21"/>
  <c r="J206" i="21"/>
  <c r="I206" i="21"/>
  <c r="H206" i="21"/>
  <c r="G206" i="21"/>
  <c r="F206" i="21"/>
  <c r="E206" i="21"/>
  <c r="D206" i="21"/>
  <c r="C206" i="21"/>
  <c r="B206" i="21"/>
  <c r="A206" i="21"/>
  <c r="Z205" i="21"/>
  <c r="Y205" i="21"/>
  <c r="X205" i="21"/>
  <c r="W205" i="21"/>
  <c r="V205" i="21"/>
  <c r="U205" i="21"/>
  <c r="T205" i="21"/>
  <c r="S205" i="21"/>
  <c r="R205" i="21"/>
  <c r="Q205" i="21"/>
  <c r="P205" i="21"/>
  <c r="O205" i="21"/>
  <c r="N205" i="21"/>
  <c r="M205" i="21"/>
  <c r="L205" i="21"/>
  <c r="K205" i="21"/>
  <c r="J205" i="21"/>
  <c r="I205" i="21"/>
  <c r="H205" i="21"/>
  <c r="G205" i="21"/>
  <c r="F205" i="21"/>
  <c r="E205" i="21"/>
  <c r="D205" i="21"/>
  <c r="C205" i="21"/>
  <c r="B205" i="21"/>
  <c r="A205" i="21"/>
  <c r="Z204" i="21"/>
  <c r="Y204" i="21"/>
  <c r="X204" i="21"/>
  <c r="W204" i="21"/>
  <c r="V204" i="21"/>
  <c r="U204" i="21"/>
  <c r="T204" i="21"/>
  <c r="S204" i="21"/>
  <c r="R204" i="21"/>
  <c r="Q204" i="21"/>
  <c r="P204" i="21"/>
  <c r="O204" i="21"/>
  <c r="N204" i="21"/>
  <c r="M204" i="21"/>
  <c r="L204" i="21"/>
  <c r="K204" i="21"/>
  <c r="J204" i="21"/>
  <c r="I204" i="21"/>
  <c r="H204" i="21"/>
  <c r="G204" i="21"/>
  <c r="F204" i="21"/>
  <c r="E204" i="21"/>
  <c r="D204" i="21"/>
  <c r="C204" i="21"/>
  <c r="B204" i="21"/>
  <c r="A204" i="21"/>
  <c r="Z203" i="21"/>
  <c r="Y203" i="21"/>
  <c r="X203" i="21"/>
  <c r="W203" i="21"/>
  <c r="V203" i="21"/>
  <c r="U203" i="21"/>
  <c r="T203" i="21"/>
  <c r="S203" i="21"/>
  <c r="R203" i="21"/>
  <c r="Q203" i="21"/>
  <c r="P203" i="21"/>
  <c r="O203" i="21"/>
  <c r="N203" i="21"/>
  <c r="M203" i="21"/>
  <c r="L203" i="21"/>
  <c r="K203" i="21"/>
  <c r="J203" i="21"/>
  <c r="I203" i="21"/>
  <c r="H203" i="21"/>
  <c r="G203" i="21"/>
  <c r="F203" i="21"/>
  <c r="E203" i="21"/>
  <c r="D203" i="21"/>
  <c r="C203" i="21"/>
  <c r="B203" i="21"/>
  <c r="A203" i="21"/>
  <c r="Z202" i="21"/>
  <c r="Y202" i="21"/>
  <c r="X202" i="21"/>
  <c r="W202" i="21"/>
  <c r="V202" i="21"/>
  <c r="U202" i="21"/>
  <c r="T202" i="21"/>
  <c r="S202" i="21"/>
  <c r="R202" i="21"/>
  <c r="Q202" i="21"/>
  <c r="P202" i="21"/>
  <c r="O202" i="21"/>
  <c r="N202" i="21"/>
  <c r="M202" i="21"/>
  <c r="L202" i="21"/>
  <c r="K202" i="21"/>
  <c r="J202" i="21"/>
  <c r="I202" i="21"/>
  <c r="H202" i="21"/>
  <c r="G202" i="21"/>
  <c r="F202" i="21"/>
  <c r="E202" i="21"/>
  <c r="D202" i="21"/>
  <c r="C202" i="21"/>
  <c r="B202" i="21"/>
  <c r="A202" i="21"/>
  <c r="Z201" i="21"/>
  <c r="Y201" i="21"/>
  <c r="X201" i="21"/>
  <c r="W201" i="21"/>
  <c r="V201" i="21"/>
  <c r="U201" i="21"/>
  <c r="T201" i="21"/>
  <c r="S201" i="21"/>
  <c r="R201" i="21"/>
  <c r="Q201" i="21"/>
  <c r="P201" i="21"/>
  <c r="O201" i="21"/>
  <c r="N201" i="21"/>
  <c r="M201" i="21"/>
  <c r="L201" i="21"/>
  <c r="K201" i="21"/>
  <c r="J201" i="21"/>
  <c r="I201" i="21"/>
  <c r="H201" i="21"/>
  <c r="G201" i="21"/>
  <c r="F201" i="21"/>
  <c r="E201" i="21"/>
  <c r="D201" i="21"/>
  <c r="C201" i="21"/>
  <c r="B201" i="21"/>
  <c r="A201" i="21"/>
  <c r="Z200" i="21"/>
  <c r="Y200" i="21"/>
  <c r="X200" i="21"/>
  <c r="W200" i="21"/>
  <c r="V200" i="21"/>
  <c r="U200" i="21"/>
  <c r="T200" i="21"/>
  <c r="S200" i="21"/>
  <c r="R200" i="21"/>
  <c r="Q200" i="21"/>
  <c r="P200" i="21"/>
  <c r="O200" i="21"/>
  <c r="N200" i="21"/>
  <c r="M200" i="21"/>
  <c r="L200" i="21"/>
  <c r="K200" i="21"/>
  <c r="J200" i="21"/>
  <c r="I200" i="21"/>
  <c r="H200" i="21"/>
  <c r="G200" i="21"/>
  <c r="F200" i="21"/>
  <c r="E200" i="21"/>
  <c r="D200" i="21"/>
  <c r="C200" i="21"/>
  <c r="B200" i="21"/>
  <c r="A200" i="21"/>
  <c r="Z199" i="21"/>
  <c r="Y199" i="21"/>
  <c r="X199" i="21"/>
  <c r="W199" i="21"/>
  <c r="V199" i="21"/>
  <c r="U199" i="21"/>
  <c r="T199" i="21"/>
  <c r="S199" i="21"/>
  <c r="R199" i="21"/>
  <c r="Q199" i="21"/>
  <c r="P199" i="21"/>
  <c r="O199" i="21"/>
  <c r="N199" i="21"/>
  <c r="M199" i="21"/>
  <c r="L199" i="21"/>
  <c r="K199" i="21"/>
  <c r="J199" i="21"/>
  <c r="I199" i="21"/>
  <c r="H199" i="21"/>
  <c r="G199" i="21"/>
  <c r="F199" i="21"/>
  <c r="E199" i="21"/>
  <c r="D199" i="21"/>
  <c r="C199" i="21"/>
  <c r="B199" i="21"/>
  <c r="A199" i="21"/>
  <c r="Z198" i="21"/>
  <c r="Y198" i="21"/>
  <c r="X198" i="21"/>
  <c r="W198" i="21"/>
  <c r="V198" i="21"/>
  <c r="U198" i="21"/>
  <c r="T198" i="21"/>
  <c r="S198" i="21"/>
  <c r="R198" i="21"/>
  <c r="Q198" i="21"/>
  <c r="P198" i="21"/>
  <c r="O198" i="21"/>
  <c r="N198" i="21"/>
  <c r="M198" i="21"/>
  <c r="L198" i="21"/>
  <c r="K198" i="21"/>
  <c r="J198" i="21"/>
  <c r="I198" i="21"/>
  <c r="H198" i="21"/>
  <c r="G198" i="21"/>
  <c r="F198" i="21"/>
  <c r="E198" i="21"/>
  <c r="D198" i="21"/>
  <c r="C198" i="21"/>
  <c r="B198" i="21"/>
  <c r="A198" i="21"/>
  <c r="Z197" i="21"/>
  <c r="Y197" i="21"/>
  <c r="X197" i="21"/>
  <c r="W197" i="21"/>
  <c r="V197" i="21"/>
  <c r="U197" i="21"/>
  <c r="T197" i="21"/>
  <c r="S197" i="21"/>
  <c r="R197" i="21"/>
  <c r="Q197" i="21"/>
  <c r="P197" i="21"/>
  <c r="O197" i="21"/>
  <c r="N197" i="21"/>
  <c r="M197" i="21"/>
  <c r="L197" i="21"/>
  <c r="K197" i="21"/>
  <c r="J197" i="21"/>
  <c r="I197" i="21"/>
  <c r="H197" i="21"/>
  <c r="G197" i="21"/>
  <c r="F197" i="21"/>
  <c r="E197" i="21"/>
  <c r="D197" i="21"/>
  <c r="C197" i="21"/>
  <c r="B197" i="21"/>
  <c r="A197" i="21"/>
  <c r="Z196" i="21"/>
  <c r="Y196" i="21"/>
  <c r="X196" i="21"/>
  <c r="W196" i="21"/>
  <c r="V196" i="21"/>
  <c r="U196" i="21"/>
  <c r="T196" i="21"/>
  <c r="S196" i="21"/>
  <c r="R196" i="21"/>
  <c r="Q196" i="21"/>
  <c r="P196" i="21"/>
  <c r="O196" i="21"/>
  <c r="N196" i="21"/>
  <c r="M196" i="21"/>
  <c r="L196" i="21"/>
  <c r="K196" i="21"/>
  <c r="J196" i="21"/>
  <c r="I196" i="21"/>
  <c r="H196" i="21"/>
  <c r="G196" i="21"/>
  <c r="F196" i="21"/>
  <c r="E196" i="21"/>
  <c r="D196" i="21"/>
  <c r="C196" i="21"/>
  <c r="B196" i="21"/>
  <c r="A196" i="21"/>
  <c r="Z195" i="21"/>
  <c r="Y195" i="21"/>
  <c r="X195" i="21"/>
  <c r="W195" i="21"/>
  <c r="V195" i="21"/>
  <c r="U195" i="21"/>
  <c r="T195" i="21"/>
  <c r="S195" i="21"/>
  <c r="R195" i="21"/>
  <c r="Q195" i="21"/>
  <c r="P195" i="21"/>
  <c r="O195" i="21"/>
  <c r="N195" i="21"/>
  <c r="M195" i="21"/>
  <c r="L195" i="21"/>
  <c r="K195" i="21"/>
  <c r="J195" i="21"/>
  <c r="I195" i="21"/>
  <c r="H195" i="21"/>
  <c r="G195" i="21"/>
  <c r="F195" i="21"/>
  <c r="E195" i="21"/>
  <c r="D195" i="21"/>
  <c r="C195" i="21"/>
  <c r="B195" i="21"/>
  <c r="A195" i="21"/>
  <c r="Z194" i="21"/>
  <c r="Y194" i="21"/>
  <c r="X194" i="21"/>
  <c r="W194" i="21"/>
  <c r="V194" i="21"/>
  <c r="U194" i="21"/>
  <c r="T194" i="21"/>
  <c r="S194" i="21"/>
  <c r="R194" i="21"/>
  <c r="Q194" i="21"/>
  <c r="P194" i="21"/>
  <c r="O194" i="21"/>
  <c r="N194" i="21"/>
  <c r="M194" i="21"/>
  <c r="L194" i="21"/>
  <c r="K194" i="21"/>
  <c r="J194" i="21"/>
  <c r="I194" i="21"/>
  <c r="H194" i="21"/>
  <c r="G194" i="21"/>
  <c r="F194" i="21"/>
  <c r="E194" i="21"/>
  <c r="D194" i="21"/>
  <c r="C194" i="21"/>
  <c r="B194" i="21"/>
  <c r="A194" i="21"/>
  <c r="Z193" i="21"/>
  <c r="Y193" i="21"/>
  <c r="X193" i="21"/>
  <c r="W193" i="21"/>
  <c r="V193" i="21"/>
  <c r="U193" i="21"/>
  <c r="T193" i="21"/>
  <c r="S193" i="21"/>
  <c r="R193" i="21"/>
  <c r="Q193" i="21"/>
  <c r="P193" i="21"/>
  <c r="O193" i="21"/>
  <c r="N193" i="21"/>
  <c r="M193" i="21"/>
  <c r="L193" i="21"/>
  <c r="K193" i="21"/>
  <c r="J193" i="21"/>
  <c r="I193" i="21"/>
  <c r="H193" i="21"/>
  <c r="G193" i="21"/>
  <c r="F193" i="21"/>
  <c r="E193" i="21"/>
  <c r="D193" i="21"/>
  <c r="C193" i="21"/>
  <c r="B193" i="21"/>
  <c r="A193" i="21"/>
  <c r="Z192" i="21"/>
  <c r="Y192" i="21"/>
  <c r="X192" i="21"/>
  <c r="W192" i="21"/>
  <c r="V192" i="21"/>
  <c r="U192" i="21"/>
  <c r="T192" i="21"/>
  <c r="S192" i="21"/>
  <c r="R192" i="21"/>
  <c r="Q192" i="21"/>
  <c r="P192" i="21"/>
  <c r="O192" i="21"/>
  <c r="N192" i="21"/>
  <c r="M192" i="21"/>
  <c r="L192" i="21"/>
  <c r="K192" i="21"/>
  <c r="J192" i="21"/>
  <c r="I192" i="21"/>
  <c r="H192" i="21"/>
  <c r="G192" i="21"/>
  <c r="F192" i="21"/>
  <c r="E192" i="21"/>
  <c r="D192" i="21"/>
  <c r="C192" i="21"/>
  <c r="B192" i="21"/>
  <c r="A192" i="21"/>
  <c r="Z191" i="21"/>
  <c r="Y191" i="21"/>
  <c r="X191" i="21"/>
  <c r="W191" i="21"/>
  <c r="V191" i="21"/>
  <c r="U191" i="21"/>
  <c r="T191" i="21"/>
  <c r="S191" i="21"/>
  <c r="R191" i="21"/>
  <c r="Q191" i="21"/>
  <c r="P191" i="21"/>
  <c r="O191" i="21"/>
  <c r="N191" i="21"/>
  <c r="M191" i="21"/>
  <c r="L191" i="21"/>
  <c r="K191" i="21"/>
  <c r="J191" i="21"/>
  <c r="I191" i="21"/>
  <c r="H191" i="21"/>
  <c r="G191" i="21"/>
  <c r="F191" i="21"/>
  <c r="E191" i="21"/>
  <c r="D191" i="21"/>
  <c r="C191" i="21"/>
  <c r="B191" i="21"/>
  <c r="A191" i="21"/>
  <c r="Z190" i="21"/>
  <c r="Y190" i="21"/>
  <c r="X190" i="21"/>
  <c r="W190" i="21"/>
  <c r="V190" i="21"/>
  <c r="U190" i="21"/>
  <c r="T190" i="21"/>
  <c r="S190" i="21"/>
  <c r="R190" i="21"/>
  <c r="Q190" i="21"/>
  <c r="P190" i="21"/>
  <c r="O190" i="21"/>
  <c r="N190" i="21"/>
  <c r="M190" i="21"/>
  <c r="L190" i="21"/>
  <c r="K190" i="21"/>
  <c r="J190" i="21"/>
  <c r="I190" i="21"/>
  <c r="H190" i="21"/>
  <c r="G190" i="21"/>
  <c r="F190" i="21"/>
  <c r="E190" i="21"/>
  <c r="D190" i="21"/>
  <c r="C190" i="21"/>
  <c r="B190" i="21"/>
  <c r="A190" i="21"/>
  <c r="Z189" i="21"/>
  <c r="Y189" i="21"/>
  <c r="X189" i="21"/>
  <c r="W189" i="21"/>
  <c r="V189" i="21"/>
  <c r="U189" i="21"/>
  <c r="T189" i="21"/>
  <c r="S189" i="21"/>
  <c r="R189" i="21"/>
  <c r="Q189" i="21"/>
  <c r="P189" i="21"/>
  <c r="O189" i="21"/>
  <c r="N189" i="21"/>
  <c r="M189" i="21"/>
  <c r="L189" i="21"/>
  <c r="K189" i="21"/>
  <c r="J189" i="21"/>
  <c r="I189" i="21"/>
  <c r="H189" i="21"/>
  <c r="G189" i="21"/>
  <c r="F189" i="21"/>
  <c r="E189" i="21"/>
  <c r="D189" i="21"/>
  <c r="C189" i="21"/>
  <c r="B189" i="21"/>
  <c r="A189" i="21"/>
  <c r="Z188" i="21"/>
  <c r="Y188" i="21"/>
  <c r="X188" i="21"/>
  <c r="W188" i="21"/>
  <c r="V188" i="21"/>
  <c r="U188" i="21"/>
  <c r="T188" i="21"/>
  <c r="S188" i="21"/>
  <c r="R188" i="21"/>
  <c r="Q188" i="21"/>
  <c r="P188" i="21"/>
  <c r="O188" i="21"/>
  <c r="N188" i="21"/>
  <c r="M188" i="21"/>
  <c r="L188" i="21"/>
  <c r="K188" i="21"/>
  <c r="J188" i="21"/>
  <c r="I188" i="21"/>
  <c r="H188" i="21"/>
  <c r="G188" i="21"/>
  <c r="F188" i="21"/>
  <c r="E188" i="21"/>
  <c r="D188" i="21"/>
  <c r="C188" i="21"/>
  <c r="B188" i="21"/>
  <c r="A188" i="21"/>
  <c r="Z187" i="21"/>
  <c r="Y187" i="21"/>
  <c r="X187" i="21"/>
  <c r="W187" i="21"/>
  <c r="V187" i="21"/>
  <c r="U187" i="21"/>
  <c r="T187" i="21"/>
  <c r="S187" i="21"/>
  <c r="R187" i="21"/>
  <c r="Q187" i="21"/>
  <c r="P187" i="21"/>
  <c r="O187" i="21"/>
  <c r="N187" i="21"/>
  <c r="M187" i="21"/>
  <c r="L187" i="21"/>
  <c r="K187" i="21"/>
  <c r="J187" i="21"/>
  <c r="I187" i="21"/>
  <c r="H187" i="21"/>
  <c r="G187" i="21"/>
  <c r="F187" i="21"/>
  <c r="E187" i="21"/>
  <c r="D187" i="21"/>
  <c r="C187" i="21"/>
  <c r="B187" i="21"/>
  <c r="A187" i="21"/>
  <c r="Z186" i="21"/>
  <c r="Y186" i="21"/>
  <c r="X186" i="21"/>
  <c r="W186" i="21"/>
  <c r="V186" i="21"/>
  <c r="U186" i="21"/>
  <c r="T186" i="21"/>
  <c r="S186" i="21"/>
  <c r="R186" i="21"/>
  <c r="Q186" i="21"/>
  <c r="P186" i="21"/>
  <c r="O186" i="21"/>
  <c r="N186" i="21"/>
  <c r="M186" i="21"/>
  <c r="L186" i="21"/>
  <c r="K186" i="21"/>
  <c r="J186" i="21"/>
  <c r="I186" i="21"/>
  <c r="H186" i="21"/>
  <c r="G186" i="21"/>
  <c r="F186" i="21"/>
  <c r="E186" i="21"/>
  <c r="D186" i="21"/>
  <c r="C186" i="21"/>
  <c r="B186" i="21"/>
  <c r="A186" i="21"/>
  <c r="Z185" i="21"/>
  <c r="Y185" i="21"/>
  <c r="X185" i="21"/>
  <c r="W185" i="21"/>
  <c r="V185" i="21"/>
  <c r="U185" i="21"/>
  <c r="T185" i="21"/>
  <c r="S185" i="21"/>
  <c r="R185" i="21"/>
  <c r="Q185" i="21"/>
  <c r="P185" i="21"/>
  <c r="O185" i="21"/>
  <c r="N185" i="21"/>
  <c r="M185" i="21"/>
  <c r="L185" i="21"/>
  <c r="K185" i="21"/>
  <c r="J185" i="21"/>
  <c r="I185" i="21"/>
  <c r="H185" i="21"/>
  <c r="G185" i="21"/>
  <c r="F185" i="21"/>
  <c r="E185" i="21"/>
  <c r="D185" i="21"/>
  <c r="C185" i="21"/>
  <c r="B185" i="21"/>
  <c r="A185" i="21"/>
  <c r="Z184" i="21"/>
  <c r="Y184" i="21"/>
  <c r="X184" i="21"/>
  <c r="W184" i="21"/>
  <c r="V184" i="21"/>
  <c r="U184" i="21"/>
  <c r="T184" i="21"/>
  <c r="S184" i="21"/>
  <c r="R184" i="21"/>
  <c r="Q184" i="21"/>
  <c r="P184" i="21"/>
  <c r="O184" i="21"/>
  <c r="N184" i="21"/>
  <c r="M184" i="21"/>
  <c r="L184" i="21"/>
  <c r="K184" i="21"/>
  <c r="J184" i="21"/>
  <c r="I184" i="21"/>
  <c r="H184" i="21"/>
  <c r="G184" i="21"/>
  <c r="F184" i="21"/>
  <c r="E184" i="21"/>
  <c r="D184" i="21"/>
  <c r="C184" i="21"/>
  <c r="B184" i="21"/>
  <c r="A184" i="21"/>
  <c r="Z183" i="21"/>
  <c r="Y183" i="21"/>
  <c r="X183" i="21"/>
  <c r="W183" i="21"/>
  <c r="V183" i="21"/>
  <c r="U183" i="21"/>
  <c r="T183" i="21"/>
  <c r="S183" i="21"/>
  <c r="R183" i="21"/>
  <c r="Q183" i="21"/>
  <c r="P183" i="21"/>
  <c r="O183" i="21"/>
  <c r="N183" i="21"/>
  <c r="M183" i="21"/>
  <c r="L183" i="21"/>
  <c r="K183" i="21"/>
  <c r="J183" i="21"/>
  <c r="I183" i="21"/>
  <c r="H183" i="21"/>
  <c r="G183" i="21"/>
  <c r="F183" i="21"/>
  <c r="E183" i="21"/>
  <c r="D183" i="21"/>
  <c r="C183" i="21"/>
  <c r="B183" i="21"/>
  <c r="A183" i="21"/>
  <c r="Z182" i="21"/>
  <c r="Y182" i="21"/>
  <c r="X182" i="21"/>
  <c r="W182" i="21"/>
  <c r="V182" i="21"/>
  <c r="U182" i="21"/>
  <c r="T182" i="21"/>
  <c r="S182" i="21"/>
  <c r="R182" i="21"/>
  <c r="Q182" i="21"/>
  <c r="P182" i="21"/>
  <c r="O182" i="21"/>
  <c r="N182" i="21"/>
  <c r="M182" i="21"/>
  <c r="L182" i="21"/>
  <c r="K182" i="21"/>
  <c r="J182" i="21"/>
  <c r="I182" i="21"/>
  <c r="H182" i="21"/>
  <c r="G182" i="21"/>
  <c r="F182" i="21"/>
  <c r="E182" i="21"/>
  <c r="D182" i="21"/>
  <c r="C182" i="21"/>
  <c r="B182" i="21"/>
  <c r="A182" i="21"/>
  <c r="Z181" i="21"/>
  <c r="Y181" i="21"/>
  <c r="X181" i="21"/>
  <c r="W181" i="21"/>
  <c r="V181" i="21"/>
  <c r="U181" i="21"/>
  <c r="T181" i="21"/>
  <c r="S181" i="21"/>
  <c r="R181" i="21"/>
  <c r="Q181" i="21"/>
  <c r="P181" i="21"/>
  <c r="O181" i="21"/>
  <c r="N181" i="21"/>
  <c r="M181" i="21"/>
  <c r="L181" i="21"/>
  <c r="K181" i="21"/>
  <c r="J181" i="21"/>
  <c r="I181" i="21"/>
  <c r="H181" i="21"/>
  <c r="G181" i="21"/>
  <c r="F181" i="21"/>
  <c r="E181" i="21"/>
  <c r="D181" i="21"/>
  <c r="C181" i="21"/>
  <c r="B181" i="21"/>
  <c r="A181" i="21"/>
  <c r="Z180" i="21"/>
  <c r="Y180" i="21"/>
  <c r="X180" i="21"/>
  <c r="W180" i="21"/>
  <c r="V180" i="21"/>
  <c r="U180" i="21"/>
  <c r="T180" i="21"/>
  <c r="S180" i="21"/>
  <c r="R180" i="21"/>
  <c r="Q180" i="21"/>
  <c r="P180" i="21"/>
  <c r="O180" i="21"/>
  <c r="N180" i="21"/>
  <c r="M180" i="21"/>
  <c r="L180" i="21"/>
  <c r="K180" i="21"/>
  <c r="J180" i="21"/>
  <c r="I180" i="21"/>
  <c r="H180" i="21"/>
  <c r="G180" i="21"/>
  <c r="F180" i="21"/>
  <c r="E180" i="21"/>
  <c r="D180" i="21"/>
  <c r="C180" i="21"/>
  <c r="B180" i="21"/>
  <c r="A180" i="21"/>
  <c r="Z179" i="21"/>
  <c r="Y179" i="21"/>
  <c r="X179" i="21"/>
  <c r="W179" i="21"/>
  <c r="V179" i="21"/>
  <c r="U179" i="21"/>
  <c r="T179" i="21"/>
  <c r="S179" i="21"/>
  <c r="R179" i="21"/>
  <c r="Q179" i="21"/>
  <c r="P179" i="21"/>
  <c r="O179" i="21"/>
  <c r="N179" i="21"/>
  <c r="M179" i="21"/>
  <c r="L179" i="21"/>
  <c r="K179" i="21"/>
  <c r="J179" i="21"/>
  <c r="I179" i="21"/>
  <c r="H179" i="21"/>
  <c r="G179" i="21"/>
  <c r="F179" i="21"/>
  <c r="E179" i="21"/>
  <c r="D179" i="21"/>
  <c r="C179" i="21"/>
  <c r="B179" i="21"/>
  <c r="A179" i="21"/>
  <c r="Z178" i="21"/>
  <c r="Y178" i="21"/>
  <c r="X178" i="21"/>
  <c r="W178" i="21"/>
  <c r="V178" i="21"/>
  <c r="U178" i="21"/>
  <c r="T178" i="21"/>
  <c r="S178" i="21"/>
  <c r="R178" i="21"/>
  <c r="Q178" i="21"/>
  <c r="P178" i="21"/>
  <c r="O178" i="21"/>
  <c r="N178" i="21"/>
  <c r="M178" i="21"/>
  <c r="L178" i="21"/>
  <c r="K178" i="21"/>
  <c r="J178" i="21"/>
  <c r="I178" i="21"/>
  <c r="H178" i="21"/>
  <c r="G178" i="21"/>
  <c r="F178" i="21"/>
  <c r="E178" i="21"/>
  <c r="D178" i="21"/>
  <c r="C178" i="21"/>
  <c r="B178" i="21"/>
  <c r="A178" i="21"/>
  <c r="Z177" i="21"/>
  <c r="Y177" i="21"/>
  <c r="X177" i="21"/>
  <c r="W177" i="21"/>
  <c r="V177" i="21"/>
  <c r="U177" i="21"/>
  <c r="T177" i="21"/>
  <c r="S177" i="21"/>
  <c r="R177" i="21"/>
  <c r="Q177" i="21"/>
  <c r="P177" i="21"/>
  <c r="O177" i="21"/>
  <c r="N177" i="21"/>
  <c r="M177" i="21"/>
  <c r="L177" i="21"/>
  <c r="K177" i="21"/>
  <c r="J177" i="21"/>
  <c r="I177" i="21"/>
  <c r="H177" i="21"/>
  <c r="G177" i="21"/>
  <c r="F177" i="21"/>
  <c r="E177" i="21"/>
  <c r="D177" i="21"/>
  <c r="C177" i="21"/>
  <c r="B177" i="21"/>
  <c r="A177" i="21"/>
  <c r="Z176" i="21"/>
  <c r="Y176" i="21"/>
  <c r="X176" i="21"/>
  <c r="W176" i="21"/>
  <c r="V176" i="21"/>
  <c r="U176" i="21"/>
  <c r="T176" i="21"/>
  <c r="S176" i="21"/>
  <c r="R176" i="21"/>
  <c r="Q176" i="21"/>
  <c r="P176" i="21"/>
  <c r="O176" i="21"/>
  <c r="N176" i="21"/>
  <c r="M176" i="21"/>
  <c r="L176" i="21"/>
  <c r="K176" i="21"/>
  <c r="J176" i="21"/>
  <c r="I176" i="21"/>
  <c r="H176" i="21"/>
  <c r="G176" i="21"/>
  <c r="F176" i="21"/>
  <c r="E176" i="21"/>
  <c r="D176" i="21"/>
  <c r="C176" i="21"/>
  <c r="B176" i="21"/>
  <c r="A176" i="21"/>
  <c r="Z175" i="21"/>
  <c r="Y175" i="21"/>
  <c r="X175" i="21"/>
  <c r="W175" i="21"/>
  <c r="V175" i="21"/>
  <c r="U175" i="21"/>
  <c r="T175" i="21"/>
  <c r="S175" i="21"/>
  <c r="R175" i="21"/>
  <c r="Q175" i="21"/>
  <c r="P175" i="21"/>
  <c r="O175" i="21"/>
  <c r="N175" i="21"/>
  <c r="M175" i="21"/>
  <c r="L175" i="21"/>
  <c r="K175" i="21"/>
  <c r="J175" i="21"/>
  <c r="I175" i="21"/>
  <c r="H175" i="21"/>
  <c r="G175" i="21"/>
  <c r="F175" i="21"/>
  <c r="E175" i="21"/>
  <c r="D175" i="21"/>
  <c r="C175" i="21"/>
  <c r="B175" i="21"/>
  <c r="A175" i="21"/>
  <c r="Z174" i="21"/>
  <c r="Y174" i="21"/>
  <c r="X174" i="21"/>
  <c r="W174" i="21"/>
  <c r="V174" i="21"/>
  <c r="U174" i="21"/>
  <c r="T174" i="21"/>
  <c r="S174" i="21"/>
  <c r="R174" i="21"/>
  <c r="Q174" i="21"/>
  <c r="P174" i="21"/>
  <c r="O174" i="21"/>
  <c r="N174" i="21"/>
  <c r="M174" i="21"/>
  <c r="L174" i="21"/>
  <c r="K174" i="21"/>
  <c r="J174" i="21"/>
  <c r="I174" i="21"/>
  <c r="H174" i="21"/>
  <c r="G174" i="21"/>
  <c r="F174" i="21"/>
  <c r="E174" i="21"/>
  <c r="D174" i="21"/>
  <c r="C174" i="21"/>
  <c r="B174" i="21"/>
  <c r="A174" i="21"/>
  <c r="Z173" i="21"/>
  <c r="Y173" i="21"/>
  <c r="X173" i="21"/>
  <c r="W173" i="21"/>
  <c r="V173" i="21"/>
  <c r="U173" i="21"/>
  <c r="T173" i="21"/>
  <c r="S173" i="21"/>
  <c r="R173" i="21"/>
  <c r="Q173" i="21"/>
  <c r="P173" i="21"/>
  <c r="O173" i="21"/>
  <c r="N173" i="21"/>
  <c r="M173" i="21"/>
  <c r="L173" i="21"/>
  <c r="K173" i="21"/>
  <c r="J173" i="21"/>
  <c r="I173" i="21"/>
  <c r="H173" i="21"/>
  <c r="G173" i="21"/>
  <c r="F173" i="21"/>
  <c r="E173" i="21"/>
  <c r="D173" i="21"/>
  <c r="C173" i="21"/>
  <c r="B173" i="21"/>
  <c r="A173" i="21"/>
  <c r="Z172" i="21"/>
  <c r="Y172" i="21"/>
  <c r="X172" i="21"/>
  <c r="W172" i="21"/>
  <c r="V172" i="21"/>
  <c r="U172" i="21"/>
  <c r="T172" i="21"/>
  <c r="S172" i="21"/>
  <c r="R172" i="21"/>
  <c r="Q172" i="21"/>
  <c r="P172" i="21"/>
  <c r="O172" i="21"/>
  <c r="N172" i="21"/>
  <c r="M172" i="21"/>
  <c r="L172" i="21"/>
  <c r="K172" i="21"/>
  <c r="J172" i="21"/>
  <c r="I172" i="21"/>
  <c r="H172" i="21"/>
  <c r="G172" i="21"/>
  <c r="F172" i="21"/>
  <c r="E172" i="21"/>
  <c r="D172" i="21"/>
  <c r="C172" i="21"/>
  <c r="B172" i="21"/>
  <c r="A172" i="21"/>
  <c r="Z171" i="21"/>
  <c r="Y171" i="21"/>
  <c r="X171" i="21"/>
  <c r="W171" i="21"/>
  <c r="V171" i="21"/>
  <c r="U171" i="21"/>
  <c r="T171" i="21"/>
  <c r="S171" i="21"/>
  <c r="R171" i="21"/>
  <c r="Q171" i="21"/>
  <c r="P171" i="21"/>
  <c r="O171" i="21"/>
  <c r="N171" i="21"/>
  <c r="M171" i="21"/>
  <c r="L171" i="21"/>
  <c r="K171" i="21"/>
  <c r="J171" i="21"/>
  <c r="I171" i="21"/>
  <c r="H171" i="21"/>
  <c r="G171" i="21"/>
  <c r="F171" i="21"/>
  <c r="E171" i="21"/>
  <c r="D171" i="21"/>
  <c r="C171" i="21"/>
  <c r="B171" i="21"/>
  <c r="A171" i="21"/>
  <c r="Z170" i="21"/>
  <c r="Y170" i="21"/>
  <c r="X170" i="21"/>
  <c r="W170" i="21"/>
  <c r="V170" i="21"/>
  <c r="U170" i="21"/>
  <c r="T170" i="21"/>
  <c r="S170" i="21"/>
  <c r="R170" i="21"/>
  <c r="Q170" i="21"/>
  <c r="P170" i="21"/>
  <c r="O170" i="21"/>
  <c r="N170" i="21"/>
  <c r="M170" i="21"/>
  <c r="L170" i="21"/>
  <c r="K170" i="21"/>
  <c r="J170" i="21"/>
  <c r="I170" i="21"/>
  <c r="H170" i="21"/>
  <c r="G170" i="21"/>
  <c r="F170" i="21"/>
  <c r="E170" i="21"/>
  <c r="D170" i="21"/>
  <c r="C170" i="21"/>
  <c r="B170" i="21"/>
  <c r="A170" i="21"/>
  <c r="Z169" i="21"/>
  <c r="Y169" i="21"/>
  <c r="X169" i="21"/>
  <c r="W169" i="21"/>
  <c r="V169" i="21"/>
  <c r="U169" i="21"/>
  <c r="T169" i="21"/>
  <c r="S169" i="21"/>
  <c r="R169" i="21"/>
  <c r="Q169" i="21"/>
  <c r="P169" i="21"/>
  <c r="O169" i="21"/>
  <c r="N169" i="21"/>
  <c r="M169" i="21"/>
  <c r="L169" i="21"/>
  <c r="K169" i="21"/>
  <c r="J169" i="21"/>
  <c r="I169" i="21"/>
  <c r="H169" i="21"/>
  <c r="G169" i="21"/>
  <c r="F169" i="21"/>
  <c r="E169" i="21"/>
  <c r="D169" i="21"/>
  <c r="C169" i="21"/>
  <c r="B169" i="21"/>
  <c r="A169" i="21"/>
  <c r="Z168" i="21"/>
  <c r="Y168" i="21"/>
  <c r="X168" i="21"/>
  <c r="W168" i="21"/>
  <c r="V168" i="21"/>
  <c r="U168" i="21"/>
  <c r="T168" i="21"/>
  <c r="S168" i="21"/>
  <c r="R168" i="21"/>
  <c r="Q168" i="21"/>
  <c r="P168" i="21"/>
  <c r="O168" i="21"/>
  <c r="N168" i="21"/>
  <c r="M168" i="21"/>
  <c r="L168" i="21"/>
  <c r="K168" i="21"/>
  <c r="J168" i="21"/>
  <c r="I168" i="21"/>
  <c r="H168" i="21"/>
  <c r="G168" i="21"/>
  <c r="F168" i="21"/>
  <c r="E168" i="21"/>
  <c r="D168" i="21"/>
  <c r="C168" i="21"/>
  <c r="B168" i="21"/>
  <c r="A168" i="21"/>
  <c r="Z167" i="21"/>
  <c r="Y167" i="21"/>
  <c r="X167" i="21"/>
  <c r="W167" i="21"/>
  <c r="V167" i="21"/>
  <c r="U167" i="21"/>
  <c r="T167" i="21"/>
  <c r="S167" i="21"/>
  <c r="R167" i="21"/>
  <c r="Q167" i="21"/>
  <c r="P167" i="21"/>
  <c r="O167" i="21"/>
  <c r="N167" i="21"/>
  <c r="M167" i="21"/>
  <c r="L167" i="21"/>
  <c r="K167" i="21"/>
  <c r="J167" i="21"/>
  <c r="I167" i="21"/>
  <c r="H167" i="21"/>
  <c r="G167" i="21"/>
  <c r="F167" i="21"/>
  <c r="E167" i="21"/>
  <c r="D167" i="21"/>
  <c r="C167" i="21"/>
  <c r="B167" i="21"/>
  <c r="A167" i="21"/>
  <c r="Z166" i="21"/>
  <c r="Y166" i="21"/>
  <c r="X166" i="21"/>
  <c r="W166" i="21"/>
  <c r="V166" i="21"/>
  <c r="U166" i="21"/>
  <c r="T166" i="21"/>
  <c r="S166" i="21"/>
  <c r="R166" i="21"/>
  <c r="Q166" i="21"/>
  <c r="P166" i="21"/>
  <c r="O166" i="21"/>
  <c r="N166" i="21"/>
  <c r="M166" i="21"/>
  <c r="L166" i="21"/>
  <c r="K166" i="21"/>
  <c r="J166" i="21"/>
  <c r="I166" i="21"/>
  <c r="H166" i="21"/>
  <c r="G166" i="21"/>
  <c r="F166" i="21"/>
  <c r="E166" i="21"/>
  <c r="D166" i="21"/>
  <c r="C166" i="21"/>
  <c r="B166" i="21"/>
  <c r="A166" i="21"/>
  <c r="Z165" i="21"/>
  <c r="Y165" i="21"/>
  <c r="X165" i="21"/>
  <c r="W165" i="21"/>
  <c r="V165" i="21"/>
  <c r="U165" i="21"/>
  <c r="T165" i="21"/>
  <c r="S165" i="21"/>
  <c r="R165" i="21"/>
  <c r="Q165" i="21"/>
  <c r="P165" i="21"/>
  <c r="O165" i="21"/>
  <c r="N165" i="21"/>
  <c r="M165" i="21"/>
  <c r="L165" i="21"/>
  <c r="K165" i="21"/>
  <c r="J165" i="21"/>
  <c r="I165" i="21"/>
  <c r="H165" i="21"/>
  <c r="G165" i="21"/>
  <c r="F165" i="21"/>
  <c r="E165" i="21"/>
  <c r="D165" i="21"/>
  <c r="C165" i="21"/>
  <c r="B165" i="21"/>
  <c r="A165" i="21"/>
  <c r="Z164" i="21"/>
  <c r="Y164" i="21"/>
  <c r="X164" i="21"/>
  <c r="W164" i="21"/>
  <c r="V164" i="21"/>
  <c r="U164" i="21"/>
  <c r="T164" i="21"/>
  <c r="S164" i="21"/>
  <c r="R164" i="21"/>
  <c r="Q164" i="21"/>
  <c r="P164" i="21"/>
  <c r="O164" i="21"/>
  <c r="N164" i="21"/>
  <c r="M164" i="21"/>
  <c r="L164" i="21"/>
  <c r="K164" i="21"/>
  <c r="J164" i="21"/>
  <c r="I164" i="21"/>
  <c r="H164" i="21"/>
  <c r="G164" i="21"/>
  <c r="F164" i="21"/>
  <c r="E164" i="21"/>
  <c r="D164" i="21"/>
  <c r="C164" i="21"/>
  <c r="B164" i="21"/>
  <c r="A164" i="21"/>
  <c r="Z163" i="21"/>
  <c r="Y163" i="21"/>
  <c r="X163" i="21"/>
  <c r="W163" i="21"/>
  <c r="V163" i="21"/>
  <c r="U163" i="21"/>
  <c r="T163" i="21"/>
  <c r="S163" i="21"/>
  <c r="R163" i="21"/>
  <c r="Q163" i="21"/>
  <c r="P163" i="21"/>
  <c r="O163" i="21"/>
  <c r="N163" i="21"/>
  <c r="M163" i="21"/>
  <c r="L163" i="21"/>
  <c r="K163" i="21"/>
  <c r="J163" i="21"/>
  <c r="I163" i="21"/>
  <c r="H163" i="21"/>
  <c r="G163" i="21"/>
  <c r="F163" i="21"/>
  <c r="E163" i="21"/>
  <c r="D163" i="21"/>
  <c r="C163" i="21"/>
  <c r="B163" i="21"/>
  <c r="A163" i="21"/>
  <c r="Z162" i="21"/>
  <c r="Y162" i="21"/>
  <c r="X162" i="21"/>
  <c r="W162" i="21"/>
  <c r="V162" i="21"/>
  <c r="U162" i="21"/>
  <c r="T162" i="21"/>
  <c r="S162" i="21"/>
  <c r="R162" i="21"/>
  <c r="Q162" i="21"/>
  <c r="P162" i="21"/>
  <c r="O162" i="21"/>
  <c r="N162" i="21"/>
  <c r="M162" i="21"/>
  <c r="L162" i="21"/>
  <c r="K162" i="21"/>
  <c r="J162" i="21"/>
  <c r="I162" i="21"/>
  <c r="H162" i="21"/>
  <c r="G162" i="21"/>
  <c r="F162" i="21"/>
  <c r="E162" i="21"/>
  <c r="D162" i="21"/>
  <c r="C162" i="21"/>
  <c r="B162" i="21"/>
  <c r="A162" i="21"/>
  <c r="Z161" i="21"/>
  <c r="Y161" i="21"/>
  <c r="X161" i="21"/>
  <c r="W161" i="21"/>
  <c r="V161" i="21"/>
  <c r="U161" i="21"/>
  <c r="T161" i="21"/>
  <c r="S161" i="21"/>
  <c r="R161" i="21"/>
  <c r="Q161" i="21"/>
  <c r="P161" i="21"/>
  <c r="O161" i="21"/>
  <c r="N161" i="21"/>
  <c r="M161" i="21"/>
  <c r="L161" i="21"/>
  <c r="K161" i="21"/>
  <c r="J161" i="21"/>
  <c r="I161" i="21"/>
  <c r="H161" i="21"/>
  <c r="G161" i="21"/>
  <c r="F161" i="21"/>
  <c r="E161" i="21"/>
  <c r="D161" i="21"/>
  <c r="C161" i="21"/>
  <c r="B161" i="21"/>
  <c r="A161" i="21"/>
  <c r="Z160" i="21"/>
  <c r="Y160" i="21"/>
  <c r="X160" i="21"/>
  <c r="W160" i="21"/>
  <c r="V160" i="21"/>
  <c r="U160" i="21"/>
  <c r="T160" i="21"/>
  <c r="S160" i="21"/>
  <c r="R160" i="21"/>
  <c r="Q160" i="21"/>
  <c r="P160" i="21"/>
  <c r="O160" i="21"/>
  <c r="N160" i="21"/>
  <c r="M160" i="21"/>
  <c r="L160" i="21"/>
  <c r="K160" i="21"/>
  <c r="J160" i="21"/>
  <c r="I160" i="21"/>
  <c r="H160" i="21"/>
  <c r="G160" i="21"/>
  <c r="F160" i="21"/>
  <c r="E160" i="21"/>
  <c r="D160" i="21"/>
  <c r="C160" i="21"/>
  <c r="B160" i="21"/>
  <c r="A160" i="21"/>
  <c r="Z159" i="21"/>
  <c r="Y159" i="21"/>
  <c r="X159" i="21"/>
  <c r="W159" i="21"/>
  <c r="V159" i="21"/>
  <c r="U159" i="21"/>
  <c r="T159" i="21"/>
  <c r="S159" i="21"/>
  <c r="R159" i="21"/>
  <c r="Q159" i="21"/>
  <c r="P159" i="21"/>
  <c r="O159" i="21"/>
  <c r="N159" i="21"/>
  <c r="M159" i="21"/>
  <c r="L159" i="21"/>
  <c r="K159" i="21"/>
  <c r="J159" i="21"/>
  <c r="I159" i="21"/>
  <c r="H159" i="21"/>
  <c r="G159" i="21"/>
  <c r="F159" i="21"/>
  <c r="E159" i="21"/>
  <c r="D159" i="21"/>
  <c r="C159" i="21"/>
  <c r="B159" i="21"/>
  <c r="A159" i="21"/>
  <c r="Z158" i="21"/>
  <c r="Y158" i="21"/>
  <c r="X158" i="21"/>
  <c r="W158" i="21"/>
  <c r="V158" i="21"/>
  <c r="U158" i="21"/>
  <c r="T158" i="21"/>
  <c r="S158" i="21"/>
  <c r="R158" i="21"/>
  <c r="Q158" i="21"/>
  <c r="P158" i="21"/>
  <c r="O158" i="21"/>
  <c r="N158" i="21"/>
  <c r="M158" i="21"/>
  <c r="L158" i="21"/>
  <c r="K158" i="21"/>
  <c r="J158" i="21"/>
  <c r="I158" i="21"/>
  <c r="H158" i="21"/>
  <c r="G158" i="21"/>
  <c r="F158" i="21"/>
  <c r="E158" i="21"/>
  <c r="D158" i="21"/>
  <c r="C158" i="21"/>
  <c r="B158" i="21"/>
  <c r="A158" i="21"/>
  <c r="Z157" i="21"/>
  <c r="Y157" i="21"/>
  <c r="X157" i="21"/>
  <c r="W157" i="21"/>
  <c r="V157" i="21"/>
  <c r="U157" i="21"/>
  <c r="T157" i="21"/>
  <c r="S157" i="21"/>
  <c r="R157" i="21"/>
  <c r="Q157" i="21"/>
  <c r="P157" i="21"/>
  <c r="O157" i="21"/>
  <c r="N157" i="21"/>
  <c r="M157" i="21"/>
  <c r="L157" i="21"/>
  <c r="K157" i="21"/>
  <c r="J157" i="21"/>
  <c r="I157" i="21"/>
  <c r="H157" i="21"/>
  <c r="G157" i="21"/>
  <c r="F157" i="21"/>
  <c r="E157" i="21"/>
  <c r="D157" i="21"/>
  <c r="C157" i="21"/>
  <c r="B157" i="21"/>
  <c r="A157" i="21"/>
  <c r="Z156" i="21"/>
  <c r="Y156" i="21"/>
  <c r="X156" i="21"/>
  <c r="W156" i="21"/>
  <c r="V156" i="21"/>
  <c r="U156" i="21"/>
  <c r="T156" i="21"/>
  <c r="S156" i="21"/>
  <c r="R156" i="21"/>
  <c r="Q156" i="21"/>
  <c r="P156" i="21"/>
  <c r="O156" i="21"/>
  <c r="N156" i="21"/>
  <c r="M156" i="21"/>
  <c r="L156" i="21"/>
  <c r="K156" i="21"/>
  <c r="J156" i="21"/>
  <c r="I156" i="21"/>
  <c r="H156" i="21"/>
  <c r="G156" i="21"/>
  <c r="F156" i="21"/>
  <c r="E156" i="21"/>
  <c r="D156" i="21"/>
  <c r="C156" i="21"/>
  <c r="B156" i="21"/>
  <c r="A156" i="21"/>
  <c r="Z155" i="21"/>
  <c r="Y155" i="21"/>
  <c r="X155" i="21"/>
  <c r="W155" i="21"/>
  <c r="V155" i="21"/>
  <c r="U155" i="21"/>
  <c r="T155" i="21"/>
  <c r="S155" i="21"/>
  <c r="R155" i="21"/>
  <c r="Q155" i="21"/>
  <c r="P155" i="21"/>
  <c r="O155" i="21"/>
  <c r="N155" i="21"/>
  <c r="M155" i="21"/>
  <c r="L155" i="21"/>
  <c r="K155" i="21"/>
  <c r="J155" i="21"/>
  <c r="I155" i="21"/>
  <c r="H155" i="21"/>
  <c r="G155" i="21"/>
  <c r="F155" i="21"/>
  <c r="E155" i="21"/>
  <c r="D155" i="21"/>
  <c r="C155" i="21"/>
  <c r="B155" i="21"/>
  <c r="A155" i="21"/>
  <c r="Z154" i="21"/>
  <c r="Y154" i="21"/>
  <c r="X154" i="21"/>
  <c r="W154" i="21"/>
  <c r="V154" i="21"/>
  <c r="U154" i="21"/>
  <c r="T154" i="21"/>
  <c r="S154" i="21"/>
  <c r="R154" i="21"/>
  <c r="Q154" i="21"/>
  <c r="P154" i="21"/>
  <c r="O154" i="21"/>
  <c r="N154" i="21"/>
  <c r="M154" i="21"/>
  <c r="L154" i="21"/>
  <c r="K154" i="21"/>
  <c r="J154" i="21"/>
  <c r="I154" i="21"/>
  <c r="H154" i="21"/>
  <c r="G154" i="21"/>
  <c r="F154" i="21"/>
  <c r="E154" i="21"/>
  <c r="D154" i="21"/>
  <c r="C154" i="21"/>
  <c r="B154" i="21"/>
  <c r="A154" i="21"/>
  <c r="Z153" i="21"/>
  <c r="Y153" i="21"/>
  <c r="X153" i="21"/>
  <c r="W153" i="21"/>
  <c r="V153" i="21"/>
  <c r="U153" i="21"/>
  <c r="T153" i="21"/>
  <c r="S153" i="21"/>
  <c r="R153" i="21"/>
  <c r="Q153" i="21"/>
  <c r="P153" i="21"/>
  <c r="O153" i="21"/>
  <c r="N153" i="21"/>
  <c r="M153" i="21"/>
  <c r="L153" i="21"/>
  <c r="K153" i="21"/>
  <c r="J153" i="21"/>
  <c r="I153" i="21"/>
  <c r="H153" i="21"/>
  <c r="G153" i="21"/>
  <c r="F153" i="21"/>
  <c r="E153" i="21"/>
  <c r="D153" i="21"/>
  <c r="C153" i="21"/>
  <c r="B153" i="21"/>
  <c r="A153" i="21"/>
  <c r="Z152" i="21"/>
  <c r="Y152" i="21"/>
  <c r="X152" i="21"/>
  <c r="W152" i="21"/>
  <c r="V152" i="21"/>
  <c r="U152" i="21"/>
  <c r="T152" i="21"/>
  <c r="S152" i="21"/>
  <c r="R152" i="21"/>
  <c r="Q152" i="21"/>
  <c r="P152" i="21"/>
  <c r="O152" i="21"/>
  <c r="N152" i="21"/>
  <c r="M152" i="21"/>
  <c r="L152" i="21"/>
  <c r="K152" i="21"/>
  <c r="J152" i="21"/>
  <c r="I152" i="21"/>
  <c r="H152" i="21"/>
  <c r="G152" i="21"/>
  <c r="F152" i="21"/>
  <c r="E152" i="21"/>
  <c r="D152" i="21"/>
  <c r="C152" i="21"/>
  <c r="B152" i="21"/>
  <c r="A152" i="21"/>
  <c r="Z151" i="21"/>
  <c r="Y151" i="21"/>
  <c r="X151" i="21"/>
  <c r="W151" i="21"/>
  <c r="V151" i="21"/>
  <c r="U151" i="21"/>
  <c r="T151" i="21"/>
  <c r="S151" i="21"/>
  <c r="R151" i="21"/>
  <c r="Q151" i="21"/>
  <c r="P151" i="21"/>
  <c r="O151" i="21"/>
  <c r="N151" i="21"/>
  <c r="M151" i="21"/>
  <c r="L151" i="21"/>
  <c r="K151" i="21"/>
  <c r="J151" i="21"/>
  <c r="I151" i="21"/>
  <c r="H151" i="21"/>
  <c r="G151" i="21"/>
  <c r="F151" i="21"/>
  <c r="E151" i="21"/>
  <c r="D151" i="21"/>
  <c r="C151" i="21"/>
  <c r="B151" i="21"/>
  <c r="A151" i="21"/>
  <c r="Z150" i="21"/>
  <c r="Y150" i="21"/>
  <c r="X150" i="21"/>
  <c r="W150" i="21"/>
  <c r="V150" i="21"/>
  <c r="U150" i="21"/>
  <c r="T150" i="21"/>
  <c r="S150" i="21"/>
  <c r="R150" i="21"/>
  <c r="Q150" i="21"/>
  <c r="P150" i="21"/>
  <c r="O150" i="21"/>
  <c r="N150" i="21"/>
  <c r="M150" i="21"/>
  <c r="L150" i="21"/>
  <c r="K150" i="21"/>
  <c r="J150" i="21"/>
  <c r="I150" i="21"/>
  <c r="H150" i="21"/>
  <c r="G150" i="21"/>
  <c r="F150" i="21"/>
  <c r="E150" i="21"/>
  <c r="D150" i="21"/>
  <c r="C150" i="21"/>
  <c r="B150" i="21"/>
  <c r="A150" i="21"/>
  <c r="Z148" i="21"/>
  <c r="Y148" i="21"/>
  <c r="X148" i="21"/>
  <c r="W148" i="21"/>
  <c r="V148" i="21"/>
  <c r="U148" i="21"/>
  <c r="T148" i="21"/>
  <c r="S148" i="21"/>
  <c r="R148" i="21"/>
  <c r="Q148" i="21"/>
  <c r="P148" i="21"/>
  <c r="O148" i="21"/>
  <c r="N148" i="21"/>
  <c r="M148" i="21"/>
  <c r="L148" i="21"/>
  <c r="K148" i="21"/>
  <c r="J148" i="21"/>
  <c r="I148" i="21"/>
  <c r="H148" i="21"/>
  <c r="G148" i="21"/>
  <c r="F148" i="21"/>
  <c r="E148" i="21"/>
  <c r="D148" i="21"/>
  <c r="C148" i="21"/>
  <c r="B148" i="21"/>
  <c r="A148" i="21"/>
  <c r="Z147" i="21"/>
  <c r="Y147" i="21"/>
  <c r="X147" i="21"/>
  <c r="W147" i="21"/>
  <c r="V147" i="21"/>
  <c r="U147" i="21"/>
  <c r="T147" i="21"/>
  <c r="S147" i="21"/>
  <c r="R147" i="21"/>
  <c r="Q147" i="21"/>
  <c r="P147" i="21"/>
  <c r="O147" i="21"/>
  <c r="N147" i="21"/>
  <c r="M147" i="21"/>
  <c r="L147" i="21"/>
  <c r="K147" i="21"/>
  <c r="J147" i="21"/>
  <c r="I147" i="21"/>
  <c r="H147" i="21"/>
  <c r="G147" i="21"/>
  <c r="F147" i="21"/>
  <c r="E147" i="21"/>
  <c r="D147" i="21"/>
  <c r="C147" i="21"/>
  <c r="B147" i="21"/>
  <c r="A147" i="21"/>
  <c r="Z146" i="21"/>
  <c r="Y146" i="21"/>
  <c r="X146" i="21"/>
  <c r="W146" i="21"/>
  <c r="V146" i="21"/>
  <c r="U146" i="21"/>
  <c r="T146" i="21"/>
  <c r="S146" i="21"/>
  <c r="R146" i="21"/>
  <c r="Q146" i="21"/>
  <c r="P146" i="21"/>
  <c r="O146" i="21"/>
  <c r="N146" i="21"/>
  <c r="M146" i="21"/>
  <c r="L146" i="21"/>
  <c r="K146" i="21"/>
  <c r="J146" i="21"/>
  <c r="I146" i="21"/>
  <c r="H146" i="21"/>
  <c r="G146" i="21"/>
  <c r="F146" i="21"/>
  <c r="E146" i="21"/>
  <c r="D146" i="21"/>
  <c r="C146" i="21"/>
  <c r="B146" i="21"/>
  <c r="A146" i="21"/>
  <c r="Z145" i="21"/>
  <c r="Y145" i="21"/>
  <c r="X145" i="21"/>
  <c r="W145" i="21"/>
  <c r="V145" i="21"/>
  <c r="U145" i="21"/>
  <c r="T145" i="21"/>
  <c r="S145" i="21"/>
  <c r="R145" i="21"/>
  <c r="Q145" i="21"/>
  <c r="P145" i="21"/>
  <c r="O145" i="21"/>
  <c r="N145" i="21"/>
  <c r="M145" i="21"/>
  <c r="L145" i="21"/>
  <c r="K145" i="21"/>
  <c r="J145" i="21"/>
  <c r="I145" i="21"/>
  <c r="H145" i="21"/>
  <c r="G145" i="21"/>
  <c r="F145" i="21"/>
  <c r="E145" i="21"/>
  <c r="D145" i="21"/>
  <c r="C145" i="21"/>
  <c r="B145" i="21"/>
  <c r="A145" i="21"/>
  <c r="Z144" i="21"/>
  <c r="Y144" i="21"/>
  <c r="X144" i="21"/>
  <c r="W144" i="21"/>
  <c r="V144" i="21"/>
  <c r="U144" i="21"/>
  <c r="T144" i="21"/>
  <c r="S144" i="21"/>
  <c r="R144" i="21"/>
  <c r="Q144" i="21"/>
  <c r="P144" i="21"/>
  <c r="O144" i="21"/>
  <c r="N144" i="21"/>
  <c r="M144" i="21"/>
  <c r="L144" i="21"/>
  <c r="K144" i="21"/>
  <c r="J144" i="21"/>
  <c r="I144" i="21"/>
  <c r="H144" i="21"/>
  <c r="G144" i="21"/>
  <c r="F144" i="21"/>
  <c r="E144" i="21"/>
  <c r="D144" i="21"/>
  <c r="C144" i="21"/>
  <c r="B144" i="21"/>
  <c r="A144" i="21"/>
  <c r="Z143" i="21"/>
  <c r="Y143" i="21"/>
  <c r="X143" i="21"/>
  <c r="W143" i="21"/>
  <c r="V143" i="21"/>
  <c r="U143" i="21"/>
  <c r="T143" i="21"/>
  <c r="S143" i="21"/>
  <c r="R143" i="21"/>
  <c r="Q143" i="21"/>
  <c r="P143" i="21"/>
  <c r="O143" i="21"/>
  <c r="N143" i="21"/>
  <c r="M143" i="21"/>
  <c r="L143" i="21"/>
  <c r="K143" i="21"/>
  <c r="J143" i="21"/>
  <c r="I143" i="21"/>
  <c r="H143" i="21"/>
  <c r="G143" i="21"/>
  <c r="F143" i="21"/>
  <c r="E143" i="21"/>
  <c r="D143" i="21"/>
  <c r="C143" i="21"/>
  <c r="B143" i="21"/>
  <c r="A143" i="21"/>
  <c r="Z142" i="21"/>
  <c r="Y142" i="21"/>
  <c r="X142" i="21"/>
  <c r="W142" i="21"/>
  <c r="V142" i="21"/>
  <c r="U142" i="21"/>
  <c r="T142" i="21"/>
  <c r="S142" i="21"/>
  <c r="R142" i="21"/>
  <c r="Q142" i="21"/>
  <c r="P142" i="21"/>
  <c r="O142" i="21"/>
  <c r="N142" i="21"/>
  <c r="M142" i="21"/>
  <c r="L142" i="21"/>
  <c r="K142" i="21"/>
  <c r="J142" i="21"/>
  <c r="I142" i="21"/>
  <c r="H142" i="21"/>
  <c r="G142" i="21"/>
  <c r="F142" i="21"/>
  <c r="E142" i="21"/>
  <c r="D142" i="21"/>
  <c r="C142" i="21"/>
  <c r="B142" i="21"/>
  <c r="A142" i="21"/>
  <c r="Z141" i="21"/>
  <c r="Y141" i="21"/>
  <c r="X141" i="21"/>
  <c r="W141" i="21"/>
  <c r="V141" i="21"/>
  <c r="U141" i="21"/>
  <c r="T141" i="21"/>
  <c r="S141" i="21"/>
  <c r="R141" i="21"/>
  <c r="Q141" i="21"/>
  <c r="P141" i="21"/>
  <c r="O141" i="21"/>
  <c r="N141" i="21"/>
  <c r="M141" i="21"/>
  <c r="L141" i="21"/>
  <c r="K141" i="21"/>
  <c r="J141" i="21"/>
  <c r="I141" i="21"/>
  <c r="H141" i="21"/>
  <c r="G141" i="21"/>
  <c r="F141" i="21"/>
  <c r="E141" i="21"/>
  <c r="D141" i="21"/>
  <c r="C141" i="21"/>
  <c r="B141" i="21"/>
  <c r="A141" i="21"/>
  <c r="Z140" i="21"/>
  <c r="Y140" i="21"/>
  <c r="X140" i="21"/>
  <c r="W140" i="21"/>
  <c r="V140" i="21"/>
  <c r="U140" i="21"/>
  <c r="T140" i="21"/>
  <c r="S140" i="21"/>
  <c r="R140" i="21"/>
  <c r="Q140" i="21"/>
  <c r="P140" i="21"/>
  <c r="O140" i="21"/>
  <c r="N140" i="21"/>
  <c r="M140" i="21"/>
  <c r="L140" i="21"/>
  <c r="K140" i="21"/>
  <c r="J140" i="21"/>
  <c r="I140" i="21"/>
  <c r="H140" i="21"/>
  <c r="G140" i="21"/>
  <c r="F140" i="21"/>
  <c r="E140" i="21"/>
  <c r="D140" i="21"/>
  <c r="C140" i="21"/>
  <c r="B140" i="21"/>
  <c r="A140" i="21"/>
  <c r="Z139" i="21"/>
  <c r="Y139" i="21"/>
  <c r="X139" i="21"/>
  <c r="W139" i="21"/>
  <c r="V139" i="21"/>
  <c r="U139" i="21"/>
  <c r="T139" i="21"/>
  <c r="S139" i="21"/>
  <c r="R139" i="21"/>
  <c r="Q139" i="21"/>
  <c r="P139" i="21"/>
  <c r="O139" i="21"/>
  <c r="N139" i="21"/>
  <c r="M139" i="21"/>
  <c r="L139" i="21"/>
  <c r="K139" i="21"/>
  <c r="J139" i="21"/>
  <c r="I139" i="21"/>
  <c r="H139" i="21"/>
  <c r="G139" i="21"/>
  <c r="F139" i="21"/>
  <c r="E139" i="21"/>
  <c r="D139" i="21"/>
  <c r="C139" i="21"/>
  <c r="B139" i="21"/>
  <c r="A139" i="21"/>
  <c r="Z138" i="21"/>
  <c r="Y138" i="21"/>
  <c r="X138" i="21"/>
  <c r="W138" i="21"/>
  <c r="V138" i="21"/>
  <c r="U138" i="21"/>
  <c r="T138" i="21"/>
  <c r="S138" i="21"/>
  <c r="R138" i="21"/>
  <c r="Q138" i="21"/>
  <c r="P138" i="21"/>
  <c r="O138" i="21"/>
  <c r="N138" i="21"/>
  <c r="M138" i="21"/>
  <c r="L138" i="21"/>
  <c r="K138" i="21"/>
  <c r="J138" i="21"/>
  <c r="I138" i="21"/>
  <c r="H138" i="21"/>
  <c r="G138" i="21"/>
  <c r="F138" i="21"/>
  <c r="E138" i="21"/>
  <c r="D138" i="21"/>
  <c r="C138" i="21"/>
  <c r="B138" i="21"/>
  <c r="A138" i="21"/>
  <c r="Z137" i="21"/>
  <c r="Y137" i="21"/>
  <c r="X137" i="21"/>
  <c r="W137" i="21"/>
  <c r="V137" i="21"/>
  <c r="U137" i="21"/>
  <c r="T137" i="21"/>
  <c r="S137" i="21"/>
  <c r="R137" i="21"/>
  <c r="Q137" i="21"/>
  <c r="P137" i="21"/>
  <c r="O137" i="21"/>
  <c r="N137" i="21"/>
  <c r="M137" i="21"/>
  <c r="L137" i="21"/>
  <c r="K137" i="21"/>
  <c r="J137" i="21"/>
  <c r="I137" i="21"/>
  <c r="H137" i="21"/>
  <c r="G137" i="21"/>
  <c r="F137" i="21"/>
  <c r="E137" i="21"/>
  <c r="D137" i="21"/>
  <c r="C137" i="21"/>
  <c r="B137" i="21"/>
  <c r="A137" i="21"/>
  <c r="Z136" i="21"/>
  <c r="Y136" i="21"/>
  <c r="X136" i="21"/>
  <c r="W136" i="21"/>
  <c r="V136" i="21"/>
  <c r="U136" i="21"/>
  <c r="T136" i="21"/>
  <c r="S136" i="21"/>
  <c r="R136" i="21"/>
  <c r="Q136" i="21"/>
  <c r="P136" i="21"/>
  <c r="O136" i="21"/>
  <c r="N136" i="21"/>
  <c r="M136" i="21"/>
  <c r="L136" i="21"/>
  <c r="K136" i="21"/>
  <c r="J136" i="21"/>
  <c r="I136" i="21"/>
  <c r="H136" i="21"/>
  <c r="G136" i="21"/>
  <c r="F136" i="21"/>
  <c r="E136" i="21"/>
  <c r="D136" i="21"/>
  <c r="C136" i="21"/>
  <c r="B136" i="21"/>
  <c r="A136" i="21"/>
  <c r="Z135" i="21"/>
  <c r="Y135" i="21"/>
  <c r="X135" i="21"/>
  <c r="W135" i="21"/>
  <c r="V135" i="21"/>
  <c r="U135" i="21"/>
  <c r="T135" i="21"/>
  <c r="S135" i="21"/>
  <c r="R135" i="21"/>
  <c r="Q135" i="21"/>
  <c r="P135" i="21"/>
  <c r="O135" i="21"/>
  <c r="N135" i="21"/>
  <c r="M135" i="21"/>
  <c r="L135" i="21"/>
  <c r="K135" i="21"/>
  <c r="J135" i="21"/>
  <c r="I135" i="21"/>
  <c r="H135" i="21"/>
  <c r="G135" i="21"/>
  <c r="F135" i="21"/>
  <c r="E135" i="21"/>
  <c r="D135" i="21"/>
  <c r="C135" i="21"/>
  <c r="B135" i="21"/>
  <c r="A135" i="21"/>
  <c r="Z134" i="21"/>
  <c r="Y134" i="21"/>
  <c r="X134" i="21"/>
  <c r="W134" i="21"/>
  <c r="V134" i="21"/>
  <c r="U134" i="21"/>
  <c r="T134" i="21"/>
  <c r="S134" i="21"/>
  <c r="R134" i="21"/>
  <c r="Q134" i="21"/>
  <c r="P134" i="21"/>
  <c r="O134" i="21"/>
  <c r="N134" i="21"/>
  <c r="M134" i="21"/>
  <c r="L134" i="21"/>
  <c r="K134" i="21"/>
  <c r="J134" i="21"/>
  <c r="I134" i="21"/>
  <c r="H134" i="21"/>
  <c r="G134" i="21"/>
  <c r="F134" i="21"/>
  <c r="E134" i="21"/>
  <c r="D134" i="21"/>
  <c r="C134" i="21"/>
  <c r="B134" i="21"/>
  <c r="A134" i="21"/>
  <c r="Z133" i="21"/>
  <c r="Y133" i="21"/>
  <c r="X133" i="21"/>
  <c r="W133" i="21"/>
  <c r="V133" i="21"/>
  <c r="U133" i="21"/>
  <c r="T133" i="21"/>
  <c r="S133" i="21"/>
  <c r="R133" i="21"/>
  <c r="Q133" i="21"/>
  <c r="P133" i="21"/>
  <c r="O133" i="21"/>
  <c r="N133" i="21"/>
  <c r="M133" i="21"/>
  <c r="L133" i="21"/>
  <c r="K133" i="21"/>
  <c r="J133" i="21"/>
  <c r="I133" i="21"/>
  <c r="H133" i="21"/>
  <c r="G133" i="21"/>
  <c r="F133" i="21"/>
  <c r="E133" i="21"/>
  <c r="D133" i="21"/>
  <c r="C133" i="21"/>
  <c r="B133" i="21"/>
  <c r="A133" i="21"/>
  <c r="Z132" i="21"/>
  <c r="Y132" i="21"/>
  <c r="X132" i="21"/>
  <c r="W132" i="21"/>
  <c r="V132" i="21"/>
  <c r="U132" i="21"/>
  <c r="T132" i="21"/>
  <c r="S132" i="21"/>
  <c r="R132" i="21"/>
  <c r="Q132" i="21"/>
  <c r="P132" i="21"/>
  <c r="O132" i="21"/>
  <c r="N132" i="21"/>
  <c r="M132" i="21"/>
  <c r="L132" i="21"/>
  <c r="K132" i="21"/>
  <c r="J132" i="21"/>
  <c r="I132" i="21"/>
  <c r="H132" i="21"/>
  <c r="G132" i="21"/>
  <c r="F132" i="21"/>
  <c r="E132" i="21"/>
  <c r="D132" i="21"/>
  <c r="C132" i="21"/>
  <c r="B132" i="21"/>
  <c r="A132" i="21"/>
  <c r="Z131" i="21"/>
  <c r="Y131" i="21"/>
  <c r="X131" i="21"/>
  <c r="W131" i="21"/>
  <c r="V131" i="21"/>
  <c r="U131" i="21"/>
  <c r="T131" i="21"/>
  <c r="S131" i="21"/>
  <c r="R131" i="21"/>
  <c r="Q131" i="21"/>
  <c r="P131" i="21"/>
  <c r="O131" i="21"/>
  <c r="N131" i="21"/>
  <c r="M131" i="21"/>
  <c r="L131" i="21"/>
  <c r="K131" i="21"/>
  <c r="J131" i="21"/>
  <c r="I131" i="21"/>
  <c r="H131" i="21"/>
  <c r="G131" i="21"/>
  <c r="F131" i="21"/>
  <c r="E131" i="21"/>
  <c r="D131" i="21"/>
  <c r="C131" i="21"/>
  <c r="B131" i="21"/>
  <c r="A131" i="21"/>
  <c r="Z130" i="21"/>
  <c r="Y130" i="21"/>
  <c r="X130" i="21"/>
  <c r="W130" i="21"/>
  <c r="V130" i="21"/>
  <c r="U130" i="21"/>
  <c r="T130" i="21"/>
  <c r="S130" i="21"/>
  <c r="R130" i="21"/>
  <c r="Q130" i="21"/>
  <c r="P130" i="21"/>
  <c r="O130" i="21"/>
  <c r="N130" i="21"/>
  <c r="M130" i="21"/>
  <c r="L130" i="21"/>
  <c r="K130" i="21"/>
  <c r="J130" i="21"/>
  <c r="I130" i="21"/>
  <c r="H130" i="21"/>
  <c r="G130" i="21"/>
  <c r="F130" i="21"/>
  <c r="E130" i="21"/>
  <c r="D130" i="21"/>
  <c r="C130" i="21"/>
  <c r="B130" i="21"/>
  <c r="A130" i="21"/>
  <c r="Z129" i="21"/>
  <c r="Y129" i="21"/>
  <c r="X129" i="21"/>
  <c r="W129" i="21"/>
  <c r="V129" i="21"/>
  <c r="U129" i="21"/>
  <c r="T129" i="21"/>
  <c r="S129" i="21"/>
  <c r="R129" i="21"/>
  <c r="Q129" i="21"/>
  <c r="P129" i="21"/>
  <c r="O129" i="21"/>
  <c r="N129" i="21"/>
  <c r="M129" i="21"/>
  <c r="L129" i="21"/>
  <c r="K129" i="21"/>
  <c r="J129" i="21"/>
  <c r="I129" i="21"/>
  <c r="H129" i="21"/>
  <c r="G129" i="21"/>
  <c r="F129" i="21"/>
  <c r="E129" i="21"/>
  <c r="D129" i="21"/>
  <c r="C129" i="21"/>
  <c r="B129" i="21"/>
  <c r="A129" i="21"/>
  <c r="Z128" i="21"/>
  <c r="Y128" i="21"/>
  <c r="X128" i="21"/>
  <c r="W128" i="21"/>
  <c r="V128" i="21"/>
  <c r="U128" i="21"/>
  <c r="T128" i="21"/>
  <c r="S128" i="21"/>
  <c r="R128" i="21"/>
  <c r="Q128" i="21"/>
  <c r="P128" i="21"/>
  <c r="O128" i="21"/>
  <c r="N128" i="21"/>
  <c r="M128" i="21"/>
  <c r="L128" i="21"/>
  <c r="K128" i="21"/>
  <c r="J128" i="21"/>
  <c r="I128" i="21"/>
  <c r="H128" i="21"/>
  <c r="G128" i="21"/>
  <c r="F128" i="21"/>
  <c r="E128" i="21"/>
  <c r="D128" i="21"/>
  <c r="C128" i="21"/>
  <c r="B128" i="21"/>
  <c r="A128" i="21"/>
  <c r="Z127" i="21"/>
  <c r="Y127" i="21"/>
  <c r="X127" i="21"/>
  <c r="W127" i="21"/>
  <c r="V127" i="21"/>
  <c r="U127" i="21"/>
  <c r="T127" i="21"/>
  <c r="S127" i="21"/>
  <c r="R127" i="21"/>
  <c r="Q127" i="21"/>
  <c r="P127" i="21"/>
  <c r="O127" i="21"/>
  <c r="N127" i="21"/>
  <c r="M127" i="21"/>
  <c r="L127" i="21"/>
  <c r="K127" i="21"/>
  <c r="J127" i="21"/>
  <c r="I127" i="21"/>
  <c r="H127" i="21"/>
  <c r="G127" i="21"/>
  <c r="F127" i="21"/>
  <c r="E127" i="21"/>
  <c r="D127" i="21"/>
  <c r="C127" i="21"/>
  <c r="B127" i="21"/>
  <c r="A127" i="21"/>
  <c r="Z126" i="21"/>
  <c r="Y126" i="21"/>
  <c r="X126" i="21"/>
  <c r="W126" i="21"/>
  <c r="V126" i="21"/>
  <c r="U126" i="21"/>
  <c r="T126" i="21"/>
  <c r="S126" i="21"/>
  <c r="R126" i="21"/>
  <c r="Q126" i="21"/>
  <c r="P126" i="21"/>
  <c r="O126" i="21"/>
  <c r="N126" i="21"/>
  <c r="M126" i="21"/>
  <c r="L126" i="21"/>
  <c r="K126" i="21"/>
  <c r="J126" i="21"/>
  <c r="I126" i="21"/>
  <c r="H126" i="21"/>
  <c r="G126" i="21"/>
  <c r="F126" i="21"/>
  <c r="E126" i="21"/>
  <c r="D126" i="21"/>
  <c r="C126" i="21"/>
  <c r="B126" i="21"/>
  <c r="A126" i="21"/>
  <c r="Z125" i="21"/>
  <c r="Y125" i="21"/>
  <c r="X125" i="21"/>
  <c r="W125" i="21"/>
  <c r="V125" i="21"/>
  <c r="U125" i="21"/>
  <c r="T125" i="21"/>
  <c r="S125" i="21"/>
  <c r="R125" i="21"/>
  <c r="Q125" i="21"/>
  <c r="P125" i="21"/>
  <c r="O125" i="21"/>
  <c r="N125" i="21"/>
  <c r="M125" i="21"/>
  <c r="L125" i="21"/>
  <c r="K125" i="21"/>
  <c r="J125" i="21"/>
  <c r="I125" i="21"/>
  <c r="H125" i="21"/>
  <c r="G125" i="21"/>
  <c r="F125" i="21"/>
  <c r="E125" i="21"/>
  <c r="D125" i="21"/>
  <c r="C125" i="21"/>
  <c r="B125" i="21"/>
  <c r="A125" i="21"/>
  <c r="Z124" i="21"/>
  <c r="Y124" i="21"/>
  <c r="X124" i="21"/>
  <c r="W124" i="21"/>
  <c r="V124" i="21"/>
  <c r="U124" i="21"/>
  <c r="T124" i="21"/>
  <c r="S124" i="21"/>
  <c r="R124" i="21"/>
  <c r="Q124" i="21"/>
  <c r="P124" i="21"/>
  <c r="O124" i="21"/>
  <c r="N124" i="21"/>
  <c r="M124" i="21"/>
  <c r="L124" i="21"/>
  <c r="K124" i="21"/>
  <c r="J124" i="21"/>
  <c r="I124" i="21"/>
  <c r="H124" i="21"/>
  <c r="G124" i="21"/>
  <c r="F124" i="21"/>
  <c r="E124" i="21"/>
  <c r="D124" i="21"/>
  <c r="C124" i="21"/>
  <c r="B124" i="21"/>
  <c r="A124" i="21"/>
  <c r="Z123" i="21"/>
  <c r="Y123" i="21"/>
  <c r="X123" i="21"/>
  <c r="W123" i="21"/>
  <c r="V123" i="21"/>
  <c r="U123" i="21"/>
  <c r="T123" i="21"/>
  <c r="S123" i="21"/>
  <c r="R123" i="21"/>
  <c r="Q123" i="21"/>
  <c r="P123" i="21"/>
  <c r="O123" i="21"/>
  <c r="N123" i="21"/>
  <c r="M123" i="21"/>
  <c r="L123" i="21"/>
  <c r="K123" i="21"/>
  <c r="J123" i="21"/>
  <c r="I123" i="21"/>
  <c r="H123" i="21"/>
  <c r="G123" i="21"/>
  <c r="F123" i="21"/>
  <c r="E123" i="21"/>
  <c r="D123" i="21"/>
  <c r="C123" i="21"/>
  <c r="B123" i="21"/>
  <c r="A123" i="21"/>
  <c r="Z122" i="21"/>
  <c r="Y122" i="21"/>
  <c r="X122" i="21"/>
  <c r="W122" i="21"/>
  <c r="V122" i="21"/>
  <c r="U122" i="21"/>
  <c r="T122" i="21"/>
  <c r="S122" i="21"/>
  <c r="R122" i="21"/>
  <c r="Q122" i="21"/>
  <c r="P122" i="21"/>
  <c r="O122" i="21"/>
  <c r="N122" i="21"/>
  <c r="M122" i="21"/>
  <c r="L122" i="21"/>
  <c r="K122" i="21"/>
  <c r="J122" i="21"/>
  <c r="I122" i="21"/>
  <c r="H122" i="21"/>
  <c r="G122" i="21"/>
  <c r="F122" i="21"/>
  <c r="E122" i="21"/>
  <c r="D122" i="21"/>
  <c r="C122" i="21"/>
  <c r="B122" i="21"/>
  <c r="A122" i="21"/>
  <c r="Z121" i="21"/>
  <c r="Y121" i="21"/>
  <c r="X121" i="21"/>
  <c r="W121" i="21"/>
  <c r="V121" i="21"/>
  <c r="U121" i="21"/>
  <c r="T121" i="21"/>
  <c r="S121" i="21"/>
  <c r="R121" i="21"/>
  <c r="Q121" i="21"/>
  <c r="P121" i="21"/>
  <c r="O121" i="21"/>
  <c r="N121" i="21"/>
  <c r="M121" i="21"/>
  <c r="L121" i="21"/>
  <c r="K121" i="21"/>
  <c r="J121" i="21"/>
  <c r="I121" i="21"/>
  <c r="H121" i="21"/>
  <c r="G121" i="21"/>
  <c r="F121" i="21"/>
  <c r="E121" i="21"/>
  <c r="D121" i="21"/>
  <c r="C121" i="21"/>
  <c r="B121" i="21"/>
  <c r="A121" i="21"/>
  <c r="Z120" i="21"/>
  <c r="Y120" i="21"/>
  <c r="X120" i="21"/>
  <c r="W120" i="21"/>
  <c r="V120" i="21"/>
  <c r="U120" i="21"/>
  <c r="T120" i="21"/>
  <c r="S120" i="21"/>
  <c r="R120" i="21"/>
  <c r="Q120" i="21"/>
  <c r="P120" i="21"/>
  <c r="O120" i="21"/>
  <c r="N120" i="21"/>
  <c r="M120" i="21"/>
  <c r="L120" i="21"/>
  <c r="K120" i="21"/>
  <c r="J120" i="21"/>
  <c r="I120" i="21"/>
  <c r="H120" i="21"/>
  <c r="G120" i="21"/>
  <c r="F120" i="21"/>
  <c r="E120" i="21"/>
  <c r="D120" i="21"/>
  <c r="C120" i="21"/>
  <c r="B120" i="21"/>
  <c r="A120" i="21"/>
  <c r="Z119" i="21"/>
  <c r="Y119" i="21"/>
  <c r="X119" i="21"/>
  <c r="W119" i="21"/>
  <c r="V119" i="21"/>
  <c r="U119" i="21"/>
  <c r="T119" i="21"/>
  <c r="S119" i="21"/>
  <c r="R119" i="21"/>
  <c r="Q119" i="21"/>
  <c r="P119" i="21"/>
  <c r="O119" i="21"/>
  <c r="N119" i="21"/>
  <c r="M119" i="21"/>
  <c r="L119" i="21"/>
  <c r="K119" i="21"/>
  <c r="J119" i="21"/>
  <c r="I119" i="21"/>
  <c r="H119" i="21"/>
  <c r="G119" i="21"/>
  <c r="F119" i="21"/>
  <c r="E119" i="21"/>
  <c r="D119" i="21"/>
  <c r="C119" i="21"/>
  <c r="B119" i="21"/>
  <c r="A119" i="21"/>
  <c r="Z118" i="21"/>
  <c r="Y118" i="21"/>
  <c r="X118" i="21"/>
  <c r="W118" i="21"/>
  <c r="V118" i="21"/>
  <c r="U118" i="21"/>
  <c r="T118" i="21"/>
  <c r="S118" i="21"/>
  <c r="R118" i="21"/>
  <c r="Q118" i="21"/>
  <c r="P118" i="21"/>
  <c r="O118" i="21"/>
  <c r="N118" i="21"/>
  <c r="M118" i="21"/>
  <c r="L118" i="21"/>
  <c r="K118" i="21"/>
  <c r="J118" i="21"/>
  <c r="I118" i="21"/>
  <c r="H118" i="21"/>
  <c r="G118" i="21"/>
  <c r="F118" i="21"/>
  <c r="E118" i="21"/>
  <c r="D118" i="21"/>
  <c r="C118" i="21"/>
  <c r="B118" i="21"/>
  <c r="A118" i="21"/>
  <c r="Z117" i="21"/>
  <c r="Y117" i="21"/>
  <c r="X117" i="21"/>
  <c r="W117" i="21"/>
  <c r="V117" i="21"/>
  <c r="U117" i="21"/>
  <c r="T117" i="21"/>
  <c r="S117" i="21"/>
  <c r="R117" i="21"/>
  <c r="Q117" i="21"/>
  <c r="P117" i="21"/>
  <c r="O117" i="21"/>
  <c r="N117" i="21"/>
  <c r="M117" i="21"/>
  <c r="L117" i="21"/>
  <c r="K117" i="21"/>
  <c r="J117" i="21"/>
  <c r="I117" i="21"/>
  <c r="H117" i="21"/>
  <c r="G117" i="21"/>
  <c r="F117" i="21"/>
  <c r="E117" i="21"/>
  <c r="D117" i="21"/>
  <c r="C117" i="21"/>
  <c r="B117" i="21"/>
  <c r="A117" i="21"/>
  <c r="Z116" i="21"/>
  <c r="Y116" i="21"/>
  <c r="X116" i="21"/>
  <c r="W116" i="21"/>
  <c r="V116" i="21"/>
  <c r="U116" i="21"/>
  <c r="T116" i="21"/>
  <c r="S116" i="21"/>
  <c r="R116" i="21"/>
  <c r="Q116" i="21"/>
  <c r="P116" i="21"/>
  <c r="O116" i="21"/>
  <c r="N116" i="21"/>
  <c r="M116" i="21"/>
  <c r="L116" i="21"/>
  <c r="K116" i="21"/>
  <c r="J116" i="21"/>
  <c r="I116" i="21"/>
  <c r="H116" i="21"/>
  <c r="G116" i="21"/>
  <c r="F116" i="21"/>
  <c r="E116" i="21"/>
  <c r="D116" i="21"/>
  <c r="C116" i="21"/>
  <c r="B116" i="21"/>
  <c r="A116" i="21"/>
  <c r="Z115" i="21"/>
  <c r="Y115" i="21"/>
  <c r="X115" i="21"/>
  <c r="W115" i="21"/>
  <c r="V115" i="21"/>
  <c r="U115" i="21"/>
  <c r="T115" i="21"/>
  <c r="S115" i="21"/>
  <c r="R115" i="21"/>
  <c r="Q115" i="21"/>
  <c r="P115" i="21"/>
  <c r="O115" i="21"/>
  <c r="N115" i="21"/>
  <c r="M115" i="21"/>
  <c r="L115" i="21"/>
  <c r="K115" i="21"/>
  <c r="J115" i="21"/>
  <c r="I115" i="21"/>
  <c r="H115" i="21"/>
  <c r="G115" i="21"/>
  <c r="F115" i="21"/>
  <c r="E115" i="21"/>
  <c r="D115" i="21"/>
  <c r="C115" i="21"/>
  <c r="B115" i="21"/>
  <c r="A115" i="21"/>
  <c r="Z114" i="21"/>
  <c r="Y114" i="21"/>
  <c r="X114" i="21"/>
  <c r="W114" i="21"/>
  <c r="V114" i="21"/>
  <c r="U114" i="21"/>
  <c r="T114" i="21"/>
  <c r="S114" i="21"/>
  <c r="R114" i="21"/>
  <c r="Q114" i="21"/>
  <c r="P114" i="21"/>
  <c r="O114" i="21"/>
  <c r="N114" i="21"/>
  <c r="M114" i="21"/>
  <c r="L114" i="21"/>
  <c r="K114" i="21"/>
  <c r="J114" i="21"/>
  <c r="I114" i="21"/>
  <c r="H114" i="21"/>
  <c r="G114" i="21"/>
  <c r="F114" i="21"/>
  <c r="E114" i="21"/>
  <c r="D114" i="21"/>
  <c r="C114" i="21"/>
  <c r="B114" i="21"/>
  <c r="A114" i="21"/>
  <c r="Z113" i="21"/>
  <c r="Y113" i="21"/>
  <c r="X113" i="21"/>
  <c r="W113" i="21"/>
  <c r="V113" i="21"/>
  <c r="U113" i="21"/>
  <c r="T113" i="21"/>
  <c r="S113" i="21"/>
  <c r="R113" i="21"/>
  <c r="Q113" i="21"/>
  <c r="P113" i="21"/>
  <c r="O113" i="21"/>
  <c r="N113" i="21"/>
  <c r="M113" i="21"/>
  <c r="L113" i="21"/>
  <c r="K113" i="21"/>
  <c r="J113" i="21"/>
  <c r="I113" i="21"/>
  <c r="H113" i="21"/>
  <c r="G113" i="21"/>
  <c r="F113" i="21"/>
  <c r="E113" i="21"/>
  <c r="D113" i="21"/>
  <c r="C113" i="21"/>
  <c r="B113" i="21"/>
  <c r="A113" i="21"/>
  <c r="Z112" i="21"/>
  <c r="Y112" i="21"/>
  <c r="X112" i="21"/>
  <c r="W112" i="21"/>
  <c r="V112" i="21"/>
  <c r="U112" i="21"/>
  <c r="T112" i="21"/>
  <c r="S112" i="21"/>
  <c r="R112" i="21"/>
  <c r="Q112" i="21"/>
  <c r="P112" i="21"/>
  <c r="O112" i="21"/>
  <c r="N112" i="21"/>
  <c r="M112" i="21"/>
  <c r="L112" i="21"/>
  <c r="K112" i="21"/>
  <c r="J112" i="21"/>
  <c r="I112" i="21"/>
  <c r="H112" i="21"/>
  <c r="G112" i="21"/>
  <c r="F112" i="21"/>
  <c r="E112" i="21"/>
  <c r="D112" i="21"/>
  <c r="C112" i="21"/>
  <c r="B112" i="21"/>
  <c r="A112" i="21"/>
  <c r="Z111" i="21"/>
  <c r="Y111" i="21"/>
  <c r="X111" i="21"/>
  <c r="W111" i="21"/>
  <c r="V111" i="21"/>
  <c r="U111" i="21"/>
  <c r="T111" i="21"/>
  <c r="S111" i="21"/>
  <c r="R111" i="21"/>
  <c r="Q111" i="21"/>
  <c r="P111" i="21"/>
  <c r="O111" i="21"/>
  <c r="N111" i="21"/>
  <c r="M111" i="21"/>
  <c r="L111" i="21"/>
  <c r="K111" i="21"/>
  <c r="J111" i="21"/>
  <c r="I111" i="21"/>
  <c r="H111" i="21"/>
  <c r="G111" i="21"/>
  <c r="F111" i="21"/>
  <c r="E111" i="21"/>
  <c r="D111" i="21"/>
  <c r="C111" i="21"/>
  <c r="B111" i="21"/>
  <c r="A111" i="21"/>
  <c r="Z110" i="21"/>
  <c r="Y110" i="21"/>
  <c r="X110" i="21"/>
  <c r="W110" i="21"/>
  <c r="V110" i="21"/>
  <c r="U110" i="21"/>
  <c r="T110" i="21"/>
  <c r="S110" i="21"/>
  <c r="R110" i="21"/>
  <c r="Q110" i="21"/>
  <c r="P110" i="21"/>
  <c r="O110" i="21"/>
  <c r="N110" i="21"/>
  <c r="M110" i="21"/>
  <c r="L110" i="21"/>
  <c r="K110" i="21"/>
  <c r="J110" i="21"/>
  <c r="I110" i="21"/>
  <c r="H110" i="21"/>
  <c r="G110" i="21"/>
  <c r="F110" i="21"/>
  <c r="E110" i="21"/>
  <c r="D110" i="21"/>
  <c r="C110" i="21"/>
  <c r="B110" i="21"/>
  <c r="A110" i="21"/>
  <c r="Z109" i="21"/>
  <c r="Y109" i="21"/>
  <c r="X109" i="21"/>
  <c r="W109" i="21"/>
  <c r="V109" i="21"/>
  <c r="U109" i="21"/>
  <c r="T109" i="21"/>
  <c r="S109" i="21"/>
  <c r="R109" i="21"/>
  <c r="Q109" i="21"/>
  <c r="P109" i="21"/>
  <c r="O109" i="21"/>
  <c r="N109" i="21"/>
  <c r="M109" i="21"/>
  <c r="L109" i="21"/>
  <c r="K109" i="21"/>
  <c r="J109" i="21"/>
  <c r="I109" i="21"/>
  <c r="H109" i="21"/>
  <c r="G109" i="21"/>
  <c r="F109" i="21"/>
  <c r="E109" i="21"/>
  <c r="D109" i="21"/>
  <c r="C109" i="21"/>
  <c r="B109" i="21"/>
  <c r="A109" i="21"/>
  <c r="Z108" i="21"/>
  <c r="Y108" i="21"/>
  <c r="X108" i="21"/>
  <c r="W108" i="21"/>
  <c r="V108" i="21"/>
  <c r="U108" i="21"/>
  <c r="T108" i="21"/>
  <c r="S108" i="21"/>
  <c r="R108" i="21"/>
  <c r="Q108" i="21"/>
  <c r="P108" i="21"/>
  <c r="O108" i="21"/>
  <c r="N108" i="21"/>
  <c r="M108" i="21"/>
  <c r="L108" i="21"/>
  <c r="K108" i="21"/>
  <c r="J108" i="21"/>
  <c r="I108" i="21"/>
  <c r="H108" i="21"/>
  <c r="G108" i="21"/>
  <c r="F108" i="21"/>
  <c r="E108" i="21"/>
  <c r="D108" i="21"/>
  <c r="C108" i="21"/>
  <c r="B108" i="21"/>
  <c r="A108" i="21"/>
  <c r="Z107" i="21"/>
  <c r="Y107" i="21"/>
  <c r="X107" i="21"/>
  <c r="W107" i="21"/>
  <c r="V107" i="21"/>
  <c r="U107" i="21"/>
  <c r="T107" i="21"/>
  <c r="S107" i="21"/>
  <c r="R107" i="21"/>
  <c r="Q107" i="21"/>
  <c r="P107" i="21"/>
  <c r="O107" i="21"/>
  <c r="N107" i="21"/>
  <c r="M107" i="21"/>
  <c r="L107" i="21"/>
  <c r="K107" i="21"/>
  <c r="J107" i="21"/>
  <c r="I107" i="21"/>
  <c r="H107" i="21"/>
  <c r="G107" i="21"/>
  <c r="F107" i="21"/>
  <c r="E107" i="21"/>
  <c r="D107" i="21"/>
  <c r="C107" i="21"/>
  <c r="B107" i="21"/>
  <c r="A107" i="21"/>
  <c r="Z106" i="21"/>
  <c r="Y106" i="21"/>
  <c r="X106" i="21"/>
  <c r="W106" i="21"/>
  <c r="V106" i="21"/>
  <c r="U106" i="21"/>
  <c r="T106" i="21"/>
  <c r="S106" i="21"/>
  <c r="R106" i="21"/>
  <c r="Q106" i="21"/>
  <c r="P106" i="21"/>
  <c r="O106" i="21"/>
  <c r="N106" i="21"/>
  <c r="M106" i="21"/>
  <c r="L106" i="21"/>
  <c r="K106" i="21"/>
  <c r="J106" i="21"/>
  <c r="I106" i="21"/>
  <c r="H106" i="21"/>
  <c r="G106" i="21"/>
  <c r="F106" i="21"/>
  <c r="E106" i="21"/>
  <c r="D106" i="21"/>
  <c r="C106" i="21"/>
  <c r="B106" i="21"/>
  <c r="A106" i="21"/>
  <c r="Z105" i="21"/>
  <c r="Y105" i="21"/>
  <c r="X105" i="21"/>
  <c r="W105" i="21"/>
  <c r="V105" i="21"/>
  <c r="U105" i="21"/>
  <c r="T105" i="21"/>
  <c r="S105" i="21"/>
  <c r="R105" i="21"/>
  <c r="Q105" i="21"/>
  <c r="P105" i="21"/>
  <c r="O105" i="21"/>
  <c r="N105" i="21"/>
  <c r="M105" i="21"/>
  <c r="L105" i="21"/>
  <c r="K105" i="21"/>
  <c r="J105" i="21"/>
  <c r="I105" i="21"/>
  <c r="H105" i="21"/>
  <c r="G105" i="21"/>
  <c r="F105" i="21"/>
  <c r="E105" i="21"/>
  <c r="D105" i="21"/>
  <c r="C105" i="21"/>
  <c r="B105" i="21"/>
  <c r="A105" i="21"/>
  <c r="Z104" i="21"/>
  <c r="Y104" i="21"/>
  <c r="X104" i="21"/>
  <c r="W104" i="21"/>
  <c r="V104" i="21"/>
  <c r="U104" i="21"/>
  <c r="T104" i="21"/>
  <c r="S104" i="21"/>
  <c r="R104" i="21"/>
  <c r="Q104" i="21"/>
  <c r="P104" i="21"/>
  <c r="O104" i="21"/>
  <c r="N104" i="21"/>
  <c r="M104" i="21"/>
  <c r="L104" i="21"/>
  <c r="K104" i="21"/>
  <c r="J104" i="21"/>
  <c r="I104" i="21"/>
  <c r="H104" i="21"/>
  <c r="G104" i="21"/>
  <c r="F104" i="21"/>
  <c r="E104" i="21"/>
  <c r="D104" i="21"/>
  <c r="C104" i="21"/>
  <c r="B104" i="21"/>
  <c r="A104" i="21"/>
  <c r="Z103" i="21"/>
  <c r="Y103" i="21"/>
  <c r="X103" i="21"/>
  <c r="W103" i="21"/>
  <c r="V103" i="21"/>
  <c r="U103" i="21"/>
  <c r="T103" i="21"/>
  <c r="S103" i="21"/>
  <c r="R103" i="21"/>
  <c r="Q103" i="21"/>
  <c r="P103" i="21"/>
  <c r="O103" i="21"/>
  <c r="N103" i="21"/>
  <c r="M103" i="21"/>
  <c r="L103" i="21"/>
  <c r="K103" i="21"/>
  <c r="J103" i="21"/>
  <c r="I103" i="21"/>
  <c r="H103" i="21"/>
  <c r="G103" i="21"/>
  <c r="F103" i="21"/>
  <c r="E103" i="21"/>
  <c r="D103" i="21"/>
  <c r="C103" i="21"/>
  <c r="B103" i="21"/>
  <c r="A103" i="21"/>
  <c r="Z102" i="21"/>
  <c r="Y102" i="21"/>
  <c r="X102" i="21"/>
  <c r="W102" i="21"/>
  <c r="V102" i="21"/>
  <c r="U102" i="21"/>
  <c r="T102" i="21"/>
  <c r="S102" i="21"/>
  <c r="R102" i="21"/>
  <c r="Q102" i="21"/>
  <c r="P102" i="21"/>
  <c r="O102" i="21"/>
  <c r="N102" i="21"/>
  <c r="M102" i="21"/>
  <c r="L102" i="21"/>
  <c r="K102" i="21"/>
  <c r="J102" i="21"/>
  <c r="I102" i="21"/>
  <c r="H102" i="21"/>
  <c r="G102" i="21"/>
  <c r="F102" i="21"/>
  <c r="E102" i="21"/>
  <c r="D102" i="21"/>
  <c r="C102" i="21"/>
  <c r="B102" i="21"/>
  <c r="A102" i="21"/>
  <c r="Z101" i="21"/>
  <c r="Y101" i="21"/>
  <c r="X101" i="21"/>
  <c r="W101" i="21"/>
  <c r="V101" i="21"/>
  <c r="U101" i="21"/>
  <c r="T101" i="21"/>
  <c r="S101" i="21"/>
  <c r="R101" i="21"/>
  <c r="Q101" i="21"/>
  <c r="P101" i="21"/>
  <c r="O101" i="21"/>
  <c r="N101" i="21"/>
  <c r="M101" i="21"/>
  <c r="L101" i="21"/>
  <c r="K101" i="21"/>
  <c r="J101" i="21"/>
  <c r="I101" i="21"/>
  <c r="H101" i="21"/>
  <c r="G101" i="21"/>
  <c r="F101" i="21"/>
  <c r="E101" i="21"/>
  <c r="D101" i="21"/>
  <c r="C101" i="21"/>
  <c r="B101" i="21"/>
  <c r="A101" i="21"/>
  <c r="Z100" i="21"/>
  <c r="Y100" i="21"/>
  <c r="X100" i="21"/>
  <c r="W100" i="21"/>
  <c r="V100" i="21"/>
  <c r="U100" i="21"/>
  <c r="T100" i="21"/>
  <c r="S100" i="21"/>
  <c r="R100" i="21"/>
  <c r="Q100" i="21"/>
  <c r="P100" i="21"/>
  <c r="O100" i="21"/>
  <c r="N100" i="21"/>
  <c r="M100" i="21"/>
  <c r="L100" i="21"/>
  <c r="K100" i="21"/>
  <c r="J100" i="21"/>
  <c r="I100" i="21"/>
  <c r="H100" i="21"/>
  <c r="G100" i="21"/>
  <c r="F100" i="21"/>
  <c r="E100" i="21"/>
  <c r="D100" i="21"/>
  <c r="C100" i="21"/>
  <c r="B100" i="21"/>
  <c r="A100" i="21"/>
  <c r="Z99" i="21"/>
  <c r="Y99" i="21"/>
  <c r="X99" i="21"/>
  <c r="W99" i="21"/>
  <c r="V99" i="21"/>
  <c r="U99" i="21"/>
  <c r="T99" i="21"/>
  <c r="S99" i="21"/>
  <c r="R99" i="21"/>
  <c r="Q99" i="21"/>
  <c r="P99" i="21"/>
  <c r="O99" i="21"/>
  <c r="N99" i="21"/>
  <c r="M99" i="21"/>
  <c r="L99" i="21"/>
  <c r="K99" i="21"/>
  <c r="J99" i="21"/>
  <c r="I99" i="21"/>
  <c r="H99" i="21"/>
  <c r="G99" i="21"/>
  <c r="F99" i="21"/>
  <c r="E99" i="21"/>
  <c r="D99" i="21"/>
  <c r="C99" i="21"/>
  <c r="B99" i="21"/>
  <c r="A99" i="21"/>
  <c r="Z98" i="21"/>
  <c r="Y98" i="21"/>
  <c r="X98" i="21"/>
  <c r="W98" i="21"/>
  <c r="V98" i="21"/>
  <c r="U98" i="21"/>
  <c r="T98" i="21"/>
  <c r="S98" i="21"/>
  <c r="R98" i="21"/>
  <c r="Q98" i="21"/>
  <c r="P98" i="21"/>
  <c r="O98" i="21"/>
  <c r="N98" i="21"/>
  <c r="M98" i="21"/>
  <c r="L98" i="21"/>
  <c r="K98" i="21"/>
  <c r="J98" i="21"/>
  <c r="I98" i="21"/>
  <c r="H98" i="21"/>
  <c r="G98" i="21"/>
  <c r="F98" i="21"/>
  <c r="E98" i="21"/>
  <c r="D98" i="21"/>
  <c r="C98" i="21"/>
  <c r="B98" i="21"/>
  <c r="A98" i="21"/>
  <c r="Z97" i="21"/>
  <c r="Y97" i="21"/>
  <c r="X97" i="21"/>
  <c r="W97" i="21"/>
  <c r="V97" i="21"/>
  <c r="U97" i="21"/>
  <c r="T97" i="21"/>
  <c r="S97" i="21"/>
  <c r="R97" i="21"/>
  <c r="Q97" i="21"/>
  <c r="P97" i="21"/>
  <c r="O97" i="21"/>
  <c r="N97" i="21"/>
  <c r="M97" i="21"/>
  <c r="L97" i="21"/>
  <c r="K97" i="21"/>
  <c r="J97" i="21"/>
  <c r="I97" i="21"/>
  <c r="H97" i="21"/>
  <c r="G97" i="21"/>
  <c r="F97" i="21"/>
  <c r="E97" i="21"/>
  <c r="D97" i="21"/>
  <c r="C97" i="21"/>
  <c r="B97" i="21"/>
  <c r="A97" i="21"/>
  <c r="Z96" i="21"/>
  <c r="Y96" i="21"/>
  <c r="X96" i="21"/>
  <c r="W96" i="21"/>
  <c r="V96" i="21"/>
  <c r="U96" i="21"/>
  <c r="T96" i="21"/>
  <c r="S96" i="21"/>
  <c r="R96" i="21"/>
  <c r="Q96" i="21"/>
  <c r="P96" i="21"/>
  <c r="O96" i="21"/>
  <c r="N96" i="21"/>
  <c r="M96" i="21"/>
  <c r="L96" i="21"/>
  <c r="K96" i="21"/>
  <c r="J96" i="21"/>
  <c r="I96" i="21"/>
  <c r="H96" i="21"/>
  <c r="G96" i="21"/>
  <c r="F96" i="21"/>
  <c r="E96" i="21"/>
  <c r="D96" i="21"/>
  <c r="C96" i="21"/>
  <c r="B96" i="21"/>
  <c r="A96" i="21"/>
  <c r="Z95" i="21"/>
  <c r="Y95" i="21"/>
  <c r="X95" i="21"/>
  <c r="W95" i="21"/>
  <c r="V95" i="21"/>
  <c r="U95" i="21"/>
  <c r="T95" i="21"/>
  <c r="S95" i="21"/>
  <c r="R95" i="21"/>
  <c r="Q95" i="21"/>
  <c r="P95" i="21"/>
  <c r="O95" i="21"/>
  <c r="N95" i="21"/>
  <c r="M95" i="21"/>
  <c r="L95" i="21"/>
  <c r="K95" i="21"/>
  <c r="J95" i="21"/>
  <c r="I95" i="21"/>
  <c r="H95" i="21"/>
  <c r="G95" i="21"/>
  <c r="F95" i="21"/>
  <c r="E95" i="21"/>
  <c r="D95" i="21"/>
  <c r="C95" i="21"/>
  <c r="B95" i="21"/>
  <c r="A95" i="21"/>
  <c r="Z94" i="21"/>
  <c r="Y94" i="21"/>
  <c r="X94" i="21"/>
  <c r="W94" i="21"/>
  <c r="V94" i="21"/>
  <c r="U94" i="21"/>
  <c r="T94" i="21"/>
  <c r="S94" i="21"/>
  <c r="R94" i="21"/>
  <c r="Q94" i="21"/>
  <c r="P94" i="21"/>
  <c r="O94" i="21"/>
  <c r="N94" i="21"/>
  <c r="M94" i="21"/>
  <c r="L94" i="21"/>
  <c r="K94" i="21"/>
  <c r="J94" i="21"/>
  <c r="I94" i="21"/>
  <c r="H94" i="21"/>
  <c r="G94" i="21"/>
  <c r="F94" i="21"/>
  <c r="E94" i="21"/>
  <c r="D94" i="21"/>
  <c r="C94" i="21"/>
  <c r="B94" i="21"/>
  <c r="A94" i="21"/>
  <c r="Z93" i="21"/>
  <c r="Y93" i="21"/>
  <c r="X93" i="21"/>
  <c r="W93" i="21"/>
  <c r="V93" i="21"/>
  <c r="U93" i="21"/>
  <c r="T93" i="21"/>
  <c r="S93" i="21"/>
  <c r="R93" i="21"/>
  <c r="Q93" i="21"/>
  <c r="P93" i="21"/>
  <c r="O93" i="21"/>
  <c r="N93" i="21"/>
  <c r="M93" i="21"/>
  <c r="L93" i="21"/>
  <c r="K93" i="21"/>
  <c r="J93" i="21"/>
  <c r="I93" i="21"/>
  <c r="H93" i="21"/>
  <c r="G93" i="21"/>
  <c r="F93" i="21"/>
  <c r="E93" i="21"/>
  <c r="D93" i="21"/>
  <c r="C93" i="21"/>
  <c r="B93" i="21"/>
  <c r="A93" i="21"/>
  <c r="Z92" i="21"/>
  <c r="Y92" i="21"/>
  <c r="X92" i="21"/>
  <c r="W92" i="21"/>
  <c r="V92" i="21"/>
  <c r="U92" i="21"/>
  <c r="T92" i="21"/>
  <c r="S92" i="21"/>
  <c r="R92" i="21"/>
  <c r="Q92" i="21"/>
  <c r="P92" i="21"/>
  <c r="O92" i="21"/>
  <c r="N92" i="21"/>
  <c r="M92" i="21"/>
  <c r="L92" i="21"/>
  <c r="K92" i="21"/>
  <c r="J92" i="21"/>
  <c r="I92" i="21"/>
  <c r="H92" i="21"/>
  <c r="G92" i="21"/>
  <c r="F92" i="21"/>
  <c r="E92" i="21"/>
  <c r="D92" i="21"/>
  <c r="C92" i="21"/>
  <c r="B92" i="21"/>
  <c r="A92" i="21"/>
  <c r="Z91" i="21"/>
  <c r="Y91" i="21"/>
  <c r="X91" i="21"/>
  <c r="W91" i="21"/>
  <c r="V91" i="21"/>
  <c r="U91" i="21"/>
  <c r="T91" i="21"/>
  <c r="S91" i="21"/>
  <c r="R91" i="21"/>
  <c r="Q91" i="21"/>
  <c r="P91" i="21"/>
  <c r="O91" i="21"/>
  <c r="N91" i="21"/>
  <c r="M91" i="21"/>
  <c r="L91" i="21"/>
  <c r="K91" i="21"/>
  <c r="J91" i="21"/>
  <c r="I91" i="21"/>
  <c r="H91" i="21"/>
  <c r="G91" i="21"/>
  <c r="F91" i="21"/>
  <c r="E91" i="21"/>
  <c r="D91" i="21"/>
  <c r="C91" i="21"/>
  <c r="B91" i="21"/>
  <c r="A91" i="21"/>
  <c r="Z90" i="21"/>
  <c r="Y90" i="21"/>
  <c r="X90" i="21"/>
  <c r="W90" i="21"/>
  <c r="V90" i="21"/>
  <c r="U90" i="21"/>
  <c r="T90" i="21"/>
  <c r="S90" i="21"/>
  <c r="R90" i="21"/>
  <c r="Q90" i="21"/>
  <c r="P90" i="21"/>
  <c r="O90" i="21"/>
  <c r="N90" i="21"/>
  <c r="M90" i="21"/>
  <c r="L90" i="21"/>
  <c r="K90" i="21"/>
  <c r="J90" i="21"/>
  <c r="I90" i="21"/>
  <c r="H90" i="21"/>
  <c r="G90" i="21"/>
  <c r="F90" i="21"/>
  <c r="E90" i="21"/>
  <c r="D90" i="21"/>
  <c r="C90" i="21"/>
  <c r="B90" i="21"/>
  <c r="A90" i="21"/>
  <c r="Z89" i="21"/>
  <c r="Y89" i="21"/>
  <c r="X89" i="21"/>
  <c r="W89" i="21"/>
  <c r="V89" i="21"/>
  <c r="U89" i="21"/>
  <c r="T89" i="21"/>
  <c r="S89" i="21"/>
  <c r="R89" i="21"/>
  <c r="Q89" i="21"/>
  <c r="P89" i="21"/>
  <c r="O89" i="21"/>
  <c r="N89" i="21"/>
  <c r="M89" i="21"/>
  <c r="L89" i="21"/>
  <c r="K89" i="21"/>
  <c r="J89" i="21"/>
  <c r="I89" i="21"/>
  <c r="H89" i="21"/>
  <c r="G89" i="21"/>
  <c r="F89" i="21"/>
  <c r="E89" i="21"/>
  <c r="D89" i="21"/>
  <c r="C89" i="21"/>
  <c r="B89" i="21"/>
  <c r="A89" i="21"/>
  <c r="Z88" i="21"/>
  <c r="Y88" i="21"/>
  <c r="X88" i="21"/>
  <c r="W88" i="21"/>
  <c r="V88" i="21"/>
  <c r="U88" i="21"/>
  <c r="T88" i="21"/>
  <c r="S88" i="21"/>
  <c r="R88" i="21"/>
  <c r="Q88" i="21"/>
  <c r="P88" i="21"/>
  <c r="O88" i="21"/>
  <c r="N88" i="21"/>
  <c r="M88" i="21"/>
  <c r="L88" i="21"/>
  <c r="K88" i="21"/>
  <c r="J88" i="21"/>
  <c r="I88" i="21"/>
  <c r="H88" i="21"/>
  <c r="G88" i="21"/>
  <c r="F88" i="21"/>
  <c r="E88" i="21"/>
  <c r="D88" i="21"/>
  <c r="C88" i="21"/>
  <c r="B88" i="21"/>
  <c r="A88" i="21"/>
  <c r="Z87" i="21"/>
  <c r="Y87" i="21"/>
  <c r="X87" i="21"/>
  <c r="W87" i="21"/>
  <c r="V87" i="21"/>
  <c r="U87" i="21"/>
  <c r="T87" i="21"/>
  <c r="S87" i="21"/>
  <c r="R87" i="21"/>
  <c r="Q87" i="21"/>
  <c r="P87" i="21"/>
  <c r="O87" i="21"/>
  <c r="N87" i="21"/>
  <c r="M87" i="21"/>
  <c r="L87" i="21"/>
  <c r="K87" i="21"/>
  <c r="J87" i="21"/>
  <c r="I87" i="21"/>
  <c r="H87" i="21"/>
  <c r="G87" i="21"/>
  <c r="F87" i="21"/>
  <c r="E87" i="21"/>
  <c r="D87" i="21"/>
  <c r="C87" i="21"/>
  <c r="B87" i="21"/>
  <c r="A87" i="21"/>
  <c r="Z86" i="21"/>
  <c r="Y86" i="21"/>
  <c r="X86" i="21"/>
  <c r="W86" i="21"/>
  <c r="V86" i="21"/>
  <c r="U86" i="21"/>
  <c r="T86" i="21"/>
  <c r="S86" i="21"/>
  <c r="R86" i="21"/>
  <c r="Q86" i="21"/>
  <c r="P86" i="21"/>
  <c r="O86" i="21"/>
  <c r="N86" i="21"/>
  <c r="M86" i="21"/>
  <c r="L86" i="21"/>
  <c r="K86" i="21"/>
  <c r="J86" i="21"/>
  <c r="I86" i="21"/>
  <c r="H86" i="21"/>
  <c r="G86" i="21"/>
  <c r="F86" i="21"/>
  <c r="E86" i="21"/>
  <c r="D86" i="21"/>
  <c r="C86" i="21"/>
  <c r="B86" i="21"/>
  <c r="A86" i="21"/>
  <c r="Z85" i="21"/>
  <c r="Y85" i="21"/>
  <c r="X85" i="21"/>
  <c r="W85" i="21"/>
  <c r="V85" i="21"/>
  <c r="U85" i="21"/>
  <c r="T85" i="21"/>
  <c r="S85" i="21"/>
  <c r="R85" i="21"/>
  <c r="Q85" i="21"/>
  <c r="P85" i="21"/>
  <c r="O85" i="21"/>
  <c r="N85" i="21"/>
  <c r="M85" i="21"/>
  <c r="L85" i="21"/>
  <c r="K85" i="21"/>
  <c r="J85" i="21"/>
  <c r="I85" i="21"/>
  <c r="H85" i="21"/>
  <c r="G85" i="21"/>
  <c r="F85" i="21"/>
  <c r="E85" i="21"/>
  <c r="D85" i="21"/>
  <c r="C85" i="21"/>
  <c r="B85" i="21"/>
  <c r="A85" i="21"/>
  <c r="Z84" i="21"/>
  <c r="Y84" i="21"/>
  <c r="X84" i="21"/>
  <c r="W84" i="21"/>
  <c r="V84" i="21"/>
  <c r="U84" i="21"/>
  <c r="T84" i="21"/>
  <c r="S84" i="21"/>
  <c r="R84" i="21"/>
  <c r="Q84" i="21"/>
  <c r="P84" i="21"/>
  <c r="O84" i="21"/>
  <c r="N84" i="21"/>
  <c r="M84" i="21"/>
  <c r="L84" i="21"/>
  <c r="K84" i="21"/>
  <c r="J84" i="21"/>
  <c r="I84" i="21"/>
  <c r="H84" i="21"/>
  <c r="G84" i="21"/>
  <c r="F84" i="21"/>
  <c r="E84" i="21"/>
  <c r="D84" i="21"/>
  <c r="C84" i="21"/>
  <c r="B84" i="21"/>
  <c r="A84" i="21"/>
  <c r="Z83" i="21"/>
  <c r="Y83" i="21"/>
  <c r="X83" i="21"/>
  <c r="W83" i="21"/>
  <c r="V83" i="21"/>
  <c r="U83" i="21"/>
  <c r="T83" i="21"/>
  <c r="S83" i="21"/>
  <c r="R83" i="21"/>
  <c r="Q83" i="21"/>
  <c r="P83" i="21"/>
  <c r="O83" i="21"/>
  <c r="N83" i="21"/>
  <c r="M83" i="21"/>
  <c r="L83" i="21"/>
  <c r="K83" i="21"/>
  <c r="J83" i="21"/>
  <c r="I83" i="21"/>
  <c r="H83" i="21"/>
  <c r="G83" i="21"/>
  <c r="F83" i="21"/>
  <c r="E83" i="21"/>
  <c r="D83" i="21"/>
  <c r="C83" i="21"/>
  <c r="B83" i="21"/>
  <c r="A83" i="21"/>
  <c r="Z82" i="21"/>
  <c r="Y82" i="21"/>
  <c r="X82" i="21"/>
  <c r="W82" i="21"/>
  <c r="V82" i="21"/>
  <c r="U82" i="21"/>
  <c r="T82" i="21"/>
  <c r="S82" i="21"/>
  <c r="R82" i="21"/>
  <c r="Q82" i="21"/>
  <c r="P82" i="21"/>
  <c r="O82" i="21"/>
  <c r="N82" i="21"/>
  <c r="M82" i="21"/>
  <c r="L82" i="21"/>
  <c r="K82" i="21"/>
  <c r="J82" i="21"/>
  <c r="I82" i="21"/>
  <c r="H82" i="21"/>
  <c r="G82" i="21"/>
  <c r="F82" i="21"/>
  <c r="E82" i="21"/>
  <c r="D82" i="21"/>
  <c r="C82" i="21"/>
  <c r="B82" i="21"/>
  <c r="A82" i="21"/>
  <c r="Z81" i="21"/>
  <c r="Y81" i="21"/>
  <c r="X81" i="21"/>
  <c r="W81" i="21"/>
  <c r="V81" i="21"/>
  <c r="U81" i="21"/>
  <c r="T81" i="21"/>
  <c r="S81" i="21"/>
  <c r="R81" i="21"/>
  <c r="Q81" i="21"/>
  <c r="P81" i="21"/>
  <c r="O81" i="21"/>
  <c r="N81" i="21"/>
  <c r="M81" i="21"/>
  <c r="L81" i="21"/>
  <c r="K81" i="21"/>
  <c r="J81" i="21"/>
  <c r="I81" i="21"/>
  <c r="H81" i="21"/>
  <c r="G81" i="21"/>
  <c r="F81" i="21"/>
  <c r="E81" i="21"/>
  <c r="D81" i="21"/>
  <c r="C81" i="21"/>
  <c r="B81" i="21"/>
  <c r="A81" i="21"/>
  <c r="Z80" i="21"/>
  <c r="Y80" i="21"/>
  <c r="X80" i="21"/>
  <c r="W80" i="21"/>
  <c r="V80" i="21"/>
  <c r="U80" i="21"/>
  <c r="T80" i="21"/>
  <c r="S80" i="21"/>
  <c r="R80" i="21"/>
  <c r="Q80" i="21"/>
  <c r="P80" i="21"/>
  <c r="O80" i="21"/>
  <c r="N80" i="21"/>
  <c r="M80" i="21"/>
  <c r="L80" i="21"/>
  <c r="K80" i="21"/>
  <c r="J80" i="21"/>
  <c r="I80" i="21"/>
  <c r="H80" i="21"/>
  <c r="G80" i="21"/>
  <c r="F80" i="21"/>
  <c r="E80" i="21"/>
  <c r="D80" i="21"/>
  <c r="C80" i="21"/>
  <c r="B80" i="21"/>
  <c r="A80" i="21"/>
  <c r="Z79" i="21"/>
  <c r="Y79" i="21"/>
  <c r="X79" i="21"/>
  <c r="W79" i="21"/>
  <c r="V79" i="21"/>
  <c r="U79" i="21"/>
  <c r="T79" i="21"/>
  <c r="S79" i="21"/>
  <c r="R79" i="21"/>
  <c r="Q79" i="21"/>
  <c r="P79" i="21"/>
  <c r="O79" i="21"/>
  <c r="N79" i="21"/>
  <c r="M79" i="21"/>
  <c r="L79" i="21"/>
  <c r="K79" i="21"/>
  <c r="J79" i="21"/>
  <c r="I79" i="21"/>
  <c r="H79" i="21"/>
  <c r="G79" i="21"/>
  <c r="F79" i="21"/>
  <c r="E79" i="21"/>
  <c r="D79" i="21"/>
  <c r="C79" i="21"/>
  <c r="B79" i="21"/>
  <c r="A79" i="21"/>
  <c r="Z77" i="21"/>
  <c r="Y77" i="21"/>
  <c r="X77" i="21"/>
  <c r="W77" i="21"/>
  <c r="V77" i="21"/>
  <c r="U77" i="21"/>
  <c r="T77" i="21"/>
  <c r="S77" i="21"/>
  <c r="R77" i="21"/>
  <c r="Q77" i="21"/>
  <c r="P77" i="21"/>
  <c r="O77" i="21"/>
  <c r="N77" i="21"/>
  <c r="M77" i="21"/>
  <c r="L77" i="21"/>
  <c r="K77" i="21"/>
  <c r="J77" i="21"/>
  <c r="I77" i="21"/>
  <c r="H77" i="21"/>
  <c r="G77" i="21"/>
  <c r="F77" i="21"/>
  <c r="E77" i="21"/>
  <c r="D77" i="21"/>
  <c r="C77" i="21"/>
  <c r="B77" i="21"/>
  <c r="A77" i="21"/>
  <c r="Z76" i="21"/>
  <c r="Y76" i="21"/>
  <c r="X76" i="21"/>
  <c r="W76" i="21"/>
  <c r="V76" i="21"/>
  <c r="U76" i="21"/>
  <c r="T76" i="21"/>
  <c r="S76" i="21"/>
  <c r="R76" i="21"/>
  <c r="Q76" i="21"/>
  <c r="P76" i="21"/>
  <c r="O76" i="21"/>
  <c r="N76" i="21"/>
  <c r="M76" i="21"/>
  <c r="L76" i="21"/>
  <c r="K76" i="21"/>
  <c r="J76" i="21"/>
  <c r="I76" i="21"/>
  <c r="H76" i="21"/>
  <c r="G76" i="21"/>
  <c r="F76" i="21"/>
  <c r="E76" i="21"/>
  <c r="D76" i="21"/>
  <c r="C76" i="21"/>
  <c r="B76" i="21"/>
  <c r="A76" i="21"/>
  <c r="Z75" i="21"/>
  <c r="Y75" i="21"/>
  <c r="X75" i="21"/>
  <c r="W75" i="21"/>
  <c r="V75" i="21"/>
  <c r="U75" i="21"/>
  <c r="T75" i="21"/>
  <c r="S75" i="21"/>
  <c r="R75" i="21"/>
  <c r="Q75" i="21"/>
  <c r="P75" i="21"/>
  <c r="O75" i="21"/>
  <c r="N75" i="21"/>
  <c r="M75" i="21"/>
  <c r="L75" i="21"/>
  <c r="K75" i="21"/>
  <c r="J75" i="21"/>
  <c r="I75" i="21"/>
  <c r="H75" i="21"/>
  <c r="G75" i="21"/>
  <c r="F75" i="21"/>
  <c r="E75" i="21"/>
  <c r="D75" i="21"/>
  <c r="C75" i="21"/>
  <c r="B75" i="21"/>
  <c r="A75" i="21"/>
  <c r="Z74" i="21"/>
  <c r="Y74" i="21"/>
  <c r="X74" i="21"/>
  <c r="W74" i="21"/>
  <c r="V74" i="21"/>
  <c r="U74" i="21"/>
  <c r="T74" i="21"/>
  <c r="S74" i="21"/>
  <c r="R74" i="21"/>
  <c r="Q74" i="21"/>
  <c r="P74" i="21"/>
  <c r="O74" i="21"/>
  <c r="N74" i="21"/>
  <c r="M74" i="21"/>
  <c r="L74" i="21"/>
  <c r="K74" i="21"/>
  <c r="J74" i="21"/>
  <c r="I74" i="21"/>
  <c r="H74" i="21"/>
  <c r="G74" i="21"/>
  <c r="F74" i="21"/>
  <c r="E74" i="21"/>
  <c r="D74" i="21"/>
  <c r="C74" i="21"/>
  <c r="B74" i="21"/>
  <c r="A74" i="21"/>
  <c r="Z73" i="21"/>
  <c r="Y73" i="21"/>
  <c r="X73" i="21"/>
  <c r="W73" i="21"/>
  <c r="V73" i="21"/>
  <c r="U73" i="21"/>
  <c r="T73" i="21"/>
  <c r="S73" i="21"/>
  <c r="R73" i="21"/>
  <c r="Q73" i="21"/>
  <c r="P73" i="21"/>
  <c r="O73" i="21"/>
  <c r="N73" i="21"/>
  <c r="M73" i="21"/>
  <c r="L73" i="21"/>
  <c r="K73" i="21"/>
  <c r="J73" i="21"/>
  <c r="I73" i="21"/>
  <c r="H73" i="21"/>
  <c r="G73" i="21"/>
  <c r="F73" i="21"/>
  <c r="E73" i="21"/>
  <c r="D73" i="21"/>
  <c r="C73" i="21"/>
  <c r="B73" i="21"/>
  <c r="A73" i="21"/>
  <c r="Z72" i="21"/>
  <c r="Y72" i="21"/>
  <c r="X72" i="21"/>
  <c r="W72" i="21"/>
  <c r="V72" i="21"/>
  <c r="U72" i="21"/>
  <c r="T72" i="21"/>
  <c r="S72" i="21"/>
  <c r="R72" i="21"/>
  <c r="Q72" i="21"/>
  <c r="P72" i="21"/>
  <c r="O72" i="21"/>
  <c r="N72" i="21"/>
  <c r="M72" i="21"/>
  <c r="L72" i="21"/>
  <c r="K72" i="21"/>
  <c r="J72" i="21"/>
  <c r="I72" i="21"/>
  <c r="H72" i="21"/>
  <c r="G72" i="21"/>
  <c r="F72" i="21"/>
  <c r="E72" i="21"/>
  <c r="D72" i="21"/>
  <c r="C72" i="21"/>
  <c r="B72" i="21"/>
  <c r="A72" i="21"/>
  <c r="Z71" i="21"/>
  <c r="Y71" i="21"/>
  <c r="X71" i="21"/>
  <c r="W71" i="21"/>
  <c r="V71" i="21"/>
  <c r="U71" i="21"/>
  <c r="T71" i="21"/>
  <c r="S71" i="21"/>
  <c r="R71" i="21"/>
  <c r="Q71" i="21"/>
  <c r="P71" i="21"/>
  <c r="O71" i="21"/>
  <c r="N71" i="21"/>
  <c r="M71" i="21"/>
  <c r="L71" i="21"/>
  <c r="K71" i="21"/>
  <c r="J71" i="21"/>
  <c r="I71" i="21"/>
  <c r="H71" i="21"/>
  <c r="G71" i="21"/>
  <c r="F71" i="21"/>
  <c r="E71" i="21"/>
  <c r="D71" i="21"/>
  <c r="C71" i="21"/>
  <c r="B71" i="21"/>
  <c r="A71" i="21"/>
  <c r="Z70" i="21"/>
  <c r="Y70" i="21"/>
  <c r="X70" i="21"/>
  <c r="W70" i="21"/>
  <c r="V70" i="21"/>
  <c r="U70" i="21"/>
  <c r="T70" i="21"/>
  <c r="S70" i="21"/>
  <c r="R70" i="21"/>
  <c r="Q70" i="21"/>
  <c r="P70" i="21"/>
  <c r="O70" i="21"/>
  <c r="N70" i="21"/>
  <c r="M70" i="21"/>
  <c r="L70" i="21"/>
  <c r="K70" i="21"/>
  <c r="J70" i="21"/>
  <c r="I70" i="21"/>
  <c r="H70" i="21"/>
  <c r="G70" i="21"/>
  <c r="F70" i="21"/>
  <c r="E70" i="21"/>
  <c r="D70" i="21"/>
  <c r="C70" i="21"/>
  <c r="B70" i="21"/>
  <c r="A70" i="21"/>
  <c r="Z69" i="21"/>
  <c r="Y69" i="21"/>
  <c r="X69" i="21"/>
  <c r="W69" i="21"/>
  <c r="V69" i="21"/>
  <c r="U69" i="21"/>
  <c r="T69" i="21"/>
  <c r="S69" i="21"/>
  <c r="R69" i="21"/>
  <c r="Q69" i="21"/>
  <c r="P69" i="21"/>
  <c r="O69" i="21"/>
  <c r="N69" i="21"/>
  <c r="M69" i="21"/>
  <c r="L69" i="21"/>
  <c r="K69" i="21"/>
  <c r="J69" i="21"/>
  <c r="I69" i="21"/>
  <c r="H69" i="21"/>
  <c r="G69" i="21"/>
  <c r="F69" i="21"/>
  <c r="E69" i="21"/>
  <c r="D69" i="21"/>
  <c r="C69" i="21"/>
  <c r="B69" i="21"/>
  <c r="A69" i="21"/>
  <c r="Z68" i="21"/>
  <c r="Y68" i="21"/>
  <c r="X68" i="21"/>
  <c r="W68" i="21"/>
  <c r="V68" i="21"/>
  <c r="U68" i="21"/>
  <c r="T68" i="21"/>
  <c r="S68" i="21"/>
  <c r="R68" i="21"/>
  <c r="Q68" i="21"/>
  <c r="P68" i="21"/>
  <c r="O68" i="21"/>
  <c r="N68" i="21"/>
  <c r="M68" i="21"/>
  <c r="L68" i="21"/>
  <c r="K68" i="21"/>
  <c r="J68" i="21"/>
  <c r="I68" i="21"/>
  <c r="H68" i="21"/>
  <c r="G68" i="21"/>
  <c r="F68" i="21"/>
  <c r="E68" i="21"/>
  <c r="D68" i="21"/>
  <c r="C68" i="21"/>
  <c r="B68" i="21"/>
  <c r="A68" i="21"/>
  <c r="Z67" i="21"/>
  <c r="Y67" i="21"/>
  <c r="X67" i="21"/>
  <c r="W67" i="21"/>
  <c r="V67" i="21"/>
  <c r="U67" i="21"/>
  <c r="T67" i="21"/>
  <c r="S67" i="21"/>
  <c r="R67" i="21"/>
  <c r="Q67" i="21"/>
  <c r="P67" i="21"/>
  <c r="O67" i="21"/>
  <c r="N67" i="21"/>
  <c r="M67" i="21"/>
  <c r="L67" i="21"/>
  <c r="K67" i="21"/>
  <c r="J67" i="21"/>
  <c r="I67" i="21"/>
  <c r="H67" i="21"/>
  <c r="G67" i="21"/>
  <c r="F67" i="21"/>
  <c r="E67" i="21"/>
  <c r="D67" i="21"/>
  <c r="C67" i="21"/>
  <c r="B67" i="21"/>
  <c r="A67" i="21"/>
  <c r="Z66" i="21"/>
  <c r="Y66" i="21"/>
  <c r="X66" i="21"/>
  <c r="W66" i="21"/>
  <c r="V66" i="21"/>
  <c r="U66" i="21"/>
  <c r="T66" i="21"/>
  <c r="S66" i="21"/>
  <c r="R66" i="21"/>
  <c r="Q66" i="21"/>
  <c r="P66" i="21"/>
  <c r="O66" i="21"/>
  <c r="N66" i="21"/>
  <c r="M66" i="21"/>
  <c r="L66" i="21"/>
  <c r="K66" i="21"/>
  <c r="J66" i="21"/>
  <c r="I66" i="21"/>
  <c r="H66" i="21"/>
  <c r="G66" i="21"/>
  <c r="F66" i="21"/>
  <c r="E66" i="21"/>
  <c r="D66" i="21"/>
  <c r="C66" i="21"/>
  <c r="B66" i="21"/>
  <c r="A66" i="21"/>
  <c r="Z65" i="21"/>
  <c r="Y65" i="21"/>
  <c r="X65" i="21"/>
  <c r="W65" i="21"/>
  <c r="V65" i="21"/>
  <c r="U65" i="21"/>
  <c r="T65" i="21"/>
  <c r="S65" i="21"/>
  <c r="R65" i="21"/>
  <c r="Q65" i="21"/>
  <c r="P65" i="21"/>
  <c r="O65" i="21"/>
  <c r="N65" i="21"/>
  <c r="M65" i="21"/>
  <c r="L65" i="21"/>
  <c r="K65" i="21"/>
  <c r="J65" i="21"/>
  <c r="I65" i="21"/>
  <c r="H65" i="21"/>
  <c r="G65" i="21"/>
  <c r="F65" i="21"/>
  <c r="E65" i="21"/>
  <c r="D65" i="21"/>
  <c r="C65" i="21"/>
  <c r="B65" i="21"/>
  <c r="A65" i="21"/>
  <c r="Z64" i="21"/>
  <c r="Y64" i="21"/>
  <c r="X64" i="21"/>
  <c r="W64" i="21"/>
  <c r="V64" i="21"/>
  <c r="U64" i="21"/>
  <c r="T64" i="21"/>
  <c r="S64" i="21"/>
  <c r="R64" i="21"/>
  <c r="Q64" i="21"/>
  <c r="P64" i="21"/>
  <c r="O64" i="21"/>
  <c r="N64" i="21"/>
  <c r="M64" i="21"/>
  <c r="L64" i="21"/>
  <c r="K64" i="21"/>
  <c r="J64" i="21"/>
  <c r="I64" i="21"/>
  <c r="H64" i="21"/>
  <c r="G64" i="21"/>
  <c r="F64" i="21"/>
  <c r="E64" i="21"/>
  <c r="D64" i="21"/>
  <c r="C64" i="21"/>
  <c r="B64" i="21"/>
  <c r="A64" i="21"/>
  <c r="Z63" i="21"/>
  <c r="Y63" i="21"/>
  <c r="X63" i="21"/>
  <c r="W63" i="21"/>
  <c r="V63" i="21"/>
  <c r="U63" i="21"/>
  <c r="T63" i="21"/>
  <c r="S63" i="21"/>
  <c r="R63" i="21"/>
  <c r="Q63" i="21"/>
  <c r="P63" i="21"/>
  <c r="O63" i="21"/>
  <c r="N63" i="21"/>
  <c r="M63" i="21"/>
  <c r="L63" i="21"/>
  <c r="K63" i="21"/>
  <c r="J63" i="21"/>
  <c r="I63" i="21"/>
  <c r="H63" i="21"/>
  <c r="G63" i="21"/>
  <c r="F63" i="21"/>
  <c r="E63" i="21"/>
  <c r="D63" i="21"/>
  <c r="C63" i="21"/>
  <c r="B63" i="21"/>
  <c r="A63" i="21"/>
  <c r="Z62" i="21"/>
  <c r="Y62" i="21"/>
  <c r="X62" i="21"/>
  <c r="W62" i="21"/>
  <c r="V62" i="21"/>
  <c r="U62" i="21"/>
  <c r="T62" i="21"/>
  <c r="S62" i="21"/>
  <c r="R62" i="21"/>
  <c r="Q62" i="21"/>
  <c r="P62" i="21"/>
  <c r="O62" i="21"/>
  <c r="N62" i="21"/>
  <c r="M62" i="21"/>
  <c r="L62" i="21"/>
  <c r="K62" i="21"/>
  <c r="J62" i="21"/>
  <c r="I62" i="21"/>
  <c r="H62" i="21"/>
  <c r="G62" i="21"/>
  <c r="F62" i="21"/>
  <c r="E62" i="21"/>
  <c r="D62" i="21"/>
  <c r="C62" i="21"/>
  <c r="B62" i="21"/>
  <c r="A62" i="21"/>
  <c r="Z61" i="21"/>
  <c r="Y61" i="21"/>
  <c r="X61" i="21"/>
  <c r="W61" i="21"/>
  <c r="V61" i="21"/>
  <c r="U61" i="21"/>
  <c r="T61" i="21"/>
  <c r="S61" i="21"/>
  <c r="R61" i="21"/>
  <c r="Q61" i="21"/>
  <c r="P61" i="21"/>
  <c r="O61" i="21"/>
  <c r="N61" i="21"/>
  <c r="M61" i="21"/>
  <c r="L61" i="21"/>
  <c r="K61" i="21"/>
  <c r="J61" i="21"/>
  <c r="I61" i="21"/>
  <c r="H61" i="21"/>
  <c r="G61" i="21"/>
  <c r="F61" i="21"/>
  <c r="E61" i="21"/>
  <c r="D61" i="21"/>
  <c r="C61" i="21"/>
  <c r="B61" i="21"/>
  <c r="A61" i="21"/>
  <c r="Z60" i="21"/>
  <c r="Y60" i="21"/>
  <c r="X60" i="21"/>
  <c r="W60" i="21"/>
  <c r="V60" i="21"/>
  <c r="U60" i="21"/>
  <c r="T60" i="21"/>
  <c r="S60" i="21"/>
  <c r="R60" i="21"/>
  <c r="Q60" i="21"/>
  <c r="P60" i="21"/>
  <c r="O60" i="21"/>
  <c r="N60" i="21"/>
  <c r="M60" i="21"/>
  <c r="L60" i="21"/>
  <c r="K60" i="21"/>
  <c r="J60" i="21"/>
  <c r="I60" i="21"/>
  <c r="H60" i="21"/>
  <c r="G60" i="21"/>
  <c r="F60" i="21"/>
  <c r="E60" i="21"/>
  <c r="D60" i="21"/>
  <c r="C60" i="21"/>
  <c r="B60" i="21"/>
  <c r="A60" i="21"/>
  <c r="Z59" i="21"/>
  <c r="Y59" i="21"/>
  <c r="X59" i="21"/>
  <c r="W59" i="21"/>
  <c r="V59" i="21"/>
  <c r="U59" i="21"/>
  <c r="T59" i="21"/>
  <c r="S59" i="21"/>
  <c r="R59" i="21"/>
  <c r="Q59" i="21"/>
  <c r="P59" i="21"/>
  <c r="O59" i="21"/>
  <c r="N59" i="21"/>
  <c r="M59" i="21"/>
  <c r="L59" i="21"/>
  <c r="K59" i="21"/>
  <c r="J59" i="21"/>
  <c r="I59" i="21"/>
  <c r="H59" i="21"/>
  <c r="G59" i="21"/>
  <c r="F59" i="21"/>
  <c r="E59" i="21"/>
  <c r="D59" i="21"/>
  <c r="C59" i="21"/>
  <c r="B59" i="21"/>
  <c r="A59" i="21"/>
  <c r="Z58" i="21"/>
  <c r="Y58" i="21"/>
  <c r="X58" i="21"/>
  <c r="W58" i="21"/>
  <c r="V58" i="21"/>
  <c r="U58" i="21"/>
  <c r="T58" i="21"/>
  <c r="S58" i="21"/>
  <c r="R58" i="21"/>
  <c r="Q58" i="21"/>
  <c r="P58" i="21"/>
  <c r="O58" i="21"/>
  <c r="N58" i="21"/>
  <c r="M58" i="21"/>
  <c r="L58" i="21"/>
  <c r="K58" i="21"/>
  <c r="J58" i="21"/>
  <c r="I58" i="21"/>
  <c r="H58" i="21"/>
  <c r="G58" i="21"/>
  <c r="F58" i="21"/>
  <c r="E58" i="21"/>
  <c r="D58" i="21"/>
  <c r="C58" i="21"/>
  <c r="B58" i="21"/>
  <c r="A58" i="21"/>
  <c r="Z57" i="21"/>
  <c r="Y57" i="21"/>
  <c r="X57" i="21"/>
  <c r="W57" i="21"/>
  <c r="V57" i="21"/>
  <c r="U57" i="21"/>
  <c r="T57" i="21"/>
  <c r="S57" i="21"/>
  <c r="R57" i="21"/>
  <c r="Q57" i="21"/>
  <c r="P57" i="21"/>
  <c r="O57" i="21"/>
  <c r="N57" i="21"/>
  <c r="M57" i="21"/>
  <c r="L57" i="21"/>
  <c r="K57" i="21"/>
  <c r="J57" i="21"/>
  <c r="I57" i="21"/>
  <c r="H57" i="21"/>
  <c r="G57" i="21"/>
  <c r="F57" i="21"/>
  <c r="E57" i="21"/>
  <c r="D57" i="21"/>
  <c r="C57" i="21"/>
  <c r="B57" i="21"/>
  <c r="A57" i="21"/>
  <c r="Z56" i="21"/>
  <c r="Y56" i="21"/>
  <c r="X56" i="21"/>
  <c r="W56" i="21"/>
  <c r="V56" i="21"/>
  <c r="U56" i="21"/>
  <c r="T56" i="21"/>
  <c r="S56" i="21"/>
  <c r="R56" i="21"/>
  <c r="Q56" i="21"/>
  <c r="P56" i="21"/>
  <c r="O56" i="21"/>
  <c r="N56" i="21"/>
  <c r="M56" i="21"/>
  <c r="L56" i="21"/>
  <c r="K56" i="21"/>
  <c r="J56" i="21"/>
  <c r="I56" i="21"/>
  <c r="H56" i="21"/>
  <c r="G56" i="21"/>
  <c r="F56" i="21"/>
  <c r="E56" i="21"/>
  <c r="D56" i="21"/>
  <c r="C56" i="21"/>
  <c r="B56" i="21"/>
  <c r="A56" i="21"/>
  <c r="Z55" i="21"/>
  <c r="Y55" i="21"/>
  <c r="X55" i="21"/>
  <c r="W55" i="21"/>
  <c r="V55" i="21"/>
  <c r="U55" i="21"/>
  <c r="T55" i="21"/>
  <c r="S55" i="21"/>
  <c r="R55" i="21"/>
  <c r="Q55" i="21"/>
  <c r="P55" i="21"/>
  <c r="O55" i="21"/>
  <c r="N55" i="21"/>
  <c r="M55" i="21"/>
  <c r="L55" i="21"/>
  <c r="K55" i="21"/>
  <c r="J55" i="21"/>
  <c r="I55" i="21"/>
  <c r="H55" i="21"/>
  <c r="G55" i="21"/>
  <c r="F55" i="21"/>
  <c r="E55" i="21"/>
  <c r="D55" i="21"/>
  <c r="C55" i="21"/>
  <c r="B55" i="21"/>
  <c r="A55" i="21"/>
  <c r="Z54" i="21"/>
  <c r="Y54" i="21"/>
  <c r="X54" i="21"/>
  <c r="W54" i="21"/>
  <c r="V54" i="21"/>
  <c r="U54" i="21"/>
  <c r="T54" i="21"/>
  <c r="S54" i="21"/>
  <c r="R54" i="21"/>
  <c r="Q54" i="21"/>
  <c r="P54" i="21"/>
  <c r="O54" i="21"/>
  <c r="N54" i="21"/>
  <c r="M54" i="21"/>
  <c r="L54" i="21"/>
  <c r="K54" i="21"/>
  <c r="J54" i="21"/>
  <c r="I54" i="21"/>
  <c r="H54" i="21"/>
  <c r="G54" i="21"/>
  <c r="F54" i="21"/>
  <c r="E54" i="21"/>
  <c r="D54" i="21"/>
  <c r="C54" i="21"/>
  <c r="B54" i="21"/>
  <c r="A54" i="21"/>
  <c r="Z53" i="21"/>
  <c r="Y53" i="21"/>
  <c r="X53" i="21"/>
  <c r="W53" i="21"/>
  <c r="V53" i="21"/>
  <c r="U53" i="21"/>
  <c r="T53" i="21"/>
  <c r="S53" i="21"/>
  <c r="R53" i="21"/>
  <c r="Q53" i="21"/>
  <c r="P53" i="21"/>
  <c r="O53" i="21"/>
  <c r="N53" i="21"/>
  <c r="M53" i="21"/>
  <c r="L53" i="21"/>
  <c r="K53" i="21"/>
  <c r="J53" i="21"/>
  <c r="I53" i="21"/>
  <c r="H53" i="21"/>
  <c r="G53" i="21"/>
  <c r="F53" i="21"/>
  <c r="E53" i="21"/>
  <c r="D53" i="21"/>
  <c r="C53" i="21"/>
  <c r="B53" i="21"/>
  <c r="A53" i="21"/>
  <c r="Z52" i="21"/>
  <c r="Y52" i="21"/>
  <c r="X52" i="21"/>
  <c r="W52" i="21"/>
  <c r="V52" i="21"/>
  <c r="U52" i="21"/>
  <c r="T52" i="21"/>
  <c r="S52" i="21"/>
  <c r="R52" i="21"/>
  <c r="Q52" i="21"/>
  <c r="P52" i="21"/>
  <c r="O52" i="21"/>
  <c r="N52" i="21"/>
  <c r="M52" i="21"/>
  <c r="L52" i="21"/>
  <c r="K52" i="21"/>
  <c r="J52" i="21"/>
  <c r="I52" i="21"/>
  <c r="H52" i="21"/>
  <c r="G52" i="21"/>
  <c r="F52" i="21"/>
  <c r="E52" i="21"/>
  <c r="D52" i="21"/>
  <c r="C52" i="21"/>
  <c r="B52" i="21"/>
  <c r="A52" i="21"/>
  <c r="Z51" i="21"/>
  <c r="Y51" i="21"/>
  <c r="X51" i="21"/>
  <c r="W51" i="21"/>
  <c r="V51" i="21"/>
  <c r="U51" i="21"/>
  <c r="T51" i="21"/>
  <c r="S51" i="21"/>
  <c r="R51" i="21"/>
  <c r="Q51" i="21"/>
  <c r="P51" i="21"/>
  <c r="O51" i="21"/>
  <c r="N51" i="21"/>
  <c r="M51" i="21"/>
  <c r="L51" i="21"/>
  <c r="K51" i="21"/>
  <c r="J51" i="21"/>
  <c r="I51" i="21"/>
  <c r="H51" i="21"/>
  <c r="G51" i="21"/>
  <c r="F51" i="21"/>
  <c r="E51" i="21"/>
  <c r="D51" i="21"/>
  <c r="C51" i="21"/>
  <c r="B51" i="21"/>
  <c r="A51" i="21"/>
  <c r="Z50" i="21"/>
  <c r="Y50" i="21"/>
  <c r="X50" i="21"/>
  <c r="W50" i="21"/>
  <c r="V50" i="21"/>
  <c r="U50" i="21"/>
  <c r="T50" i="21"/>
  <c r="S50" i="21"/>
  <c r="R50" i="21"/>
  <c r="Q50" i="21"/>
  <c r="P50" i="21"/>
  <c r="O50" i="21"/>
  <c r="N50" i="21"/>
  <c r="M50" i="21"/>
  <c r="L50" i="21"/>
  <c r="K50" i="21"/>
  <c r="J50" i="21"/>
  <c r="I50" i="21"/>
  <c r="H50" i="21"/>
  <c r="G50" i="21"/>
  <c r="F50" i="21"/>
  <c r="E50" i="21"/>
  <c r="D50" i="21"/>
  <c r="C50" i="21"/>
  <c r="B50" i="21"/>
  <c r="A50" i="21"/>
  <c r="Z49" i="21"/>
  <c r="Y49" i="21"/>
  <c r="X49" i="21"/>
  <c r="W49" i="21"/>
  <c r="V49" i="21"/>
  <c r="U49" i="21"/>
  <c r="T49" i="21"/>
  <c r="S49" i="21"/>
  <c r="R49" i="21"/>
  <c r="Q49" i="21"/>
  <c r="P49" i="21"/>
  <c r="O49" i="21"/>
  <c r="N49" i="21"/>
  <c r="M49" i="21"/>
  <c r="L49" i="21"/>
  <c r="K49" i="21"/>
  <c r="J49" i="21"/>
  <c r="I49" i="21"/>
  <c r="H49" i="21"/>
  <c r="G49" i="21"/>
  <c r="F49" i="21"/>
  <c r="E49" i="21"/>
  <c r="D49" i="21"/>
  <c r="C49" i="21"/>
  <c r="B49" i="21"/>
  <c r="A49" i="21"/>
  <c r="Z48" i="21"/>
  <c r="Y48" i="21"/>
  <c r="X48" i="21"/>
  <c r="W48" i="21"/>
  <c r="V48" i="21"/>
  <c r="U48" i="21"/>
  <c r="T48" i="21"/>
  <c r="S48" i="21"/>
  <c r="R48" i="21"/>
  <c r="Q48" i="21"/>
  <c r="P48" i="21"/>
  <c r="O48" i="21"/>
  <c r="N48" i="21"/>
  <c r="M48" i="21"/>
  <c r="L48" i="21"/>
  <c r="K48" i="21"/>
  <c r="J48" i="21"/>
  <c r="I48" i="21"/>
  <c r="H48" i="21"/>
  <c r="G48" i="21"/>
  <c r="F48" i="21"/>
  <c r="E48" i="21"/>
  <c r="D48" i="21"/>
  <c r="C48" i="21"/>
  <c r="B48" i="21"/>
  <c r="A48" i="21"/>
  <c r="Z47" i="21"/>
  <c r="Y47" i="21"/>
  <c r="X47" i="21"/>
  <c r="W47" i="21"/>
  <c r="V47" i="21"/>
  <c r="U47" i="21"/>
  <c r="T47" i="21"/>
  <c r="S47" i="21"/>
  <c r="R47" i="21"/>
  <c r="Q47" i="21"/>
  <c r="P47" i="21"/>
  <c r="O47" i="21"/>
  <c r="N47" i="21"/>
  <c r="M47" i="21"/>
  <c r="L47" i="21"/>
  <c r="K47" i="21"/>
  <c r="J47" i="21"/>
  <c r="I47" i="21"/>
  <c r="H47" i="21"/>
  <c r="G47" i="21"/>
  <c r="F47" i="21"/>
  <c r="E47" i="21"/>
  <c r="D47" i="21"/>
  <c r="C47" i="21"/>
  <c r="B47" i="21"/>
  <c r="A47" i="21"/>
  <c r="Z46" i="21"/>
  <c r="Y46" i="21"/>
  <c r="X46" i="21"/>
  <c r="W46" i="21"/>
  <c r="V46" i="21"/>
  <c r="U46" i="21"/>
  <c r="T46" i="21"/>
  <c r="S46" i="21"/>
  <c r="R46" i="21"/>
  <c r="Q46" i="21"/>
  <c r="P46" i="21"/>
  <c r="O46" i="21"/>
  <c r="N46" i="21"/>
  <c r="M46" i="21"/>
  <c r="L46" i="21"/>
  <c r="K46" i="21"/>
  <c r="J46" i="21"/>
  <c r="I46" i="21"/>
  <c r="H46" i="21"/>
  <c r="G46" i="21"/>
  <c r="F46" i="21"/>
  <c r="E46" i="21"/>
  <c r="D46" i="21"/>
  <c r="C46" i="21"/>
  <c r="B46" i="21"/>
  <c r="A46" i="21"/>
  <c r="Z45" i="21"/>
  <c r="Y45" i="21"/>
  <c r="X45" i="21"/>
  <c r="W45" i="21"/>
  <c r="V45" i="21"/>
  <c r="U45" i="21"/>
  <c r="T45" i="21"/>
  <c r="S45" i="21"/>
  <c r="R45" i="21"/>
  <c r="Q45" i="21"/>
  <c r="P45" i="21"/>
  <c r="O45" i="21"/>
  <c r="N45" i="21"/>
  <c r="M45" i="21"/>
  <c r="L45" i="21"/>
  <c r="K45" i="21"/>
  <c r="J45" i="21"/>
  <c r="I45" i="21"/>
  <c r="H45" i="21"/>
  <c r="G45" i="21"/>
  <c r="F45" i="21"/>
  <c r="E45" i="21"/>
  <c r="D45" i="21"/>
  <c r="C45" i="21"/>
  <c r="B45" i="21"/>
  <c r="A45" i="21"/>
  <c r="Z44" i="21"/>
  <c r="Y44" i="21"/>
  <c r="X44" i="21"/>
  <c r="W44" i="21"/>
  <c r="V44" i="21"/>
  <c r="U44" i="21"/>
  <c r="T44" i="21"/>
  <c r="S44" i="21"/>
  <c r="R44" i="21"/>
  <c r="Q44" i="21"/>
  <c r="P44" i="21"/>
  <c r="O44" i="21"/>
  <c r="N44" i="21"/>
  <c r="M44" i="21"/>
  <c r="L44" i="21"/>
  <c r="K44" i="21"/>
  <c r="J44" i="21"/>
  <c r="I44" i="21"/>
  <c r="H44" i="21"/>
  <c r="G44" i="21"/>
  <c r="F44" i="21"/>
  <c r="E44" i="21"/>
  <c r="D44" i="21"/>
  <c r="C44" i="21"/>
  <c r="B44" i="21"/>
  <c r="A44" i="21"/>
  <c r="Z43" i="21"/>
  <c r="Y43" i="21"/>
  <c r="X43" i="21"/>
  <c r="W43" i="21"/>
  <c r="V43" i="21"/>
  <c r="U43" i="21"/>
  <c r="T43" i="21"/>
  <c r="S43" i="21"/>
  <c r="R43" i="21"/>
  <c r="Q43" i="21"/>
  <c r="P43" i="21"/>
  <c r="O43" i="21"/>
  <c r="N43" i="21"/>
  <c r="M43" i="21"/>
  <c r="L43" i="21"/>
  <c r="K43" i="21"/>
  <c r="J43" i="21"/>
  <c r="I43" i="21"/>
  <c r="H43" i="21"/>
  <c r="G43" i="21"/>
  <c r="F43" i="21"/>
  <c r="E43" i="21"/>
  <c r="D43" i="21"/>
  <c r="C43" i="21"/>
  <c r="B43" i="21"/>
  <c r="A43" i="21"/>
  <c r="Z42" i="21"/>
  <c r="Y42" i="21"/>
  <c r="X42" i="21"/>
  <c r="W42" i="21"/>
  <c r="V42" i="21"/>
  <c r="U42" i="21"/>
  <c r="T42" i="21"/>
  <c r="S42" i="21"/>
  <c r="R42" i="21"/>
  <c r="Q42" i="21"/>
  <c r="P42" i="21"/>
  <c r="O42" i="21"/>
  <c r="N42" i="21"/>
  <c r="M42" i="21"/>
  <c r="L42" i="21"/>
  <c r="K42" i="21"/>
  <c r="J42" i="21"/>
  <c r="I42" i="21"/>
  <c r="H42" i="21"/>
  <c r="G42" i="21"/>
  <c r="F42" i="21"/>
  <c r="E42" i="21"/>
  <c r="D42" i="21"/>
  <c r="C42" i="21"/>
  <c r="B42" i="21"/>
  <c r="A42" i="21"/>
  <c r="Z41" i="21"/>
  <c r="Y41" i="21"/>
  <c r="X41" i="21"/>
  <c r="W41" i="21"/>
  <c r="V41" i="21"/>
  <c r="U41" i="21"/>
  <c r="T41" i="21"/>
  <c r="S41" i="21"/>
  <c r="R41" i="21"/>
  <c r="Q41" i="21"/>
  <c r="P41" i="21"/>
  <c r="O41" i="21"/>
  <c r="N41" i="21"/>
  <c r="M41" i="21"/>
  <c r="L41" i="21"/>
  <c r="K41" i="21"/>
  <c r="J41" i="21"/>
  <c r="I41" i="21"/>
  <c r="H41" i="21"/>
  <c r="G41" i="21"/>
  <c r="F41" i="21"/>
  <c r="E41" i="21"/>
  <c r="D41" i="21"/>
  <c r="C41" i="21"/>
  <c r="B41" i="21"/>
  <c r="A41" i="21"/>
  <c r="Z40" i="21"/>
  <c r="Y40" i="21"/>
  <c r="X40" i="21"/>
  <c r="W40" i="21"/>
  <c r="V40" i="21"/>
  <c r="U40" i="21"/>
  <c r="T40" i="21"/>
  <c r="S40" i="21"/>
  <c r="R40" i="21"/>
  <c r="Q40" i="21"/>
  <c r="P40" i="21"/>
  <c r="O40" i="21"/>
  <c r="N40" i="21"/>
  <c r="M40" i="21"/>
  <c r="L40" i="21"/>
  <c r="K40" i="21"/>
  <c r="J40" i="21"/>
  <c r="I40" i="21"/>
  <c r="H40" i="21"/>
  <c r="G40" i="21"/>
  <c r="F40" i="21"/>
  <c r="E40" i="21"/>
  <c r="D40" i="21"/>
  <c r="C40" i="21"/>
  <c r="B40" i="21"/>
  <c r="A40" i="21"/>
  <c r="Z39" i="21"/>
  <c r="Y39" i="21"/>
  <c r="X39" i="21"/>
  <c r="W39" i="21"/>
  <c r="V39" i="21"/>
  <c r="U39" i="21"/>
  <c r="T39" i="21"/>
  <c r="S39" i="21"/>
  <c r="R39" i="21"/>
  <c r="Q39" i="21"/>
  <c r="P39" i="21"/>
  <c r="O39" i="21"/>
  <c r="N39" i="21"/>
  <c r="M39" i="21"/>
  <c r="L39" i="21"/>
  <c r="K39" i="21"/>
  <c r="J39" i="21"/>
  <c r="I39" i="21"/>
  <c r="H39" i="21"/>
  <c r="G39" i="21"/>
  <c r="F39" i="21"/>
  <c r="E39" i="21"/>
  <c r="D39" i="21"/>
  <c r="C39" i="21"/>
  <c r="B39" i="21"/>
  <c r="A39" i="21"/>
  <c r="Z38" i="21"/>
  <c r="Y38" i="21"/>
  <c r="X38" i="21"/>
  <c r="W38" i="21"/>
  <c r="V38" i="21"/>
  <c r="U38" i="21"/>
  <c r="T38" i="21"/>
  <c r="S38" i="21"/>
  <c r="R38" i="21"/>
  <c r="Q38" i="21"/>
  <c r="P38" i="21"/>
  <c r="O38" i="21"/>
  <c r="N38" i="21"/>
  <c r="M38" i="21"/>
  <c r="L38" i="21"/>
  <c r="K38" i="21"/>
  <c r="J38" i="21"/>
  <c r="I38" i="21"/>
  <c r="H38" i="21"/>
  <c r="G38" i="21"/>
  <c r="F38" i="21"/>
  <c r="E38" i="21"/>
  <c r="D38" i="21"/>
  <c r="C38" i="21"/>
  <c r="B38" i="21"/>
  <c r="A38" i="21"/>
  <c r="Z37" i="21"/>
  <c r="Y37" i="21"/>
  <c r="X37" i="21"/>
  <c r="W37" i="21"/>
  <c r="V37" i="21"/>
  <c r="U37" i="21"/>
  <c r="T37" i="21"/>
  <c r="S37" i="21"/>
  <c r="R37" i="21"/>
  <c r="Q37" i="21"/>
  <c r="P37" i="21"/>
  <c r="O37" i="21"/>
  <c r="N37" i="21"/>
  <c r="M37" i="21"/>
  <c r="L37" i="21"/>
  <c r="K37" i="21"/>
  <c r="J37" i="21"/>
  <c r="I37" i="21"/>
  <c r="H37" i="21"/>
  <c r="G37" i="21"/>
  <c r="F37" i="21"/>
  <c r="E37" i="21"/>
  <c r="D37" i="21"/>
  <c r="C37" i="21"/>
  <c r="B37" i="21"/>
  <c r="A37" i="21"/>
  <c r="Z36" i="21"/>
  <c r="Y36" i="21"/>
  <c r="X36" i="21"/>
  <c r="W36" i="21"/>
  <c r="V36" i="21"/>
  <c r="U36" i="21"/>
  <c r="T36" i="21"/>
  <c r="S36" i="21"/>
  <c r="R36" i="21"/>
  <c r="Q36" i="21"/>
  <c r="P36" i="21"/>
  <c r="O36" i="21"/>
  <c r="N36" i="21"/>
  <c r="M36" i="21"/>
  <c r="L36" i="21"/>
  <c r="K36" i="21"/>
  <c r="J36" i="21"/>
  <c r="I36" i="21"/>
  <c r="H36" i="21"/>
  <c r="G36" i="21"/>
  <c r="F36" i="21"/>
  <c r="E36" i="21"/>
  <c r="D36" i="21"/>
  <c r="C36" i="21"/>
  <c r="B36" i="21"/>
  <c r="A36" i="21"/>
  <c r="Z35" i="21"/>
  <c r="Y35" i="21"/>
  <c r="X35" i="21"/>
  <c r="W35" i="21"/>
  <c r="V35" i="21"/>
  <c r="U35" i="21"/>
  <c r="T35" i="21"/>
  <c r="S35" i="21"/>
  <c r="R35" i="21"/>
  <c r="Q35" i="21"/>
  <c r="P35" i="21"/>
  <c r="O35" i="21"/>
  <c r="N35" i="21"/>
  <c r="M35" i="21"/>
  <c r="L35" i="21"/>
  <c r="K35" i="21"/>
  <c r="J35" i="21"/>
  <c r="I35" i="21"/>
  <c r="H35" i="21"/>
  <c r="G35" i="21"/>
  <c r="F35" i="21"/>
  <c r="E35" i="21"/>
  <c r="D35" i="21"/>
  <c r="C35" i="21"/>
  <c r="B35" i="21"/>
  <c r="A35" i="21"/>
  <c r="Z34" i="21"/>
  <c r="Y34" i="21"/>
  <c r="X34" i="21"/>
  <c r="W34" i="21"/>
  <c r="V34" i="21"/>
  <c r="U34" i="21"/>
  <c r="T34" i="21"/>
  <c r="S34" i="21"/>
  <c r="R34" i="21"/>
  <c r="Q34" i="21"/>
  <c r="P34" i="21"/>
  <c r="O34" i="21"/>
  <c r="N34" i="21"/>
  <c r="M34" i="21"/>
  <c r="L34" i="21"/>
  <c r="K34" i="21"/>
  <c r="J34" i="21"/>
  <c r="I34" i="21"/>
  <c r="H34" i="21"/>
  <c r="G34" i="21"/>
  <c r="F34" i="21"/>
  <c r="E34" i="21"/>
  <c r="D34" i="21"/>
  <c r="C34" i="21"/>
  <c r="B34" i="21"/>
  <c r="A34" i="21"/>
  <c r="Z33" i="21"/>
  <c r="Y33" i="21"/>
  <c r="X33" i="21"/>
  <c r="W33" i="21"/>
  <c r="V33" i="21"/>
  <c r="U33" i="21"/>
  <c r="T33" i="21"/>
  <c r="S33" i="21"/>
  <c r="R33" i="21"/>
  <c r="Q33" i="21"/>
  <c r="P33" i="21"/>
  <c r="O33" i="21"/>
  <c r="N33" i="21"/>
  <c r="M33" i="21"/>
  <c r="L33" i="21"/>
  <c r="K33" i="21"/>
  <c r="J33" i="21"/>
  <c r="I33" i="21"/>
  <c r="H33" i="21"/>
  <c r="G33" i="21"/>
  <c r="F33" i="21"/>
  <c r="E33" i="21"/>
  <c r="D33" i="21"/>
  <c r="C33" i="21"/>
  <c r="B33" i="21"/>
  <c r="A33" i="21"/>
  <c r="Z32" i="21"/>
  <c r="Y32" i="21"/>
  <c r="X32" i="21"/>
  <c r="W32" i="21"/>
  <c r="V32" i="21"/>
  <c r="U32" i="21"/>
  <c r="T32" i="21"/>
  <c r="S32" i="21"/>
  <c r="R32" i="21"/>
  <c r="Q32" i="21"/>
  <c r="P32" i="21"/>
  <c r="O32" i="21"/>
  <c r="N32" i="21"/>
  <c r="M32" i="21"/>
  <c r="L32" i="21"/>
  <c r="K32" i="21"/>
  <c r="J32" i="21"/>
  <c r="I32" i="21"/>
  <c r="H32" i="21"/>
  <c r="G32" i="21"/>
  <c r="F32" i="21"/>
  <c r="E32" i="21"/>
  <c r="D32" i="21"/>
  <c r="C32" i="21"/>
  <c r="B32" i="21"/>
  <c r="A32" i="21"/>
  <c r="Z31" i="21"/>
  <c r="Y31" i="21"/>
  <c r="X31" i="21"/>
  <c r="W31" i="21"/>
  <c r="V31" i="21"/>
  <c r="U31" i="21"/>
  <c r="T31" i="21"/>
  <c r="S31" i="21"/>
  <c r="R31" i="21"/>
  <c r="Q31" i="21"/>
  <c r="P31" i="21"/>
  <c r="O31" i="21"/>
  <c r="N31" i="21"/>
  <c r="M31" i="21"/>
  <c r="L31" i="21"/>
  <c r="K31" i="21"/>
  <c r="J31" i="21"/>
  <c r="I31" i="21"/>
  <c r="H31" i="21"/>
  <c r="G31" i="21"/>
  <c r="F31" i="21"/>
  <c r="E31" i="21"/>
  <c r="D31" i="21"/>
  <c r="C31" i="21"/>
  <c r="B31" i="21"/>
  <c r="A31" i="21"/>
  <c r="Z30" i="21"/>
  <c r="Y30" i="21"/>
  <c r="X30" i="21"/>
  <c r="W30" i="21"/>
  <c r="V30" i="21"/>
  <c r="U30" i="21"/>
  <c r="T30" i="21"/>
  <c r="S30" i="21"/>
  <c r="R30" i="21"/>
  <c r="Q30" i="21"/>
  <c r="P30" i="21"/>
  <c r="O30" i="21"/>
  <c r="N30" i="21"/>
  <c r="M30" i="21"/>
  <c r="L30" i="21"/>
  <c r="K30" i="21"/>
  <c r="J30" i="21"/>
  <c r="I30" i="21"/>
  <c r="H30" i="21"/>
  <c r="G30" i="21"/>
  <c r="F30" i="21"/>
  <c r="E30" i="21"/>
  <c r="D30" i="21"/>
  <c r="C30" i="21"/>
  <c r="B30" i="21"/>
  <c r="A30" i="21"/>
  <c r="Z29" i="21"/>
  <c r="Y29" i="21"/>
  <c r="X29" i="21"/>
  <c r="W29" i="21"/>
  <c r="V29" i="21"/>
  <c r="U29" i="21"/>
  <c r="T29" i="21"/>
  <c r="S29" i="21"/>
  <c r="R29" i="21"/>
  <c r="Q29" i="21"/>
  <c r="P29" i="21"/>
  <c r="O29" i="21"/>
  <c r="N29" i="21"/>
  <c r="M29" i="21"/>
  <c r="L29" i="21"/>
  <c r="K29" i="21"/>
  <c r="J29" i="21"/>
  <c r="I29" i="21"/>
  <c r="H29" i="21"/>
  <c r="G29" i="21"/>
  <c r="F29" i="21"/>
  <c r="E29" i="21"/>
  <c r="D29" i="21"/>
  <c r="C29" i="21"/>
  <c r="B29" i="21"/>
  <c r="A29" i="21"/>
  <c r="Z28" i="21"/>
  <c r="Y28" i="21"/>
  <c r="X28" i="21"/>
  <c r="W28" i="21"/>
  <c r="V28" i="21"/>
  <c r="U28" i="21"/>
  <c r="T28" i="21"/>
  <c r="S28" i="21"/>
  <c r="R28" i="21"/>
  <c r="Q28" i="21"/>
  <c r="P28" i="21"/>
  <c r="O28" i="21"/>
  <c r="N28" i="21"/>
  <c r="M28" i="21"/>
  <c r="L28" i="21"/>
  <c r="K28" i="21"/>
  <c r="J28" i="21"/>
  <c r="I28" i="21"/>
  <c r="H28" i="21"/>
  <c r="G28" i="21"/>
  <c r="F28" i="21"/>
  <c r="E28" i="21"/>
  <c r="D28" i="21"/>
  <c r="C28" i="21"/>
  <c r="B28" i="21"/>
  <c r="A28" i="21"/>
  <c r="Z27" i="21"/>
  <c r="Y27" i="21"/>
  <c r="X27" i="21"/>
  <c r="W27" i="21"/>
  <c r="V27" i="21"/>
  <c r="U27" i="21"/>
  <c r="T27" i="21"/>
  <c r="S27" i="21"/>
  <c r="R27" i="21"/>
  <c r="Q27" i="21"/>
  <c r="P27" i="21"/>
  <c r="O27" i="21"/>
  <c r="N27" i="21"/>
  <c r="M27" i="21"/>
  <c r="L27" i="21"/>
  <c r="K27" i="21"/>
  <c r="J27" i="21"/>
  <c r="I27" i="21"/>
  <c r="H27" i="21"/>
  <c r="G27" i="21"/>
  <c r="F27" i="21"/>
  <c r="E27" i="21"/>
  <c r="D27" i="21"/>
  <c r="C27" i="21"/>
  <c r="B27" i="21"/>
  <c r="A27" i="21"/>
  <c r="Z26" i="21"/>
  <c r="Y26" i="21"/>
  <c r="X26" i="21"/>
  <c r="W26" i="21"/>
  <c r="V26" i="21"/>
  <c r="U26" i="21"/>
  <c r="T26" i="21"/>
  <c r="S26" i="21"/>
  <c r="R26" i="21"/>
  <c r="Q26" i="21"/>
  <c r="P26" i="21"/>
  <c r="O26" i="21"/>
  <c r="N26" i="21"/>
  <c r="M26" i="21"/>
  <c r="L26" i="21"/>
  <c r="K26" i="21"/>
  <c r="J26" i="21"/>
  <c r="I26" i="21"/>
  <c r="H26" i="21"/>
  <c r="G26" i="21"/>
  <c r="F26" i="21"/>
  <c r="E26" i="21"/>
  <c r="D26" i="21"/>
  <c r="C26" i="21"/>
  <c r="B26" i="21"/>
  <c r="A26" i="21"/>
  <c r="Z25" i="21"/>
  <c r="Y25" i="21"/>
  <c r="X25" i="21"/>
  <c r="W25" i="21"/>
  <c r="V25" i="21"/>
  <c r="U25" i="21"/>
  <c r="T25" i="21"/>
  <c r="S25" i="21"/>
  <c r="R25" i="21"/>
  <c r="Q25" i="21"/>
  <c r="P25" i="21"/>
  <c r="O25" i="21"/>
  <c r="N25" i="21"/>
  <c r="M25" i="21"/>
  <c r="L25" i="21"/>
  <c r="K25" i="21"/>
  <c r="J25" i="21"/>
  <c r="I25" i="21"/>
  <c r="H25" i="21"/>
  <c r="G25" i="21"/>
  <c r="F25" i="21"/>
  <c r="E25" i="21"/>
  <c r="D25" i="21"/>
  <c r="C25" i="21"/>
  <c r="B25" i="21"/>
  <c r="A25" i="21"/>
  <c r="Z24" i="21"/>
  <c r="Y24" i="21"/>
  <c r="X24" i="21"/>
  <c r="W24" i="21"/>
  <c r="V24" i="21"/>
  <c r="U24" i="21"/>
  <c r="T24" i="21"/>
  <c r="S24" i="21"/>
  <c r="R24" i="21"/>
  <c r="Q24" i="21"/>
  <c r="P24" i="21"/>
  <c r="O24" i="21"/>
  <c r="N24" i="21"/>
  <c r="M24" i="21"/>
  <c r="L24" i="21"/>
  <c r="K24" i="21"/>
  <c r="J24" i="21"/>
  <c r="I24" i="21"/>
  <c r="H24" i="21"/>
  <c r="G24" i="21"/>
  <c r="F24" i="21"/>
  <c r="E24" i="21"/>
  <c r="D24" i="21"/>
  <c r="C24" i="21"/>
  <c r="B24" i="21"/>
  <c r="A24" i="21"/>
  <c r="Z23" i="21"/>
  <c r="Y23" i="21"/>
  <c r="X23" i="21"/>
  <c r="W23" i="21"/>
  <c r="V23" i="21"/>
  <c r="U23" i="21"/>
  <c r="T23" i="21"/>
  <c r="S23" i="21"/>
  <c r="R23" i="21"/>
  <c r="Q23" i="21"/>
  <c r="P23" i="21"/>
  <c r="O23" i="21"/>
  <c r="N23" i="21"/>
  <c r="M23" i="21"/>
  <c r="L23" i="21"/>
  <c r="K23" i="21"/>
  <c r="J23" i="21"/>
  <c r="I23" i="21"/>
  <c r="H23" i="21"/>
  <c r="G23" i="21"/>
  <c r="F23" i="21"/>
  <c r="E23" i="21"/>
  <c r="D23" i="21"/>
  <c r="C23" i="21"/>
  <c r="B23" i="21"/>
  <c r="A23" i="21"/>
  <c r="Z22" i="21"/>
  <c r="Y22" i="21"/>
  <c r="X22" i="21"/>
  <c r="W22" i="21"/>
  <c r="V22" i="21"/>
  <c r="U22" i="21"/>
  <c r="T22" i="21"/>
  <c r="S22" i="21"/>
  <c r="R22" i="21"/>
  <c r="Q22" i="21"/>
  <c r="P22" i="21"/>
  <c r="O22" i="21"/>
  <c r="N22" i="21"/>
  <c r="M22" i="21"/>
  <c r="L22" i="21"/>
  <c r="K22" i="21"/>
  <c r="J22" i="21"/>
  <c r="I22" i="21"/>
  <c r="H22" i="21"/>
  <c r="G22" i="21"/>
  <c r="F22" i="21"/>
  <c r="E22" i="21"/>
  <c r="D22" i="21"/>
  <c r="C22" i="21"/>
  <c r="B22" i="21"/>
  <c r="A22" i="21"/>
  <c r="Z21" i="21"/>
  <c r="Y21" i="21"/>
  <c r="X21" i="21"/>
  <c r="W21" i="21"/>
  <c r="V21" i="21"/>
  <c r="U21" i="21"/>
  <c r="T21" i="21"/>
  <c r="S21" i="21"/>
  <c r="R21" i="21"/>
  <c r="Q21" i="21"/>
  <c r="P21" i="21"/>
  <c r="O21" i="21"/>
  <c r="N21" i="21"/>
  <c r="M21" i="21"/>
  <c r="L21" i="21"/>
  <c r="K21" i="21"/>
  <c r="J21" i="21"/>
  <c r="I21" i="21"/>
  <c r="H21" i="21"/>
  <c r="G21" i="21"/>
  <c r="F21" i="21"/>
  <c r="E21" i="21"/>
  <c r="D21" i="21"/>
  <c r="C21" i="21"/>
  <c r="B21" i="21"/>
  <c r="A21" i="21"/>
  <c r="Z20" i="21"/>
  <c r="Y20" i="21"/>
  <c r="X20" i="21"/>
  <c r="W20" i="21"/>
  <c r="V20" i="21"/>
  <c r="U20" i="21"/>
  <c r="T20" i="21"/>
  <c r="S20" i="21"/>
  <c r="R20" i="21"/>
  <c r="Q20" i="21"/>
  <c r="P20" i="21"/>
  <c r="O20" i="21"/>
  <c r="N20" i="21"/>
  <c r="M20" i="21"/>
  <c r="L20" i="21"/>
  <c r="K20" i="21"/>
  <c r="J20" i="21"/>
  <c r="I20" i="21"/>
  <c r="H20" i="21"/>
  <c r="G20" i="21"/>
  <c r="F20" i="21"/>
  <c r="E20" i="21"/>
  <c r="D20" i="21"/>
  <c r="C20" i="21"/>
  <c r="B20" i="21"/>
  <c r="A20" i="21"/>
  <c r="Z19" i="21"/>
  <c r="Y19" i="21"/>
  <c r="X19" i="21"/>
  <c r="W19" i="21"/>
  <c r="V19" i="21"/>
  <c r="U19" i="21"/>
  <c r="T19" i="21"/>
  <c r="S19" i="21"/>
  <c r="R19" i="21"/>
  <c r="Q19" i="21"/>
  <c r="P19" i="21"/>
  <c r="O19" i="21"/>
  <c r="N19" i="21"/>
  <c r="M19" i="21"/>
  <c r="L19" i="21"/>
  <c r="K19" i="21"/>
  <c r="J19" i="21"/>
  <c r="I19" i="21"/>
  <c r="H19" i="21"/>
  <c r="G19" i="21"/>
  <c r="F19" i="21"/>
  <c r="E19" i="21"/>
  <c r="D19" i="21"/>
  <c r="C19" i="21"/>
  <c r="B19" i="21"/>
  <c r="A19" i="21"/>
  <c r="Z18" i="21"/>
  <c r="Y18" i="21"/>
  <c r="X18" i="21"/>
  <c r="W18" i="21"/>
  <c r="V18" i="21"/>
  <c r="U18" i="21"/>
  <c r="T18" i="21"/>
  <c r="S18" i="21"/>
  <c r="R18" i="21"/>
  <c r="Q18" i="21"/>
  <c r="P18" i="21"/>
  <c r="O18" i="21"/>
  <c r="N18" i="21"/>
  <c r="M18" i="21"/>
  <c r="L18" i="21"/>
  <c r="K18" i="21"/>
  <c r="J18" i="21"/>
  <c r="I18" i="21"/>
  <c r="H18" i="21"/>
  <c r="G18" i="21"/>
  <c r="F18" i="21"/>
  <c r="E18" i="21"/>
  <c r="D18" i="21"/>
  <c r="C18" i="21"/>
  <c r="B18" i="21"/>
  <c r="A18" i="21"/>
  <c r="Z17" i="21"/>
  <c r="Y17" i="21"/>
  <c r="X17" i="21"/>
  <c r="W17" i="21"/>
  <c r="V17" i="21"/>
  <c r="U17" i="21"/>
  <c r="T17" i="21"/>
  <c r="S17" i="21"/>
  <c r="R17" i="21"/>
  <c r="Q17" i="21"/>
  <c r="P17" i="21"/>
  <c r="O17" i="21"/>
  <c r="N17" i="21"/>
  <c r="M17" i="21"/>
  <c r="L17" i="21"/>
  <c r="K17" i="21"/>
  <c r="J17" i="21"/>
  <c r="I17" i="21"/>
  <c r="H17" i="21"/>
  <c r="G17" i="21"/>
  <c r="F17" i="21"/>
  <c r="E17" i="21"/>
  <c r="D17" i="21"/>
  <c r="C17" i="21"/>
  <c r="B17" i="21"/>
  <c r="A17" i="21"/>
  <c r="Z16" i="21"/>
  <c r="Y16" i="21"/>
  <c r="X16" i="21"/>
  <c r="W16" i="21"/>
  <c r="V16" i="21"/>
  <c r="U16" i="21"/>
  <c r="T16" i="21"/>
  <c r="S16" i="21"/>
  <c r="R16" i="21"/>
  <c r="Q16" i="21"/>
  <c r="P16" i="21"/>
  <c r="O16" i="21"/>
  <c r="N16" i="21"/>
  <c r="M16" i="21"/>
  <c r="L16" i="21"/>
  <c r="K16" i="21"/>
  <c r="J16" i="21"/>
  <c r="I16" i="21"/>
  <c r="H16" i="21"/>
  <c r="G16" i="21"/>
  <c r="F16" i="21"/>
  <c r="E16" i="21"/>
  <c r="D16" i="21"/>
  <c r="C16" i="21"/>
  <c r="B16" i="21"/>
  <c r="A16" i="21"/>
  <c r="Z15" i="21"/>
  <c r="Y15" i="21"/>
  <c r="X15" i="21"/>
  <c r="W15" i="21"/>
  <c r="V15" i="21"/>
  <c r="U15" i="21"/>
  <c r="T15" i="21"/>
  <c r="S15" i="21"/>
  <c r="R15" i="21"/>
  <c r="Q15" i="21"/>
  <c r="P15" i="21"/>
  <c r="O15" i="21"/>
  <c r="N15" i="21"/>
  <c r="M15" i="21"/>
  <c r="L15" i="21"/>
  <c r="K15" i="21"/>
  <c r="J15" i="21"/>
  <c r="I15" i="21"/>
  <c r="H15" i="21"/>
  <c r="G15" i="21"/>
  <c r="F15" i="21"/>
  <c r="E15" i="21"/>
  <c r="D15" i="21"/>
  <c r="C15" i="21"/>
  <c r="B15" i="21"/>
  <c r="A15" i="21"/>
  <c r="Z14" i="21"/>
  <c r="Y14" i="21"/>
  <c r="X14" i="21"/>
  <c r="W14" i="21"/>
  <c r="V14" i="21"/>
  <c r="U14" i="21"/>
  <c r="T14" i="21"/>
  <c r="S14" i="21"/>
  <c r="R14" i="21"/>
  <c r="Q14" i="21"/>
  <c r="P14" i="21"/>
  <c r="O14" i="21"/>
  <c r="N14" i="21"/>
  <c r="M14" i="21"/>
  <c r="L14" i="21"/>
  <c r="K14" i="21"/>
  <c r="J14" i="21"/>
  <c r="I14" i="21"/>
  <c r="H14" i="21"/>
  <c r="G14" i="21"/>
  <c r="F14" i="21"/>
  <c r="E14" i="21"/>
  <c r="D14" i="21"/>
  <c r="C14" i="21"/>
  <c r="B14" i="21"/>
  <c r="A14" i="21"/>
  <c r="Z13" i="21"/>
  <c r="Y13" i="21"/>
  <c r="X13" i="21"/>
  <c r="W13" i="21"/>
  <c r="V13" i="21"/>
  <c r="U13" i="21"/>
  <c r="T13" i="21"/>
  <c r="S13" i="21"/>
  <c r="R13" i="21"/>
  <c r="Q13" i="21"/>
  <c r="P13" i="21"/>
  <c r="O13" i="21"/>
  <c r="N13" i="21"/>
  <c r="M13" i="21"/>
  <c r="L13" i="21"/>
  <c r="K13" i="21"/>
  <c r="J13" i="21"/>
  <c r="I13" i="21"/>
  <c r="H13" i="21"/>
  <c r="G13" i="21"/>
  <c r="F13" i="21"/>
  <c r="E13" i="21"/>
  <c r="D13" i="21"/>
  <c r="C13" i="21"/>
  <c r="B13" i="21"/>
  <c r="A13" i="21"/>
  <c r="Z12" i="21"/>
  <c r="Y12" i="21"/>
  <c r="X12" i="21"/>
  <c r="W12" i="21"/>
  <c r="V12" i="21"/>
  <c r="U12" i="21"/>
  <c r="T12" i="21"/>
  <c r="S12" i="21"/>
  <c r="R12" i="21"/>
  <c r="Q12" i="21"/>
  <c r="P12" i="21"/>
  <c r="O12" i="21"/>
  <c r="N12" i="21"/>
  <c r="M12" i="21"/>
  <c r="L12" i="21"/>
  <c r="K12" i="21"/>
  <c r="J12" i="21"/>
  <c r="I12" i="21"/>
  <c r="H12" i="21"/>
  <c r="G12" i="21"/>
  <c r="F12" i="21"/>
  <c r="E12" i="21"/>
  <c r="D12" i="21"/>
  <c r="C12" i="21"/>
  <c r="B12" i="21"/>
  <c r="A12" i="21"/>
  <c r="Z11" i="21"/>
  <c r="Y11" i="21"/>
  <c r="X11" i="21"/>
  <c r="W11" i="21"/>
  <c r="V11" i="21"/>
  <c r="U11" i="21"/>
  <c r="T11" i="21"/>
  <c r="S11" i="21"/>
  <c r="R11" i="21"/>
  <c r="Q11" i="21"/>
  <c r="P11" i="21"/>
  <c r="O11" i="21"/>
  <c r="N11" i="21"/>
  <c r="M11" i="21"/>
  <c r="L11" i="21"/>
  <c r="K11" i="21"/>
  <c r="J11" i="21"/>
  <c r="I11" i="21"/>
  <c r="H11" i="21"/>
  <c r="G11" i="21"/>
  <c r="F11" i="21"/>
  <c r="E11" i="21"/>
  <c r="D11" i="21"/>
  <c r="C11" i="21"/>
  <c r="B11" i="21"/>
  <c r="A11" i="21"/>
  <c r="Z10" i="21"/>
  <c r="Y10" i="21"/>
  <c r="X10" i="21"/>
  <c r="W10" i="21"/>
  <c r="V10" i="21"/>
  <c r="U10" i="21"/>
  <c r="T10" i="21"/>
  <c r="S10" i="21"/>
  <c r="R10" i="21"/>
  <c r="Q10" i="21"/>
  <c r="P10" i="21"/>
  <c r="O10" i="21"/>
  <c r="N10" i="21"/>
  <c r="M10" i="21"/>
  <c r="L10" i="21"/>
  <c r="K10" i="21"/>
  <c r="J10" i="21"/>
  <c r="I10" i="21"/>
  <c r="H10" i="21"/>
  <c r="G10" i="21"/>
  <c r="F10" i="21"/>
  <c r="E10" i="21"/>
  <c r="D10" i="21"/>
  <c r="C10" i="21"/>
  <c r="B10" i="21"/>
  <c r="A10" i="21"/>
  <c r="Z9" i="21"/>
  <c r="Y9" i="21"/>
  <c r="X9" i="21"/>
  <c r="W9" i="21"/>
  <c r="V9" i="21"/>
  <c r="U9" i="21"/>
  <c r="T9" i="21"/>
  <c r="S9" i="21"/>
  <c r="R9" i="21"/>
  <c r="Q9" i="21"/>
  <c r="P9" i="21"/>
  <c r="O9" i="21"/>
  <c r="N9" i="21"/>
  <c r="M9" i="21"/>
  <c r="L9" i="21"/>
  <c r="K9" i="21"/>
  <c r="J9" i="21"/>
  <c r="I9" i="21"/>
  <c r="H9" i="21"/>
  <c r="G9" i="21"/>
  <c r="F9" i="21"/>
  <c r="E9" i="21"/>
  <c r="D9" i="21"/>
  <c r="C9" i="21"/>
  <c r="B9" i="21"/>
  <c r="A9" i="21"/>
  <c r="Z8" i="21"/>
  <c r="Y8" i="21"/>
  <c r="X8" i="21"/>
  <c r="W8" i="21"/>
  <c r="V8" i="21"/>
  <c r="S8" i="21"/>
  <c r="R8" i="21"/>
  <c r="Q8" i="21"/>
  <c r="P8" i="21"/>
  <c r="O8" i="21"/>
  <c r="N8" i="21"/>
  <c r="M8" i="21"/>
  <c r="L8" i="21"/>
  <c r="K8" i="21"/>
  <c r="J8" i="21"/>
  <c r="I8" i="21"/>
  <c r="H8" i="21"/>
  <c r="G8" i="21"/>
  <c r="F8" i="21"/>
  <c r="E8" i="21"/>
  <c r="D8" i="21"/>
  <c r="C8" i="21"/>
  <c r="B8" i="21"/>
  <c r="A8" i="21"/>
  <c r="Q7" i="21"/>
  <c r="R7" i="21" s="1"/>
  <c r="S7" i="21" s="1"/>
  <c r="E26" i="20"/>
  <c r="E20" i="20"/>
  <c r="F37" i="5"/>
  <c r="D37" i="5"/>
  <c r="J36" i="5"/>
  <c r="J35" i="5"/>
  <c r="J34" i="5"/>
  <c r="J33" i="5"/>
  <c r="H31" i="5"/>
  <c r="J29" i="5"/>
  <c r="J28" i="5"/>
  <c r="J23" i="5"/>
  <c r="F24" i="5"/>
  <c r="D24" i="5"/>
  <c r="D39" i="5" s="1"/>
  <c r="J22" i="5"/>
  <c r="J18" i="5"/>
  <c r="H16" i="5"/>
  <c r="J15" i="5"/>
  <c r="J14" i="5"/>
  <c r="J13" i="5"/>
  <c r="T389" i="21" l="1"/>
  <c r="L389" i="21"/>
  <c r="J37" i="5"/>
  <c r="H17" i="5"/>
  <c r="J17" i="5" s="1"/>
  <c r="H37" i="5"/>
  <c r="U389" i="21"/>
  <c r="K389" i="21"/>
  <c r="D385" i="21"/>
  <c r="P389" i="21"/>
  <c r="N389" i="21"/>
  <c r="V389" i="21"/>
  <c r="O385" i="21"/>
  <c r="O389" i="21" s="1"/>
  <c r="S389" i="21"/>
  <c r="Z389" i="21"/>
  <c r="M389" i="21"/>
  <c r="C385" i="21"/>
  <c r="F389" i="21"/>
  <c r="Q389" i="21"/>
  <c r="J389" i="21"/>
  <c r="R389" i="21"/>
  <c r="E27" i="20"/>
  <c r="H24" i="5" l="1"/>
  <c r="H39" i="5" s="1"/>
  <c r="E385" i="21"/>
  <c r="E28" i="20"/>
  <c r="E29" i="20" s="1"/>
  <c r="J24" i="5" l="1"/>
  <c r="J39" i="5" s="1"/>
</calcChain>
</file>

<file path=xl/sharedStrings.xml><?xml version="1.0" encoding="utf-8"?>
<sst xmlns="http://schemas.openxmlformats.org/spreadsheetml/2006/main" count="116" uniqueCount="102">
  <si>
    <t>Pension Expense</t>
  </si>
  <si>
    <t>Exhibit 1</t>
  </si>
  <si>
    <t>Deferred Inflows</t>
  </si>
  <si>
    <t>Deferred Outflows</t>
  </si>
  <si>
    <t>Interest</t>
  </si>
  <si>
    <t>Refunds and Transfers of Member Contributions</t>
  </si>
  <si>
    <t>Other</t>
  </si>
  <si>
    <t>Ending Balance</t>
  </si>
  <si>
    <t xml:space="preserve"> </t>
  </si>
  <si>
    <t>Exhibit 2</t>
  </si>
  <si>
    <t>Schedule of Employer Pension Amounts</t>
  </si>
  <si>
    <t>A</t>
  </si>
  <si>
    <t>B</t>
  </si>
  <si>
    <t>C</t>
  </si>
  <si>
    <t>D</t>
  </si>
  <si>
    <t>E</t>
  </si>
  <si>
    <t>F</t>
  </si>
  <si>
    <t>G</t>
  </si>
  <si>
    <t>H</t>
  </si>
  <si>
    <t>I</t>
  </si>
  <si>
    <t>K</t>
  </si>
  <si>
    <t>L</t>
  </si>
  <si>
    <t>M</t>
  </si>
  <si>
    <t>N</t>
  </si>
  <si>
    <t>O</t>
  </si>
  <si>
    <t>P</t>
  </si>
  <si>
    <t>Q</t>
  </si>
  <si>
    <t>R</t>
  </si>
  <si>
    <t>Employer Name</t>
  </si>
  <si>
    <t>Active</t>
  </si>
  <si>
    <t>Active After DROP</t>
  </si>
  <si>
    <t>DROP</t>
  </si>
  <si>
    <t>Retired</t>
  </si>
  <si>
    <t>Supplemental</t>
  </si>
  <si>
    <t># Years</t>
  </si>
  <si>
    <t>Term Vested</t>
  </si>
  <si>
    <t>Term Non-vested</t>
  </si>
  <si>
    <t>Average</t>
  </si>
  <si>
    <t xml:space="preserve"> Net Pension Liability</t>
  </si>
  <si>
    <t>Net Pension Liability  Assuming -1% Change in Discount Rate</t>
  </si>
  <si>
    <t>Net Pension Liability  Assuming +1% Change in Discount Rate</t>
  </si>
  <si>
    <t>Prior Year Proportionate Share</t>
  </si>
  <si>
    <t>Change in Proportion from Prior Year</t>
  </si>
  <si>
    <t>Current Year Proportionate Share</t>
  </si>
  <si>
    <t>Collective Deferred Outflow</t>
  </si>
  <si>
    <t>Collective Deferred Inflow</t>
  </si>
  <si>
    <t>Proportionate Share of Collective Pension Expense</t>
  </si>
  <si>
    <t>Round up</t>
  </si>
  <si>
    <t>Louisiana State Employees' Retirement System</t>
  </si>
  <si>
    <t>Service Cost</t>
  </si>
  <si>
    <t>Changes in Benefit Terms</t>
  </si>
  <si>
    <t>Benefit Payments</t>
  </si>
  <si>
    <t>Employer Contributions</t>
  </si>
  <si>
    <t>Employee Contributions</t>
  </si>
  <si>
    <t>Expected Earnings on Investments</t>
  </si>
  <si>
    <t>Amortization of Prior Years</t>
  </si>
  <si>
    <t>Retirement Benefits</t>
  </si>
  <si>
    <t>Administrative Expense</t>
  </si>
  <si>
    <t>Current Year Amortization</t>
  </si>
  <si>
    <t>Beginning Balance</t>
  </si>
  <si>
    <t>Total Pension Liability Factors</t>
  </si>
  <si>
    <t>Plan Fiduciary Net Position</t>
  </si>
  <si>
    <t>Experience Gain/Loss</t>
  </si>
  <si>
    <t>Change of Assumptions</t>
  </si>
  <si>
    <t>Prior Year Net Pension Liability</t>
  </si>
  <si>
    <t>Change in Net Pension Liability due to Change in Proportion</t>
  </si>
  <si>
    <t>Employer's Proportionate Share of Total Contributions</t>
  </si>
  <si>
    <t>OSRAP Employer No.</t>
  </si>
  <si>
    <t>(2) Projected Required Employer Contributions</t>
  </si>
  <si>
    <t>S</t>
  </si>
  <si>
    <r>
      <t>Schedule of Collective Employer Pension Amounts</t>
    </r>
    <r>
      <rPr>
        <b/>
        <vertAlign val="superscript"/>
        <sz val="14"/>
        <color theme="1"/>
        <rFont val="Palatino Linotype"/>
        <family val="1"/>
      </rPr>
      <t>1</t>
    </r>
  </si>
  <si>
    <r>
      <t>Net Pension Liability</t>
    </r>
    <r>
      <rPr>
        <b/>
        <vertAlign val="superscript"/>
        <sz val="12"/>
        <color theme="1"/>
        <rFont val="Palatino Linotype"/>
        <family val="1"/>
      </rPr>
      <t>2</t>
    </r>
  </si>
  <si>
    <r>
      <t>Changes in Assumptions about Future Economic or Demographic Factors or Other Inputs</t>
    </r>
    <r>
      <rPr>
        <vertAlign val="superscript"/>
        <sz val="12"/>
        <rFont val="Palatino Linotype"/>
        <family val="1"/>
      </rPr>
      <t>3</t>
    </r>
  </si>
  <si>
    <r>
      <t>Differences Between Expected and Actual Experience with Regard to Economic or Demographic Assumptions</t>
    </r>
    <r>
      <rPr>
        <vertAlign val="superscript"/>
        <sz val="12"/>
        <color theme="1"/>
        <rFont val="Palatino Linotype"/>
        <family val="1"/>
      </rPr>
      <t>3</t>
    </r>
  </si>
  <si>
    <r>
      <t>Difference Between Projected and Actual Earnings on Investments</t>
    </r>
    <r>
      <rPr>
        <vertAlign val="superscript"/>
        <sz val="12"/>
        <rFont val="Palatino Linotype"/>
        <family val="1"/>
      </rPr>
      <t>3</t>
    </r>
  </si>
  <si>
    <r>
      <t>3</t>
    </r>
    <r>
      <rPr>
        <sz val="12"/>
        <color theme="1"/>
        <rFont val="Palatino Linotype"/>
        <family val="1"/>
      </rPr>
      <t>Refer to Exhibit 1a.</t>
    </r>
  </si>
  <si>
    <t>Exhibit 1a</t>
  </si>
  <si>
    <t>Average Remaining Service Life Calculation</t>
  </si>
  <si>
    <t>The calculation of the average remaining service life (amortization period) for changes in expected and actual experience and changes in assumptions is presented below:</t>
  </si>
  <si>
    <t>For the Year Ended June 30, 2015</t>
  </si>
  <si>
    <t>Net Change in Total Pension Liability</t>
  </si>
  <si>
    <r>
      <rPr>
        <vertAlign val="superscript"/>
        <sz val="12"/>
        <color theme="1"/>
        <rFont val="Palatino Linotype"/>
        <family val="1"/>
      </rPr>
      <t>1</t>
    </r>
    <r>
      <rPr>
        <sz val="12"/>
        <color theme="1"/>
        <rFont val="Palatino Linotype"/>
        <family val="1"/>
      </rPr>
      <t xml:space="preserve">The </t>
    </r>
    <r>
      <rPr>
        <i/>
        <sz val="12"/>
        <color theme="1"/>
        <rFont val="Palatino Linotype"/>
        <family val="1"/>
      </rPr>
      <t xml:space="preserve">Schedule of Collective Employer Pension Amounts </t>
    </r>
    <r>
      <rPr>
        <sz val="12"/>
        <color theme="1"/>
        <rFont val="Palatino Linotype"/>
        <family val="1"/>
      </rPr>
      <t>presents the components of the total pension liability factors and plan fiduciary net position that impact changes in Net Pension Liability (NPL) during the fiscal year.  The components of NPL are further classified into collective Deferred (Inflows)/Outflows and Pension Expense.  The employer may multiply the amounts in all columns by their proportionate share of NPL to determine the amounts to be recognized in their financial statements and note disclosures.  Employer proportionate share information is provided in Exhibit 2.</t>
    </r>
  </si>
  <si>
    <r>
      <rPr>
        <vertAlign val="superscript"/>
        <sz val="12"/>
        <color theme="1"/>
        <rFont val="Palatino Linotype"/>
        <family val="1"/>
      </rPr>
      <t>2</t>
    </r>
    <r>
      <rPr>
        <sz val="12"/>
        <color theme="1"/>
        <rFont val="Palatino Linotype"/>
        <family val="1"/>
      </rPr>
      <t xml:space="preserve">The amounts disclosed under the collective "Net Pension Liability" column are presented on page 17 of LASERS Actuarial Valuation as of June 30, 2015, and  used by LASERS in compiling the note disclosure and required supplementary information (RSI) in accordance to GASB 67 in its 2015 Comprehensive Annual Financial Report, pages 27-29 and 56, respectively.  </t>
    </r>
  </si>
  <si>
    <t>2015 Members</t>
  </si>
  <si>
    <t>For the Plan Year Ended June 30, 2015</t>
  </si>
  <si>
    <t>(1) Annualized Payroll 6/30/2015</t>
  </si>
  <si>
    <t>(2)/(1) Average FYE 2016 Rate</t>
  </si>
  <si>
    <t>Net Difference Between Projected and Actual Investment Gain/Loss</t>
  </si>
  <si>
    <t>Change in Deferred Inflow due to Change in Proportion</t>
  </si>
  <si>
    <t>Change in Deferred Outflow due to Change in Proportion</t>
  </si>
  <si>
    <t>Check Figure</t>
  </si>
  <si>
    <t>Difference</t>
  </si>
  <si>
    <t>Net Change in Plan Fiduciary Net Position</t>
  </si>
  <si>
    <t xml:space="preserve">The amortization periods of the fiscal year differences/changes listed below are equal to the average of the expected remaining service lives of all employees that are provided with pensions through the pension plan (active and inactive employees) determined as of the beginning of the measurement period.  </t>
  </si>
  <si>
    <t>(1) Differences between expected and actual experience with regard to economic or demographic assumptions</t>
  </si>
  <si>
    <t>(2) Changes in assumptions about future economic or demographic factors or other inputs</t>
  </si>
  <si>
    <r>
      <t>(3) Change in employer's proportion of beginning net pension liability</t>
    </r>
    <r>
      <rPr>
        <vertAlign val="superscript"/>
        <sz val="12"/>
        <color theme="1"/>
        <rFont val="Palatino Linotype"/>
        <family val="1"/>
      </rPr>
      <t>1</t>
    </r>
  </si>
  <si>
    <r>
      <t>(4) Difference between employer contributions and proportionate share of employer contributions</t>
    </r>
    <r>
      <rPr>
        <vertAlign val="superscript"/>
        <sz val="12"/>
        <color theme="1"/>
        <rFont val="Palatino Linotype"/>
        <family val="1"/>
      </rPr>
      <t>1</t>
    </r>
  </si>
  <si>
    <t xml:space="preserve">The amortization of the difference between projected and actual investment returns are to be amortized over a closed 5-year period, in accordance to LASERS asset valuation method. </t>
  </si>
  <si>
    <t>Collective Deferred Outflow/Inflow to be Recognized</t>
  </si>
  <si>
    <t>(Continued)</t>
  </si>
  <si>
    <r>
      <rPr>
        <vertAlign val="superscript"/>
        <sz val="12"/>
        <color theme="1"/>
        <rFont val="Palatino Linotype"/>
        <family val="1"/>
      </rPr>
      <t>1</t>
    </r>
    <r>
      <rPr>
        <sz val="12"/>
        <color theme="1"/>
        <rFont val="Palatino Linotype"/>
        <family val="1"/>
      </rPr>
      <t xml:space="preserve">Refer to </t>
    </r>
    <r>
      <rPr>
        <i/>
        <sz val="12"/>
        <color theme="1"/>
        <rFont val="Palatino Linotype"/>
        <family val="1"/>
      </rPr>
      <t>GASB 68 Employer Calculation Worksheets</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</si>
</sst>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5" formatCode="&quot;$&quot;#,##0_);\(&quot;$&quot;#,##0\)"/>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 numFmtId="167" formatCode="0.00000%"/>
  </numFmts>
  <fonts count="61" x14ac:knownFonts="1">
    <font>
      <sz val="11"/>
      <color theme="1"/>
      <name val="Calibri"/>
      <family val="2"/>
      <scheme val="minor"/>
    </font>
    <font>
      <sz val="11"/>
      <color theme="1"/>
      <name val="Calibri"/>
      <family val="2"/>
      <scheme val="minor"/>
    </font>
    <font>
      <sz val="10"/>
      <color theme="1"/>
      <name val="Arial"/>
      <family val="2"/>
    </font>
    <font>
      <sz val="10"/>
      <name val="Arial"/>
      <family val="2"/>
    </font>
    <font>
      <sz val="11"/>
      <color theme="1"/>
      <name val="Times New Roman"/>
      <family val="2"/>
    </font>
    <font>
      <b/>
      <sz val="14"/>
      <color theme="1"/>
      <name val="Palatino Linotype"/>
      <family val="1"/>
    </font>
    <font>
      <sz val="10"/>
      <color theme="1"/>
      <name val="Palatino Linotype"/>
      <family val="1"/>
    </font>
    <font>
      <sz val="11"/>
      <color rgb="FF1F497D"/>
      <name val="Palatino Linotype"/>
      <family val="1"/>
    </font>
    <font>
      <sz val="11"/>
      <color theme="1"/>
      <name val="Palatino Linotype"/>
      <family val="1"/>
    </font>
    <font>
      <b/>
      <sz val="11"/>
      <color theme="1"/>
      <name val="Palatino Linotype"/>
      <family val="1"/>
    </font>
    <font>
      <b/>
      <sz val="12"/>
      <color theme="1"/>
      <name val="Palatino Linotype"/>
      <family val="1"/>
    </font>
    <font>
      <sz val="11"/>
      <name val="Palatino Linotype"/>
      <family val="1"/>
    </font>
    <font>
      <sz val="11"/>
      <color rgb="FFFF0000"/>
      <name val="Palatino Linotype"/>
      <family val="1"/>
    </font>
    <font>
      <sz val="12"/>
      <color theme="1"/>
      <name val="Palatino Linotype"/>
      <family val="1"/>
    </font>
    <font>
      <sz val="12"/>
      <name val="Palatino Linotype"/>
      <family val="1"/>
    </font>
    <font>
      <sz val="12"/>
      <color rgb="FFFF0000"/>
      <name val="Palatino Linotype"/>
      <family val="1"/>
    </font>
    <font>
      <b/>
      <sz val="12"/>
      <name val="Palatino Linotype"/>
      <family val="1"/>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sz val="12"/>
      <name val="Times New Roman"/>
      <family val="1"/>
    </font>
    <font>
      <b/>
      <sz val="12"/>
      <color rgb="FF3F3F3F"/>
      <name val="Times New Roman"/>
      <family val="2"/>
    </font>
    <font>
      <b/>
      <sz val="12"/>
      <color theme="1"/>
      <name val="Times New Roman"/>
      <family val="2"/>
    </font>
    <font>
      <sz val="12"/>
      <color rgb="FFFF0000"/>
      <name val="Times New Roman"/>
      <family val="2"/>
    </font>
    <font>
      <i/>
      <sz val="12"/>
      <color theme="1"/>
      <name val="Palatino Linotype"/>
      <family val="1"/>
    </font>
    <font>
      <b/>
      <vertAlign val="superscript"/>
      <sz val="14"/>
      <color theme="1"/>
      <name val="Palatino Linotype"/>
      <family val="1"/>
    </font>
    <font>
      <vertAlign val="superscript"/>
      <sz val="12"/>
      <color theme="1"/>
      <name val="Palatino Linotype"/>
      <family val="1"/>
    </font>
    <font>
      <b/>
      <vertAlign val="superscript"/>
      <sz val="12"/>
      <color theme="1"/>
      <name val="Palatino Linotype"/>
      <family val="1"/>
    </font>
    <font>
      <vertAlign val="superscript"/>
      <sz val="12"/>
      <name val="Palatino Linotype"/>
      <family val="1"/>
    </font>
    <font>
      <sz val="12"/>
      <color theme="1"/>
      <name val="Calibri"/>
      <family val="2"/>
      <scheme val="minor"/>
    </font>
    <font>
      <b/>
      <sz val="14"/>
      <color theme="1"/>
      <name val="Arial"/>
      <family val="2"/>
    </font>
    <font>
      <b/>
      <sz val="10"/>
      <color theme="1"/>
      <name val="Arial"/>
      <family val="2"/>
    </font>
    <font>
      <u/>
      <sz val="10"/>
      <color theme="1"/>
      <name val="Arial"/>
      <family val="2"/>
    </font>
    <font>
      <b/>
      <sz val="10"/>
      <color theme="1"/>
      <name val="Palatino Linotype"/>
      <family val="1"/>
    </font>
    <font>
      <sz val="10"/>
      <name val="Palatino Linotype"/>
      <family val="1"/>
    </font>
    <font>
      <u/>
      <sz val="10"/>
      <color theme="1"/>
      <name val="Palatino Linotype"/>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s>
  <borders count="1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35">
    <xf numFmtId="0" fontId="0"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3" fillId="0" borderId="0"/>
    <xf numFmtId="43" fontId="2" fillId="0" borderId="0" applyFont="0" applyFill="0" applyBorder="0" applyAlignment="0" applyProtection="0"/>
    <xf numFmtId="0" fontId="4" fillId="0" borderId="0"/>
    <xf numFmtId="43" fontId="4" fillId="0" borderId="0" applyFont="0" applyFill="0" applyBorder="0" applyAlignment="0" applyProtection="0"/>
    <xf numFmtId="0" fontId="1" fillId="0" borderId="0"/>
    <xf numFmtId="9" fontId="2" fillId="0" borderId="0" applyFont="0" applyFill="0" applyBorder="0" applyAlignment="0" applyProtection="0"/>
    <xf numFmtId="0" fontId="1"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1"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1"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1"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1"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1"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1"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1"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1"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1"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1"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1"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1"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1"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1"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1"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1"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1"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1" fillId="9"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31"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1"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1"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1"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1"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21"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25" fillId="6" borderId="9" applyNumberFormat="0" applyAlignment="0" applyProtection="0"/>
    <xf numFmtId="0" fontId="35" fillId="6" borderId="9" applyNumberFormat="0" applyAlignment="0" applyProtection="0"/>
    <xf numFmtId="0" fontId="35" fillId="6" borderId="9" applyNumberFormat="0" applyAlignment="0" applyProtection="0"/>
    <xf numFmtId="0" fontId="27" fillId="7" borderId="12" applyNumberFormat="0" applyAlignment="0" applyProtection="0"/>
    <xf numFmtId="0" fontId="36" fillId="7" borderId="12" applyNumberFormat="0" applyAlignment="0" applyProtection="0"/>
    <xf numFmtId="0" fontId="36" fillId="7" borderId="12" applyNumberFormat="0" applyAlignment="0" applyProtection="0"/>
    <xf numFmtId="0" fontId="29"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20"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17"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18"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19" fillId="0" borderId="8" applyNumberFormat="0" applyFill="0" applyAlignment="0" applyProtection="0"/>
    <xf numFmtId="0" fontId="41" fillId="0" borderId="8" applyNumberFormat="0" applyFill="0" applyAlignment="0" applyProtection="0"/>
    <xf numFmtId="0" fontId="41" fillId="0" borderId="8" applyNumberFormat="0" applyFill="0" applyAlignment="0" applyProtection="0"/>
    <xf numFmtId="0" fontId="19"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23" fillId="5" borderId="9" applyNumberFormat="0" applyAlignment="0" applyProtection="0"/>
    <xf numFmtId="0" fontId="42" fillId="5" borderId="9" applyNumberFormat="0" applyAlignment="0" applyProtection="0"/>
    <xf numFmtId="0" fontId="42" fillId="5" borderId="9" applyNumberFormat="0" applyAlignment="0" applyProtection="0"/>
    <xf numFmtId="0" fontId="26" fillId="0" borderId="11" applyNumberFormat="0" applyFill="0" applyAlignment="0" applyProtection="0"/>
    <xf numFmtId="0" fontId="43" fillId="0" borderId="11" applyNumberFormat="0" applyFill="0" applyAlignment="0" applyProtection="0"/>
    <xf numFmtId="0" fontId="43" fillId="0" borderId="11" applyNumberFormat="0" applyFill="0" applyAlignment="0" applyProtection="0"/>
    <xf numFmtId="0" fontId="22"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5" fillId="0" borderId="0"/>
    <xf numFmtId="0" fontId="32" fillId="0" borderId="0"/>
    <xf numFmtId="0" fontId="32" fillId="8" borderId="13" applyNumberFormat="0" applyFont="0" applyAlignment="0" applyProtection="0"/>
    <xf numFmtId="0" fontId="24" fillId="6" borderId="10" applyNumberFormat="0" applyAlignment="0" applyProtection="0"/>
    <xf numFmtId="0" fontId="46" fillId="6" borderId="10" applyNumberFormat="0" applyAlignment="0" applyProtection="0"/>
    <xf numFmtId="0" fontId="46" fillId="6" borderId="10" applyNumberFormat="0" applyAlignment="0" applyProtection="0"/>
    <xf numFmtId="0" fontId="30" fillId="0" borderId="14" applyNumberFormat="0" applyFill="0" applyAlignment="0" applyProtection="0"/>
    <xf numFmtId="0" fontId="47" fillId="0" borderId="14" applyNumberFormat="0" applyFill="0" applyAlignment="0" applyProtection="0"/>
    <xf numFmtId="0" fontId="47" fillId="0" borderId="14" applyNumberFormat="0" applyFill="0" applyAlignment="0" applyProtection="0"/>
    <xf numFmtId="0" fontId="2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2" fillId="0" borderId="0"/>
    <xf numFmtId="0" fontId="1" fillId="0" borderId="0"/>
  </cellStyleXfs>
  <cellXfs count="123">
    <xf numFmtId="0" fontId="0" fillId="0" borderId="0" xfId="0"/>
    <xf numFmtId="0" fontId="5" fillId="0" borderId="0" xfId="4" applyFont="1"/>
    <xf numFmtId="0" fontId="6" fillId="0" borderId="0" xfId="4" applyFont="1"/>
    <xf numFmtId="0" fontId="7" fillId="0" borderId="0" xfId="0" applyFont="1"/>
    <xf numFmtId="0" fontId="6" fillId="0" borderId="0" xfId="4" applyFont="1" applyAlignment="1">
      <alignment horizontal="left" wrapText="1"/>
    </xf>
    <xf numFmtId="49" fontId="6" fillId="0" borderId="0" xfId="4" applyNumberFormat="1" applyFont="1"/>
    <xf numFmtId="0" fontId="6" fillId="0" borderId="0" xfId="4" applyFont="1" applyAlignment="1">
      <alignment wrapText="1"/>
    </xf>
    <xf numFmtId="43" fontId="8" fillId="0" borderId="0" xfId="5" applyFont="1"/>
    <xf numFmtId="0" fontId="9" fillId="0" borderId="0" xfId="4" applyFont="1"/>
    <xf numFmtId="0" fontId="10" fillId="0" borderId="0" xfId="4" applyFont="1"/>
    <xf numFmtId="0" fontId="8" fillId="0" borderId="0" xfId="4" applyFont="1"/>
    <xf numFmtId="164" fontId="12" fillId="0" borderId="0" xfId="5" applyNumberFormat="1" applyFont="1"/>
    <xf numFmtId="164" fontId="11" fillId="0" borderId="0" xfId="5" applyNumberFormat="1" applyFont="1" applyBorder="1"/>
    <xf numFmtId="49" fontId="8" fillId="0" borderId="0" xfId="4" applyNumberFormat="1" applyFont="1"/>
    <xf numFmtId="0" fontId="8" fillId="0" borderId="0" xfId="4" applyFont="1" applyAlignment="1">
      <alignment wrapText="1"/>
    </xf>
    <xf numFmtId="0" fontId="6" fillId="0" borderId="0" xfId="4" applyFont="1" applyBorder="1"/>
    <xf numFmtId="0" fontId="10" fillId="0" borderId="1" xfId="4" applyFont="1" applyBorder="1" applyAlignment="1">
      <alignment horizontal="center" wrapText="1"/>
    </xf>
    <xf numFmtId="0" fontId="13" fillId="0" borderId="0" xfId="4" applyFont="1"/>
    <xf numFmtId="0" fontId="10" fillId="0" borderId="1" xfId="4" applyFont="1" applyFill="1" applyBorder="1" applyAlignment="1">
      <alignment horizontal="center" wrapText="1"/>
    </xf>
    <xf numFmtId="165" fontId="14" fillId="0" borderId="0" xfId="3" applyNumberFormat="1" applyFont="1" applyAlignment="1">
      <alignment horizontal="center" wrapText="1"/>
    </xf>
    <xf numFmtId="164" fontId="14" fillId="0" borderId="0" xfId="5" applyNumberFormat="1" applyFont="1"/>
    <xf numFmtId="44" fontId="14" fillId="0" borderId="0" xfId="3" applyFont="1" applyFill="1"/>
    <xf numFmtId="164" fontId="15" fillId="0" borderId="0" xfId="5" applyNumberFormat="1" applyFont="1" applyFill="1"/>
    <xf numFmtId="164" fontId="15" fillId="0" borderId="0" xfId="5" applyNumberFormat="1" applyFont="1"/>
    <xf numFmtId="0" fontId="14" fillId="0" borderId="0" xfId="4" applyFont="1"/>
    <xf numFmtId="164" fontId="14" fillId="0" borderId="0" xfId="5" applyNumberFormat="1" applyFont="1" applyAlignment="1">
      <alignment horizontal="center" wrapText="1"/>
    </xf>
    <xf numFmtId="0" fontId="13" fillId="0" borderId="0" xfId="4" applyFont="1" applyAlignment="1">
      <alignment horizontal="left" indent="2"/>
    </xf>
    <xf numFmtId="164" fontId="14" fillId="0" borderId="0" xfId="5" applyNumberFormat="1" applyFont="1" applyFill="1"/>
    <xf numFmtId="0" fontId="13" fillId="0" borderId="0" xfId="4" applyFont="1" applyAlignment="1">
      <alignment horizontal="left" wrapText="1" indent="2"/>
    </xf>
    <xf numFmtId="164" fontId="14" fillId="0" borderId="0" xfId="8" applyNumberFormat="1" applyFont="1" applyFill="1"/>
    <xf numFmtId="164" fontId="14" fillId="0" borderId="0" xfId="8" applyNumberFormat="1" applyFont="1"/>
    <xf numFmtId="0" fontId="14" fillId="0" borderId="0" xfId="4" applyFont="1" applyAlignment="1">
      <alignment horizontal="left" indent="4"/>
    </xf>
    <xf numFmtId="0" fontId="14" fillId="0" borderId="0" xfId="4" applyFont="1" applyAlignment="1">
      <alignment horizontal="left" wrapText="1" indent="2"/>
    </xf>
    <xf numFmtId="164" fontId="14" fillId="0" borderId="2" xfId="5" applyNumberFormat="1" applyFont="1" applyBorder="1"/>
    <xf numFmtId="0" fontId="16" fillId="0" borderId="0" xfId="4" applyFont="1"/>
    <xf numFmtId="0" fontId="14" fillId="0" borderId="0" xfId="4" applyFont="1" applyAlignment="1">
      <alignment horizontal="left" indent="2"/>
    </xf>
    <xf numFmtId="165" fontId="14" fillId="0" borderId="3" xfId="3" applyNumberFormat="1" applyFont="1" applyBorder="1"/>
    <xf numFmtId="0" fontId="8" fillId="0" borderId="0" xfId="0" applyFont="1"/>
    <xf numFmtId="0" fontId="5" fillId="0" borderId="0" xfId="4" applyFont="1" applyAlignment="1">
      <alignment horizontal="left" vertical="center"/>
    </xf>
    <xf numFmtId="0" fontId="5" fillId="0" borderId="0" xfId="0" applyFont="1"/>
    <xf numFmtId="0" fontId="10" fillId="0" borderId="0" xfId="0" applyFont="1"/>
    <xf numFmtId="0" fontId="5" fillId="0" borderId="0" xfId="0" applyFont="1" applyAlignment="1">
      <alignment horizontal="center"/>
    </xf>
    <xf numFmtId="0" fontId="8" fillId="0" borderId="0" xfId="4" applyFont="1" applyAlignment="1">
      <alignment horizontal="left" wrapText="1"/>
    </xf>
    <xf numFmtId="49" fontId="8" fillId="0" borderId="0" xfId="4" applyNumberFormat="1" applyFont="1" applyAlignment="1">
      <alignment vertical="top"/>
    </xf>
    <xf numFmtId="0" fontId="13" fillId="0" borderId="0" xfId="4" applyFont="1" applyAlignment="1">
      <alignment horizontal="left" vertical="top" wrapText="1"/>
    </xf>
    <xf numFmtId="165" fontId="14" fillId="0" borderId="0" xfId="3" applyNumberFormat="1" applyFont="1" applyBorder="1"/>
    <xf numFmtId="0" fontId="6" fillId="0" borderId="0" xfId="4" applyFont="1" applyAlignment="1">
      <alignment vertical="top"/>
    </xf>
    <xf numFmtId="0" fontId="14" fillId="0" borderId="0" xfId="4" applyFont="1" applyAlignment="1">
      <alignment horizontal="left" vertical="top" wrapText="1" indent="2"/>
    </xf>
    <xf numFmtId="0" fontId="51" fillId="0" borderId="0" xfId="4" applyFont="1" applyAlignment="1">
      <alignment wrapText="1"/>
    </xf>
    <xf numFmtId="0" fontId="54" fillId="0" borderId="0" xfId="0" applyFont="1"/>
    <xf numFmtId="0" fontId="10" fillId="0" borderId="0" xfId="4" applyFont="1" applyAlignment="1">
      <alignment horizontal="center"/>
    </xf>
    <xf numFmtId="164" fontId="13" fillId="0" borderId="0" xfId="1" applyNumberFormat="1" applyFont="1"/>
    <xf numFmtId="0" fontId="13" fillId="0" borderId="1" xfId="4" applyFont="1" applyBorder="1"/>
    <xf numFmtId="164" fontId="13" fillId="0" borderId="1" xfId="1" applyNumberFormat="1" applyFont="1" applyBorder="1"/>
    <xf numFmtId="2" fontId="13" fillId="0" borderId="0" xfId="4" applyNumberFormat="1" applyFont="1"/>
    <xf numFmtId="166" fontId="13" fillId="0" borderId="0" xfId="4" applyNumberFormat="1" applyFont="1"/>
    <xf numFmtId="0" fontId="5" fillId="0" borderId="0" xfId="0" applyFont="1" applyAlignment="1">
      <alignment horizontal="center"/>
    </xf>
    <xf numFmtId="165" fontId="14" fillId="0" borderId="0" xfId="3" applyNumberFormat="1" applyFont="1" applyFill="1"/>
    <xf numFmtId="164" fontId="15" fillId="33" borderId="0" xfId="5" applyNumberFormat="1" applyFont="1" applyFill="1"/>
    <xf numFmtId="0" fontId="16" fillId="0" borderId="0" xfId="4" applyFont="1" applyAlignment="1">
      <alignment horizontal="left"/>
    </xf>
    <xf numFmtId="0" fontId="14" fillId="33" borderId="0" xfId="4" applyFont="1" applyFill="1"/>
    <xf numFmtId="164" fontId="14" fillId="0" borderId="0" xfId="5" applyNumberFormat="1" applyFont="1" applyBorder="1"/>
    <xf numFmtId="0" fontId="55" fillId="0" borderId="0" xfId="133" applyFont="1" applyAlignment="1">
      <alignment horizontal="left"/>
    </xf>
    <xf numFmtId="0" fontId="55" fillId="0" borderId="0" xfId="133" applyFont="1"/>
    <xf numFmtId="0" fontId="2" fillId="0" borderId="0" xfId="133"/>
    <xf numFmtId="0" fontId="2" fillId="0" borderId="0" xfId="133" applyAlignment="1">
      <alignment horizontal="left"/>
    </xf>
    <xf numFmtId="0" fontId="2" fillId="0" borderId="0" xfId="133" applyFill="1"/>
    <xf numFmtId="0" fontId="56" fillId="0" borderId="0" xfId="133" applyFont="1" applyFill="1" applyBorder="1" applyAlignment="1">
      <alignment horizontal="center"/>
    </xf>
    <xf numFmtId="0" fontId="30" fillId="0" borderId="0" xfId="0" applyFont="1" applyFill="1" applyBorder="1" applyAlignment="1">
      <alignment horizontal="left"/>
    </xf>
    <xf numFmtId="0" fontId="56" fillId="0" borderId="0" xfId="133" applyFont="1" applyBorder="1" applyAlignment="1">
      <alignment horizontal="center"/>
    </xf>
    <xf numFmtId="0" fontId="56" fillId="0" borderId="0" xfId="133" applyFont="1" applyAlignment="1">
      <alignment horizontal="center" wrapText="1"/>
    </xf>
    <xf numFmtId="0" fontId="2" fillId="0" borderId="0" xfId="133" applyFont="1" applyAlignment="1">
      <alignment horizontal="center" wrapText="1"/>
    </xf>
    <xf numFmtId="0" fontId="2" fillId="0" borderId="0" xfId="133" applyFont="1"/>
    <xf numFmtId="0" fontId="2" fillId="0" borderId="0" xfId="133" applyFont="1" applyFill="1"/>
    <xf numFmtId="0" fontId="57" fillId="0" borderId="0" xfId="133" applyFont="1" applyFill="1" applyAlignment="1">
      <alignment horizontal="left"/>
    </xf>
    <xf numFmtId="165" fontId="3" fillId="0" borderId="0" xfId="3" applyNumberFormat="1" applyFont="1" applyFill="1" applyBorder="1"/>
    <xf numFmtId="5" fontId="0" fillId="0" borderId="0" xfId="0" applyNumberFormat="1"/>
    <xf numFmtId="165" fontId="2" fillId="0" borderId="3" xfId="133" applyNumberFormat="1" applyBorder="1"/>
    <xf numFmtId="0" fontId="5" fillId="0" borderId="0" xfId="0" applyFont="1" applyAlignment="1">
      <alignment horizontal="center"/>
    </xf>
    <xf numFmtId="0" fontId="6" fillId="0" borderId="0" xfId="4" applyFont="1" applyBorder="1" applyAlignment="1">
      <alignment horizontal="left" wrapText="1"/>
    </xf>
    <xf numFmtId="0" fontId="13" fillId="0" borderId="0" xfId="4" applyFont="1" applyBorder="1"/>
    <xf numFmtId="164" fontId="15" fillId="0" borderId="0" xfId="5" applyNumberFormat="1" applyFont="1" applyBorder="1"/>
    <xf numFmtId="0" fontId="14" fillId="0" borderId="0" xfId="4" applyFont="1" applyBorder="1"/>
    <xf numFmtId="164" fontId="12" fillId="0" borderId="0" xfId="5" applyNumberFormat="1" applyFont="1" applyBorder="1"/>
    <xf numFmtId="0" fontId="13" fillId="0" borderId="0" xfId="4" applyFont="1" applyBorder="1" applyAlignment="1">
      <alignment horizontal="left" vertical="top" wrapText="1"/>
    </xf>
    <xf numFmtId="0" fontId="8" fillId="0" borderId="0" xfId="4" applyFont="1" applyBorder="1" applyAlignment="1">
      <alignment wrapText="1"/>
    </xf>
    <xf numFmtId="0" fontId="6" fillId="0" borderId="0" xfId="4" applyFont="1" applyBorder="1" applyAlignment="1">
      <alignment wrapText="1"/>
    </xf>
    <xf numFmtId="43" fontId="8" fillId="0" borderId="0" xfId="5" applyFont="1" applyBorder="1"/>
    <xf numFmtId="0" fontId="13" fillId="0" borderId="0" xfId="0" applyFont="1" applyAlignment="1">
      <alignment horizontal="left" indent="4"/>
    </xf>
    <xf numFmtId="0" fontId="5" fillId="0" borderId="0" xfId="133" applyFont="1"/>
    <xf numFmtId="0" fontId="6" fillId="0" borderId="0" xfId="133" applyFont="1"/>
    <xf numFmtId="0" fontId="6" fillId="0" borderId="0" xfId="133" applyFont="1" applyAlignment="1">
      <alignment horizontal="left"/>
    </xf>
    <xf numFmtId="0" fontId="58" fillId="0" borderId="0" xfId="133" applyFont="1" applyAlignment="1">
      <alignment horizontal="center"/>
    </xf>
    <xf numFmtId="0" fontId="58" fillId="0" borderId="0" xfId="133" applyFont="1" applyFill="1" applyAlignment="1">
      <alignment horizontal="center"/>
    </xf>
    <xf numFmtId="0" fontId="58" fillId="0" borderId="1" xfId="133" applyFont="1" applyBorder="1" applyAlignment="1">
      <alignment horizontal="center" wrapText="1"/>
    </xf>
    <xf numFmtId="1" fontId="58" fillId="0" borderId="1" xfId="133" applyNumberFormat="1" applyFont="1" applyBorder="1" applyAlignment="1">
      <alignment horizontal="center" wrapText="1"/>
    </xf>
    <xf numFmtId="0" fontId="58" fillId="0" borderId="1" xfId="133" applyFont="1" applyFill="1" applyBorder="1" applyAlignment="1">
      <alignment horizontal="center" wrapText="1"/>
    </xf>
    <xf numFmtId="164" fontId="59" fillId="0" borderId="0" xfId="5" applyNumberFormat="1" applyFont="1" applyFill="1" applyAlignment="1">
      <alignment horizontal="center" wrapText="1"/>
    </xf>
    <xf numFmtId="49" fontId="59" fillId="0" borderId="0" xfId="133" applyNumberFormat="1" applyFont="1" applyAlignment="1">
      <alignment horizontal="left"/>
    </xf>
    <xf numFmtId="49" fontId="60" fillId="0" borderId="0" xfId="133" applyNumberFormat="1" applyFont="1" applyAlignment="1">
      <alignment horizontal="left"/>
    </xf>
    <xf numFmtId="49" fontId="59" fillId="0" borderId="0" xfId="133" applyNumberFormat="1" applyFont="1" applyAlignment="1">
      <alignment horizontal="center"/>
    </xf>
    <xf numFmtId="164" fontId="59" fillId="0" borderId="0" xfId="5" applyNumberFormat="1" applyFont="1" applyFill="1" applyAlignment="1">
      <alignment horizontal="center"/>
    </xf>
    <xf numFmtId="10" fontId="59" fillId="0" borderId="0" xfId="2" applyNumberFormat="1" applyFont="1" applyFill="1" applyAlignment="1">
      <alignment horizontal="center"/>
    </xf>
    <xf numFmtId="167" fontId="59" fillId="0" borderId="0" xfId="6" applyNumberFormat="1" applyFont="1" applyFill="1" applyAlignment="1">
      <alignment horizontal="center"/>
    </xf>
    <xf numFmtId="164" fontId="59" fillId="0" borderId="0" xfId="5" applyNumberFormat="1" applyFont="1" applyFill="1" applyBorder="1" applyAlignment="1"/>
    <xf numFmtId="49" fontId="6" fillId="0" borderId="0" xfId="133" applyNumberFormat="1" applyFont="1" applyAlignment="1"/>
    <xf numFmtId="165" fontId="59" fillId="0" borderId="3" xfId="3" applyNumberFormat="1" applyFont="1" applyFill="1" applyBorder="1" applyAlignment="1"/>
    <xf numFmtId="10" fontId="59" fillId="0" borderId="3" xfId="2" applyNumberFormat="1" applyFont="1" applyFill="1" applyBorder="1" applyAlignment="1">
      <alignment horizontal="center"/>
    </xf>
    <xf numFmtId="167" fontId="59" fillId="0" borderId="3" xfId="6" applyNumberFormat="1" applyFont="1" applyFill="1" applyBorder="1" applyAlignment="1">
      <alignment horizontal="center"/>
    </xf>
    <xf numFmtId="44" fontId="59" fillId="0" borderId="0" xfId="3" applyNumberFormat="1" applyFont="1" applyFill="1" applyAlignment="1">
      <alignment horizontal="center"/>
    </xf>
    <xf numFmtId="165" fontId="59" fillId="0" borderId="0" xfId="3" applyNumberFormat="1" applyFont="1" applyFill="1" applyAlignment="1">
      <alignment horizontal="center"/>
    </xf>
    <xf numFmtId="164" fontId="8" fillId="0" borderId="0" xfId="5" applyNumberFormat="1" applyFont="1" applyBorder="1"/>
    <xf numFmtId="0" fontId="13" fillId="0" borderId="0" xfId="0" applyFont="1" applyAlignment="1">
      <alignment horizontal="left" indent="2"/>
    </xf>
    <xf numFmtId="0" fontId="13" fillId="0" borderId="0" xfId="0" applyFont="1"/>
    <xf numFmtId="0" fontId="5" fillId="0" borderId="0" xfId="4" applyFont="1" applyAlignment="1">
      <alignment horizontal="center"/>
    </xf>
    <xf numFmtId="0" fontId="13" fillId="0" borderId="0" xfId="4" applyFont="1" applyAlignment="1">
      <alignment horizontal="left" vertical="top" wrapText="1"/>
    </xf>
    <xf numFmtId="0" fontId="5" fillId="0" borderId="0" xfId="0" applyFont="1" applyAlignment="1">
      <alignment horizontal="center"/>
    </xf>
    <xf numFmtId="0" fontId="13" fillId="0" borderId="0" xfId="0" applyFont="1" applyAlignment="1">
      <alignment horizontal="left" vertical="top" wrapText="1"/>
    </xf>
    <xf numFmtId="0" fontId="5" fillId="0" borderId="0" xfId="0" applyFont="1" applyAlignment="1">
      <alignment horizontal="left" vertical="top" wrapText="1"/>
    </xf>
    <xf numFmtId="0" fontId="9" fillId="0" borderId="4" xfId="0" applyFont="1" applyBorder="1" applyAlignment="1">
      <alignment horizontal="center"/>
    </xf>
    <xf numFmtId="0" fontId="9" fillId="0" borderId="2" xfId="0" applyFont="1" applyBorder="1" applyAlignment="1">
      <alignment horizontal="center"/>
    </xf>
    <xf numFmtId="0" fontId="9" fillId="0" borderId="5" xfId="0" applyFont="1" applyBorder="1" applyAlignment="1">
      <alignment horizontal="center"/>
    </xf>
    <xf numFmtId="0" fontId="2" fillId="0" borderId="0" xfId="133" applyAlignment="1">
      <alignment horizontal="center"/>
    </xf>
  </cellXfs>
  <cellStyles count="135">
    <cellStyle name="20% - Accent1 2" xfId="13"/>
    <cellStyle name="20% - Accent1 3" xfId="14"/>
    <cellStyle name="20% - Accent1 4" xfId="15"/>
    <cellStyle name="20% - Accent2 2" xfId="16"/>
    <cellStyle name="20% - Accent2 3" xfId="17"/>
    <cellStyle name="20% - Accent2 4" xfId="18"/>
    <cellStyle name="20% - Accent3 2" xfId="19"/>
    <cellStyle name="20% - Accent3 3" xfId="20"/>
    <cellStyle name="20% - Accent3 4" xfId="21"/>
    <cellStyle name="20% - Accent4 2" xfId="22"/>
    <cellStyle name="20% - Accent4 3" xfId="23"/>
    <cellStyle name="20% - Accent4 4" xfId="24"/>
    <cellStyle name="20% - Accent5 2" xfId="25"/>
    <cellStyle name="20% - Accent5 3" xfId="26"/>
    <cellStyle name="20% - Accent5 4" xfId="27"/>
    <cellStyle name="20% - Accent6 2" xfId="28"/>
    <cellStyle name="20% - Accent6 3" xfId="29"/>
    <cellStyle name="20% - Accent6 4" xfId="30"/>
    <cellStyle name="40% - Accent1 2" xfId="31"/>
    <cellStyle name="40% - Accent1 3" xfId="32"/>
    <cellStyle name="40% - Accent1 4" xfId="33"/>
    <cellStyle name="40% - Accent2 2" xfId="34"/>
    <cellStyle name="40% - Accent2 3" xfId="35"/>
    <cellStyle name="40% - Accent2 4" xfId="36"/>
    <cellStyle name="40% - Accent3 2" xfId="37"/>
    <cellStyle name="40% - Accent3 3" xfId="38"/>
    <cellStyle name="40% - Accent3 4" xfId="39"/>
    <cellStyle name="40% - Accent4 2" xfId="40"/>
    <cellStyle name="40% - Accent4 3" xfId="41"/>
    <cellStyle name="40% - Accent4 4" xfId="42"/>
    <cellStyle name="40% - Accent5 2" xfId="43"/>
    <cellStyle name="40% - Accent5 3" xfId="44"/>
    <cellStyle name="40% - Accent5 4" xfId="45"/>
    <cellStyle name="40% - Accent6 2" xfId="46"/>
    <cellStyle name="40% - Accent6 3" xfId="47"/>
    <cellStyle name="40% - Accent6 4" xfId="48"/>
    <cellStyle name="60% - Accent1 2" xfId="49"/>
    <cellStyle name="60% - Accent1 3" xfId="50"/>
    <cellStyle name="60% - Accent1 4" xfId="51"/>
    <cellStyle name="60% - Accent2 2" xfId="52"/>
    <cellStyle name="60% - Accent2 3" xfId="53"/>
    <cellStyle name="60% - Accent2 4" xfId="54"/>
    <cellStyle name="60% - Accent3 2" xfId="55"/>
    <cellStyle name="60% - Accent3 3" xfId="56"/>
    <cellStyle name="60% - Accent3 4" xfId="57"/>
    <cellStyle name="60% - Accent4 2" xfId="58"/>
    <cellStyle name="60% - Accent4 3" xfId="59"/>
    <cellStyle name="60% - Accent4 4" xfId="60"/>
    <cellStyle name="60% - Accent5 2" xfId="61"/>
    <cellStyle name="60% - Accent5 3" xfId="62"/>
    <cellStyle name="60% - Accent5 4" xfId="63"/>
    <cellStyle name="60% - Accent6 2" xfId="64"/>
    <cellStyle name="60% - Accent6 3" xfId="65"/>
    <cellStyle name="60% - Accent6 4" xfId="66"/>
    <cellStyle name="Accent1 2" xfId="67"/>
    <cellStyle name="Accent1 3" xfId="68"/>
    <cellStyle name="Accent1 4" xfId="69"/>
    <cellStyle name="Accent2 2" xfId="70"/>
    <cellStyle name="Accent2 3" xfId="71"/>
    <cellStyle name="Accent2 4" xfId="72"/>
    <cellStyle name="Accent3 2" xfId="73"/>
    <cellStyle name="Accent3 3" xfId="74"/>
    <cellStyle name="Accent3 4" xfId="75"/>
    <cellStyle name="Accent4 2" xfId="76"/>
    <cellStyle name="Accent4 3" xfId="77"/>
    <cellStyle name="Accent4 4" xfId="78"/>
    <cellStyle name="Accent5 2" xfId="79"/>
    <cellStyle name="Accent5 3" xfId="80"/>
    <cellStyle name="Accent5 4" xfId="81"/>
    <cellStyle name="Accent6 2" xfId="82"/>
    <cellStyle name="Accent6 3" xfId="83"/>
    <cellStyle name="Accent6 4" xfId="84"/>
    <cellStyle name="Bad 2" xfId="85"/>
    <cellStyle name="Bad 3" xfId="86"/>
    <cellStyle name="Bad 4" xfId="87"/>
    <cellStyle name="Calculation 2" xfId="88"/>
    <cellStyle name="Calculation 3" xfId="89"/>
    <cellStyle name="Calculation 4" xfId="90"/>
    <cellStyle name="Check Cell 2" xfId="91"/>
    <cellStyle name="Check Cell 3" xfId="92"/>
    <cellStyle name="Check Cell 4" xfId="93"/>
    <cellStyle name="Comma" xfId="1" builtinId="3"/>
    <cellStyle name="Comma 2" xfId="5"/>
    <cellStyle name="Comma 2 2" xfId="8"/>
    <cellStyle name="Comma 3" xfId="10"/>
    <cellStyle name="Currency" xfId="3" builtinId="4"/>
    <cellStyle name="Explanatory Text 2" xfId="94"/>
    <cellStyle name="Explanatory Text 3" xfId="95"/>
    <cellStyle name="Explanatory Text 4" xfId="96"/>
    <cellStyle name="Good 2" xfId="97"/>
    <cellStyle name="Good 3" xfId="98"/>
    <cellStyle name="Good 4" xfId="99"/>
    <cellStyle name="Heading 1 2" xfId="100"/>
    <cellStyle name="Heading 1 3" xfId="101"/>
    <cellStyle name="Heading 1 4" xfId="102"/>
    <cellStyle name="Heading 2 2" xfId="103"/>
    <cellStyle name="Heading 2 3" xfId="104"/>
    <cellStyle name="Heading 2 4" xfId="105"/>
    <cellStyle name="Heading 3 2" xfId="106"/>
    <cellStyle name="Heading 3 3" xfId="107"/>
    <cellStyle name="Heading 3 4" xfId="108"/>
    <cellStyle name="Heading 4 2" xfId="109"/>
    <cellStyle name="Heading 4 3" xfId="110"/>
    <cellStyle name="Heading 4 4" xfId="111"/>
    <cellStyle name="Input 2" xfId="112"/>
    <cellStyle name="Input 3" xfId="113"/>
    <cellStyle name="Input 4" xfId="114"/>
    <cellStyle name="Linked Cell 2" xfId="115"/>
    <cellStyle name="Linked Cell 3" xfId="116"/>
    <cellStyle name="Linked Cell 4" xfId="117"/>
    <cellStyle name="Neutral 2" xfId="118"/>
    <cellStyle name="Neutral 3" xfId="119"/>
    <cellStyle name="Neutral 4" xfId="120"/>
    <cellStyle name="Normal" xfId="0" builtinId="0"/>
    <cellStyle name="Normal 2" xfId="4"/>
    <cellStyle name="Normal 2 2" xfId="133"/>
    <cellStyle name="Normal 2 3" xfId="121"/>
    <cellStyle name="Normal 3" xfId="11"/>
    <cellStyle name="Normal 3 2" xfId="134"/>
    <cellStyle name="Normal 3 3" xfId="122"/>
    <cellStyle name="Normal 4" xfId="7"/>
    <cellStyle name="Normal 5" xfId="9"/>
    <cellStyle name="Note 2" xfId="123"/>
    <cellStyle name="Output 2" xfId="124"/>
    <cellStyle name="Output 3" xfId="125"/>
    <cellStyle name="Output 4" xfId="126"/>
    <cellStyle name="Percent" xfId="2" builtinId="5"/>
    <cellStyle name="Percent 2" xfId="6"/>
    <cellStyle name="Percent 2 2" xfId="12"/>
    <cellStyle name="Total 2" xfId="127"/>
    <cellStyle name="Total 3" xfId="128"/>
    <cellStyle name="Total 4" xfId="129"/>
    <cellStyle name="Warning Text 2" xfId="130"/>
    <cellStyle name="Warning Text 3" xfId="131"/>
    <cellStyle name="Warning Text 4" xfId="13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Pfx%20Engagement\WM\WorkPapers\%7bB74338AA-4FC2-4BBA-8463-E639B8FE1C14%7d\%7b9FEBCE37-9F7C-48ED-900C-C0ECE57E1AE5%7d\Clerks%20GASB%20Tables%20201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Citydata\TRSL\TRSL%20Valuations\2014%20TRSL%20Val\GASB%2068\ACTUARY_2014_GASB_6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iskextend\FISCAL\Citydata\TRSL\TRSL%20Valuations\2014%20TRSL%20Val\GASB%2068\ACTUARY_2014_GASB_6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Pfx%20Engagement\WM\WorkPapers\%7bB74338AA-4FC2-4BBA-8463-E639B8FE1C14%7d\%7b9FEBCE37-9F7C-48ED-900C-C0ECE57E1AE5%7d\Clerks%20GASB%20Exhibits%202013.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K:\Audit\Audit\Audit%202016\GASB%2068%20Audit\2015%20GASB%2068%20Employer%20Pension%20Report\GASB%2068%20Employer%20Pension%20Report%20Schedules%20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Calculations"/>
      <sheetName val="Table 1"/>
      <sheetName val="Table 2"/>
      <sheetName val="Table 3"/>
      <sheetName val="UAL Payments"/>
      <sheetName val="Total Inputs"/>
      <sheetName val="Input Actives"/>
      <sheetName val="Input Retirees"/>
      <sheetName val="Input Terminated"/>
      <sheetName val="Tables for Export"/>
      <sheetName val="APL DATA"/>
    </sheetNames>
    <sheetDataSet>
      <sheetData sheetId="0">
        <row r="4">
          <cell r="B4">
            <v>41455</v>
          </cell>
        </row>
        <row r="6">
          <cell r="B6">
            <v>0.03</v>
          </cell>
        </row>
        <row r="7">
          <cell r="B7">
            <v>0.03</v>
          </cell>
        </row>
        <row r="8">
          <cell r="B8">
            <v>7.4999999999999997E-2</v>
          </cell>
        </row>
        <row r="9">
          <cell r="B9">
            <v>0.04</v>
          </cell>
        </row>
        <row r="11">
          <cell r="B11">
            <v>443430781</v>
          </cell>
        </row>
        <row r="12">
          <cell r="B12">
            <v>469775</v>
          </cell>
        </row>
        <row r="21">
          <cell r="B21">
            <v>86935230</v>
          </cell>
        </row>
      </sheetData>
      <sheetData sheetId="1"/>
      <sheetData sheetId="2"/>
      <sheetData sheetId="3"/>
      <sheetData sheetId="4">
        <row r="4">
          <cell r="Q4">
            <v>7.4999999999999997E-2</v>
          </cell>
        </row>
      </sheetData>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Hours"/>
      <sheetName val="Data sorting and pasting"/>
      <sheetName val="pivot tables &amp; allocation"/>
      <sheetName val="Employer reconciliation"/>
      <sheetName val="Exhibit 1"/>
      <sheetName val="Exper"/>
      <sheetName val="Assump"/>
      <sheetName val="Inv"/>
      <sheetName val="Collective Deferred I&amp;O"/>
      <sheetName val="Exhibit 2 sj rv2"/>
      <sheetName val="Exhibit 2"/>
      <sheetName val="Exhibit 3"/>
      <sheetName val="Exhibit 4"/>
      <sheetName val="Exhibit 5"/>
      <sheetName val="Sheet1"/>
      <sheetName val="Amort of E'er Amoun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Hours"/>
      <sheetName val="Data sorting and pasting"/>
      <sheetName val="pivot tables &amp; allocation"/>
      <sheetName val="Employer reconciliation"/>
      <sheetName val="Exhibit 1"/>
      <sheetName val="Exper"/>
      <sheetName val="Assump"/>
      <sheetName val="Inv"/>
      <sheetName val="Collective Deferred I&amp;O"/>
      <sheetName val="Amort of E'er Amounts"/>
      <sheetName val="Exhibit 2 sj rv2"/>
      <sheetName val="Exhibit 2"/>
      <sheetName val="Exhibit 3"/>
      <sheetName val="Exhibit 4"/>
      <sheetName val="Exhibit 5"/>
      <sheetName val="Sheet1"/>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Exhibit I"/>
      <sheetName val="Exhibit I (Export)"/>
      <sheetName val="Exhibit II"/>
      <sheetName val="Exhibit II (Export)"/>
      <sheetName val="Exhibit III"/>
      <sheetName val="Exhibit III (Export)"/>
      <sheetName val="Exhibit IV"/>
      <sheetName val="Exhibit IV (Export)"/>
      <sheetName val="Exhibit V"/>
      <sheetName val="Exhibit V (Export)"/>
      <sheetName val="Exhibit VI"/>
      <sheetName val="Exhibit VI (Export)"/>
      <sheetName val="Sheet3"/>
      <sheetName val="Sheet4"/>
      <sheetName val="Sheet5"/>
      <sheetName val="Exhibit VII"/>
      <sheetName val="Exhibit VII (Export)"/>
      <sheetName val="Exhibit VIII"/>
      <sheetName val="Exhibit VIII (Export)"/>
      <sheetName val="Input Salaries by ER"/>
      <sheetName val="ER Codes"/>
      <sheetName val="APL DATA"/>
      <sheetName val="Sheet1"/>
      <sheetName val="Sheet2"/>
    </sheetNames>
    <sheetDataSet>
      <sheetData sheetId="0">
        <row r="22">
          <cell r="C22">
            <v>165175851</v>
          </cell>
        </row>
        <row r="26">
          <cell r="C26">
            <v>231852152</v>
          </cell>
        </row>
        <row r="30">
          <cell r="C30">
            <v>108455087</v>
          </cell>
        </row>
        <row r="42">
          <cell r="B42">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S Allocations 2015"/>
      <sheetName val="ERS NPL 2015"/>
      <sheetName val="ERS Prop Share Contrib 2015"/>
      <sheetName val="ERS Chgs in Disc Rate 2015"/>
      <sheetName val="ERS Sched of Rem Amort 2015"/>
      <sheetName val="ERS Chg in NPL Chg in Prop"/>
      <sheetName val="Explanation of Acronyms"/>
      <sheetName val="Exhibit 2 - 2015"/>
      <sheetName val="2015 Agency ERS Share"/>
      <sheetName val="2015 ER Pension Amts"/>
      <sheetName val="GASB Constants"/>
      <sheetName val="ERS Rates"/>
    </sheetNames>
    <sheetDataSet>
      <sheetData sheetId="0"/>
      <sheetData sheetId="1"/>
      <sheetData sheetId="2"/>
      <sheetData sheetId="3"/>
      <sheetData sheetId="4"/>
      <sheetData sheetId="5"/>
      <sheetData sheetId="6"/>
      <sheetData sheetId="7"/>
      <sheetData sheetId="8"/>
      <sheetData sheetId="9">
        <row r="3">
          <cell r="A3" t="str">
            <v xml:space="preserve"> LsrAgy00369</v>
          </cell>
          <cell r="B3" t="str">
            <v>11TH JUDICIAL DISTRICT COURT DIVISION C</v>
          </cell>
          <cell r="C3">
            <v>0</v>
          </cell>
          <cell r="D3">
            <v>0</v>
          </cell>
          <cell r="E3">
            <v>0</v>
          </cell>
          <cell r="F3">
            <v>0</v>
          </cell>
          <cell r="G3">
            <v>0</v>
          </cell>
          <cell r="H3">
            <v>2.3499999999999999E-5</v>
          </cell>
          <cell r="I3">
            <v>-2.3499999999999999E-5</v>
          </cell>
          <cell r="J3">
            <v>0</v>
          </cell>
          <cell r="K3">
            <v>0</v>
          </cell>
          <cell r="L3">
            <v>0</v>
          </cell>
          <cell r="M3">
            <v>0</v>
          </cell>
          <cell r="N3">
            <v>0</v>
          </cell>
          <cell r="O3">
            <v>0</v>
          </cell>
          <cell r="P3">
            <v>0</v>
          </cell>
          <cell r="Q3">
            <v>0</v>
          </cell>
          <cell r="R3">
            <v>0</v>
          </cell>
          <cell r="S3">
            <v>0</v>
          </cell>
          <cell r="T3">
            <v>0</v>
          </cell>
          <cell r="U3">
            <v>0</v>
          </cell>
          <cell r="V3">
            <v>0</v>
          </cell>
          <cell r="W3">
            <v>146942.95000000001</v>
          </cell>
          <cell r="X3">
            <v>-146942.95000000001</v>
          </cell>
          <cell r="Y3">
            <v>-21208.032309999999</v>
          </cell>
          <cell r="Z3">
            <v>0</v>
          </cell>
          <cell r="AA3">
            <v>0</v>
          </cell>
        </row>
        <row r="4">
          <cell r="A4" t="str">
            <v xml:space="preserve"> LsrAgy00351</v>
          </cell>
          <cell r="B4" t="str">
            <v>17TH JUDICIAL DIST COURT</v>
          </cell>
          <cell r="C4">
            <v>774693.36</v>
          </cell>
          <cell r="D4">
            <v>288347.93099999998</v>
          </cell>
          <cell r="E4">
            <v>0.37220910000000001</v>
          </cell>
          <cell r="F4">
            <v>2777736.49</v>
          </cell>
          <cell r="G4">
            <v>4.0840000000000001E-4</v>
          </cell>
          <cell r="H4">
            <v>4.6579E-4</v>
          </cell>
          <cell r="I4">
            <v>-5.7389999999999998E-5</v>
          </cell>
          <cell r="J4">
            <v>173812.85</v>
          </cell>
          <cell r="K4">
            <v>3713.34</v>
          </cell>
          <cell r="L4">
            <v>0</v>
          </cell>
          <cell r="M4">
            <v>239786.77</v>
          </cell>
          <cell r="N4">
            <v>-22751.73</v>
          </cell>
          <cell r="O4">
            <v>0</v>
          </cell>
          <cell r="P4">
            <v>-242298.8</v>
          </cell>
          <cell r="Q4">
            <v>-41714.639999999999</v>
          </cell>
          <cell r="R4">
            <v>-18962.91</v>
          </cell>
          <cell r="S4">
            <v>-20819.57</v>
          </cell>
          <cell r="T4">
            <v>59946.69</v>
          </cell>
          <cell r="U4">
            <v>3506103.01</v>
          </cell>
          <cell r="V4">
            <v>2159175.25</v>
          </cell>
          <cell r="W4">
            <v>2912534.34</v>
          </cell>
          <cell r="X4">
            <v>-358853.44</v>
          </cell>
          <cell r="Y4">
            <v>-51792.7223094</v>
          </cell>
          <cell r="Z4">
            <v>0</v>
          </cell>
          <cell r="AA4">
            <v>296775.34999999998</v>
          </cell>
        </row>
        <row r="5">
          <cell r="A5" t="str">
            <v xml:space="preserve"> LsrAgy00250</v>
          </cell>
          <cell r="B5" t="str">
            <v>18TH JUDICIAL DISTRICT</v>
          </cell>
          <cell r="C5">
            <v>417048.48</v>
          </cell>
          <cell r="D5">
            <v>155142.03456</v>
          </cell>
          <cell r="E5">
            <v>0.372</v>
          </cell>
          <cell r="F5">
            <v>1494563.7</v>
          </cell>
          <cell r="G5">
            <v>2.1974000000000001E-4</v>
          </cell>
          <cell r="H5">
            <v>2.4243999999999999E-4</v>
          </cell>
          <cell r="I5">
            <v>-2.27E-5</v>
          </cell>
          <cell r="J5">
            <v>93520.16</v>
          </cell>
          <cell r="K5">
            <v>1997.96</v>
          </cell>
          <cell r="L5">
            <v>0</v>
          </cell>
          <cell r="M5">
            <v>129017.49</v>
          </cell>
          <cell r="N5">
            <v>-12241.59</v>
          </cell>
          <cell r="O5">
            <v>0</v>
          </cell>
          <cell r="P5">
            <v>-130369.09</v>
          </cell>
          <cell r="Q5">
            <v>-22444.6</v>
          </cell>
          <cell r="R5">
            <v>-10203.01</v>
          </cell>
          <cell r="S5">
            <v>-11201.99</v>
          </cell>
          <cell r="T5">
            <v>32254.37</v>
          </cell>
          <cell r="U5">
            <v>1886461.99</v>
          </cell>
          <cell r="V5">
            <v>1161746.25</v>
          </cell>
          <cell r="W5">
            <v>1515951.02</v>
          </cell>
          <cell r="X5">
            <v>-141940.64000000001</v>
          </cell>
          <cell r="Y5">
            <v>-20486.056742000001</v>
          </cell>
          <cell r="Z5">
            <v>0</v>
          </cell>
          <cell r="AA5">
            <v>159680.25</v>
          </cell>
        </row>
        <row r="6">
          <cell r="A6" t="str">
            <v xml:space="preserve"> LsrAgy00321</v>
          </cell>
          <cell r="B6" t="str">
            <v>19TH JUDICIAL DIST COURT</v>
          </cell>
          <cell r="C6">
            <v>2471223</v>
          </cell>
          <cell r="D6">
            <v>919294.95600000001</v>
          </cell>
          <cell r="E6">
            <v>0.372</v>
          </cell>
          <cell r="F6">
            <v>8855905.4800000004</v>
          </cell>
          <cell r="G6">
            <v>1.3020499999999999E-3</v>
          </cell>
          <cell r="H6">
            <v>1.38575E-3</v>
          </cell>
          <cell r="I6">
            <v>-8.3700000000000002E-5</v>
          </cell>
          <cell r="J6">
            <v>554145.48</v>
          </cell>
          <cell r="K6">
            <v>11838.76</v>
          </cell>
          <cell r="L6">
            <v>0</v>
          </cell>
          <cell r="M6">
            <v>764481.78</v>
          </cell>
          <cell r="N6">
            <v>-72536.47</v>
          </cell>
          <cell r="O6">
            <v>0</v>
          </cell>
          <cell r="P6">
            <v>-772490.57</v>
          </cell>
          <cell r="Q6">
            <v>-132993.5</v>
          </cell>
          <cell r="R6">
            <v>-60457.03</v>
          </cell>
          <cell r="S6">
            <v>-66376.41</v>
          </cell>
          <cell r="T6">
            <v>191120.44</v>
          </cell>
          <cell r="U6">
            <v>11178064.220000001</v>
          </cell>
          <cell r="V6">
            <v>6883825.0199999996</v>
          </cell>
          <cell r="W6">
            <v>8664944.4199999999</v>
          </cell>
          <cell r="X6">
            <v>-523367.02</v>
          </cell>
          <cell r="Y6">
            <v>-75536.693801999994</v>
          </cell>
          <cell r="Z6">
            <v>0</v>
          </cell>
          <cell r="AA6">
            <v>946171.26</v>
          </cell>
        </row>
        <row r="7">
          <cell r="A7" t="str">
            <v xml:space="preserve"> LsrAgy00245</v>
          </cell>
          <cell r="B7" t="str">
            <v>20TH JUDICIAL DISTRICT COURT</v>
          </cell>
          <cell r="C7">
            <v>194157.6</v>
          </cell>
          <cell r="D7">
            <v>72226.627200000003</v>
          </cell>
          <cell r="E7">
            <v>0.372</v>
          </cell>
          <cell r="F7">
            <v>695794.42</v>
          </cell>
          <cell r="G7">
            <v>1.0230000000000001E-4</v>
          </cell>
          <cell r="H7">
            <v>1.0539000000000001E-4</v>
          </cell>
          <cell r="I7">
            <v>-3.0900000000000001E-6</v>
          </cell>
          <cell r="J7">
            <v>43538.33</v>
          </cell>
          <cell r="K7">
            <v>930.15</v>
          </cell>
          <cell r="L7">
            <v>0</v>
          </cell>
          <cell r="M7">
            <v>60064.12</v>
          </cell>
          <cell r="N7">
            <v>-5699.08</v>
          </cell>
          <cell r="O7">
            <v>0</v>
          </cell>
          <cell r="P7">
            <v>-60693.36</v>
          </cell>
          <cell r="Q7">
            <v>-10449.09</v>
          </cell>
          <cell r="R7">
            <v>-4750.01</v>
          </cell>
          <cell r="S7">
            <v>-5215.09</v>
          </cell>
          <cell r="T7">
            <v>15016.03</v>
          </cell>
          <cell r="U7">
            <v>878242.75</v>
          </cell>
          <cell r="V7">
            <v>540851.19999999995</v>
          </cell>
          <cell r="W7">
            <v>658992.24</v>
          </cell>
          <cell r="X7">
            <v>-19321.43</v>
          </cell>
          <cell r="Y7">
            <v>-2788.6306313999999</v>
          </cell>
          <cell r="Z7">
            <v>0</v>
          </cell>
          <cell r="AA7">
            <v>74339.17</v>
          </cell>
        </row>
        <row r="8">
          <cell r="A8" t="str">
            <v xml:space="preserve"> LsrAgy00243</v>
          </cell>
          <cell r="B8" t="str">
            <v>24TH JUDICIAL DIST CT JEFFERSON PARISH</v>
          </cell>
          <cell r="C8">
            <v>534084</v>
          </cell>
          <cell r="D8">
            <v>198679.24799999999</v>
          </cell>
          <cell r="E8">
            <v>0.372</v>
          </cell>
          <cell r="F8">
            <v>1913944.78</v>
          </cell>
          <cell r="G8">
            <v>2.8140000000000001E-4</v>
          </cell>
          <cell r="H8">
            <v>2.9645000000000002E-4</v>
          </cell>
          <cell r="I8">
            <v>-1.505E-5</v>
          </cell>
          <cell r="J8">
            <v>119762.33</v>
          </cell>
          <cell r="K8">
            <v>2558.6</v>
          </cell>
          <cell r="L8">
            <v>0</v>
          </cell>
          <cell r="M8">
            <v>165220.35999999999</v>
          </cell>
          <cell r="N8">
            <v>-15676.64</v>
          </cell>
          <cell r="O8">
            <v>0</v>
          </cell>
          <cell r="P8">
            <v>-166951.23000000001</v>
          </cell>
          <cell r="Q8">
            <v>-28742.65</v>
          </cell>
          <cell r="R8">
            <v>-13066.02</v>
          </cell>
          <cell r="S8">
            <v>-14345.32</v>
          </cell>
          <cell r="T8">
            <v>41305.089999999997</v>
          </cell>
          <cell r="U8">
            <v>2415811.4300000002</v>
          </cell>
          <cell r="V8">
            <v>1487737.31</v>
          </cell>
          <cell r="W8">
            <v>1853669.69</v>
          </cell>
          <cell r="X8">
            <v>-94106.02</v>
          </cell>
          <cell r="Y8">
            <v>-13582.165373</v>
          </cell>
          <cell r="Z8">
            <v>0</v>
          </cell>
          <cell r="AA8">
            <v>204487.23</v>
          </cell>
        </row>
        <row r="9">
          <cell r="A9" t="str">
            <v xml:space="preserve"> LsrAgy00359</v>
          </cell>
          <cell r="B9" t="str">
            <v>2ND JUDICIAL DISTRICT COURT DIVISION A</v>
          </cell>
          <cell r="C9">
            <v>102720</v>
          </cell>
          <cell r="D9">
            <v>38211.839999999997</v>
          </cell>
          <cell r="E9">
            <v>0.372</v>
          </cell>
          <cell r="F9">
            <v>368097.7</v>
          </cell>
          <cell r="G9">
            <v>5.4119999999999997E-5</v>
          </cell>
          <cell r="H9">
            <v>5.5760000000000001E-5</v>
          </cell>
          <cell r="I9">
            <v>-1.64E-6</v>
          </cell>
          <cell r="J9">
            <v>23033.18</v>
          </cell>
          <cell r="K9">
            <v>492.08</v>
          </cell>
          <cell r="L9">
            <v>0</v>
          </cell>
          <cell r="M9">
            <v>31775.86</v>
          </cell>
          <cell r="N9">
            <v>-3014.99</v>
          </cell>
          <cell r="O9">
            <v>0</v>
          </cell>
          <cell r="P9">
            <v>-32108.74</v>
          </cell>
          <cell r="Q9">
            <v>-5527.9</v>
          </cell>
          <cell r="R9">
            <v>-2512.91</v>
          </cell>
          <cell r="S9">
            <v>-2758.95</v>
          </cell>
          <cell r="T9">
            <v>7943.96</v>
          </cell>
          <cell r="U9">
            <v>464618.74</v>
          </cell>
          <cell r="V9">
            <v>286127.73</v>
          </cell>
          <cell r="W9">
            <v>348661.23</v>
          </cell>
          <cell r="X9">
            <v>-10254.74</v>
          </cell>
          <cell r="Y9">
            <v>-1480.0499144</v>
          </cell>
          <cell r="Z9">
            <v>0</v>
          </cell>
          <cell r="AA9">
            <v>39327.82</v>
          </cell>
        </row>
        <row r="10">
          <cell r="A10" t="str">
            <v xml:space="preserve"> LsrAgy00368</v>
          </cell>
          <cell r="B10" t="str">
            <v>2ND JUDICIAL DISTRICT COURT DIVISION B</v>
          </cell>
          <cell r="C10">
            <v>85800</v>
          </cell>
          <cell r="D10">
            <v>31917.599999999999</v>
          </cell>
          <cell r="E10">
            <v>0.372</v>
          </cell>
          <cell r="F10">
            <v>307496.25</v>
          </cell>
          <cell r="G10">
            <v>4.5210000000000003E-5</v>
          </cell>
          <cell r="H10">
            <v>4.3689999999999997E-5</v>
          </cell>
          <cell r="I10">
            <v>1.5200000000000001E-6</v>
          </cell>
          <cell r="J10">
            <v>19241.13</v>
          </cell>
          <cell r="K10">
            <v>411.07</v>
          </cell>
          <cell r="L10">
            <v>0</v>
          </cell>
          <cell r="M10">
            <v>26544.47</v>
          </cell>
          <cell r="N10">
            <v>-2518.62</v>
          </cell>
          <cell r="O10">
            <v>0</v>
          </cell>
          <cell r="P10">
            <v>-26822.55</v>
          </cell>
          <cell r="Q10">
            <v>-4617.82</v>
          </cell>
          <cell r="R10">
            <v>-2099.1999999999998</v>
          </cell>
          <cell r="S10">
            <v>-2304.73</v>
          </cell>
          <cell r="T10">
            <v>6636.12</v>
          </cell>
          <cell r="U10">
            <v>388126.63</v>
          </cell>
          <cell r="V10">
            <v>239021.34</v>
          </cell>
          <cell r="W10">
            <v>273188.83</v>
          </cell>
          <cell r="X10">
            <v>9504.4</v>
          </cell>
          <cell r="Y10">
            <v>1371.7535792000001</v>
          </cell>
          <cell r="Z10">
            <v>0</v>
          </cell>
          <cell r="AA10">
            <v>32853.120000000003</v>
          </cell>
        </row>
        <row r="11">
          <cell r="A11" t="str">
            <v xml:space="preserve"> LsrAgy00361</v>
          </cell>
          <cell r="B11" t="str">
            <v>2ND JUDICIAL DISTRICT COURT DIVISION C</v>
          </cell>
          <cell r="C11">
            <v>40500</v>
          </cell>
          <cell r="D11">
            <v>15066</v>
          </cell>
          <cell r="E11">
            <v>0.372</v>
          </cell>
          <cell r="F11">
            <v>145144.21</v>
          </cell>
          <cell r="G11">
            <v>2.1339999999999999E-5</v>
          </cell>
          <cell r="H11">
            <v>2.198E-5</v>
          </cell>
          <cell r="I11">
            <v>-6.4000000000000001E-7</v>
          </cell>
          <cell r="J11">
            <v>9082.19</v>
          </cell>
          <cell r="K11">
            <v>194.03</v>
          </cell>
          <cell r="L11">
            <v>0</v>
          </cell>
          <cell r="M11">
            <v>12529.5</v>
          </cell>
          <cell r="N11">
            <v>-1188.8399999999999</v>
          </cell>
          <cell r="O11">
            <v>0</v>
          </cell>
          <cell r="P11">
            <v>-12660.76</v>
          </cell>
          <cell r="Q11">
            <v>-2179.6999999999998</v>
          </cell>
          <cell r="R11">
            <v>-990.86</v>
          </cell>
          <cell r="S11">
            <v>-1087.8800000000001</v>
          </cell>
          <cell r="T11">
            <v>3132.38</v>
          </cell>
          <cell r="U11">
            <v>183203.33</v>
          </cell>
          <cell r="V11">
            <v>112822.72</v>
          </cell>
          <cell r="W11">
            <v>137438.56</v>
          </cell>
          <cell r="X11">
            <v>-4001.85</v>
          </cell>
          <cell r="Y11">
            <v>-577.58045440000001</v>
          </cell>
          <cell r="Z11">
            <v>0</v>
          </cell>
          <cell r="AA11">
            <v>15507.31</v>
          </cell>
        </row>
        <row r="12">
          <cell r="A12" t="str">
            <v xml:space="preserve"> 23-CA-3</v>
          </cell>
          <cell r="B12" t="str">
            <v>3RD CIRCUIT COURT OF APPEAL</v>
          </cell>
          <cell r="C12">
            <v>3221799.36</v>
          </cell>
          <cell r="D12">
            <v>1198509.3619200001</v>
          </cell>
          <cell r="E12">
            <v>0.372</v>
          </cell>
          <cell r="F12">
            <v>11545698.460000001</v>
          </cell>
          <cell r="G12">
            <v>1.6975200000000001E-3</v>
          </cell>
          <cell r="H12">
            <v>1.6683100000000001E-3</v>
          </cell>
          <cell r="I12">
            <v>2.921E-5</v>
          </cell>
          <cell r="J12">
            <v>722455.39</v>
          </cell>
          <cell r="K12">
            <v>15434.53</v>
          </cell>
          <cell r="L12">
            <v>0</v>
          </cell>
          <cell r="M12">
            <v>996676.86</v>
          </cell>
          <cell r="N12">
            <v>-94567.88</v>
          </cell>
          <cell r="O12">
            <v>0</v>
          </cell>
          <cell r="P12">
            <v>-1007118.15</v>
          </cell>
          <cell r="Q12">
            <v>-173387.45</v>
          </cell>
          <cell r="R12">
            <v>-78819.570000000007</v>
          </cell>
          <cell r="S12">
            <v>-86536.83</v>
          </cell>
          <cell r="T12">
            <v>249169.22</v>
          </cell>
          <cell r="U12">
            <v>14573163.539999999</v>
          </cell>
          <cell r="V12">
            <v>8974640.4900000002</v>
          </cell>
          <cell r="W12">
            <v>10431761.449999999</v>
          </cell>
          <cell r="X12">
            <v>182646.96</v>
          </cell>
          <cell r="Y12">
            <v>26361.132926599999</v>
          </cell>
          <cell r="Z12">
            <v>0</v>
          </cell>
          <cell r="AA12">
            <v>1233550.67</v>
          </cell>
        </row>
        <row r="13">
          <cell r="A13" t="str">
            <v xml:space="preserve"> LsrAgy00325</v>
          </cell>
          <cell r="B13" t="str">
            <v>3RD JUD DIST COURT CHILDREN ASSIST FUND</v>
          </cell>
          <cell r="C13">
            <v>15697.2</v>
          </cell>
          <cell r="D13">
            <v>5839.3584000000001</v>
          </cell>
          <cell r="E13">
            <v>0.372</v>
          </cell>
          <cell r="F13">
            <v>56248.480000000003</v>
          </cell>
          <cell r="G13">
            <v>8.2700000000000004E-6</v>
          </cell>
          <cell r="H13">
            <v>8.5199999999999997E-6</v>
          </cell>
          <cell r="I13">
            <v>-2.4999999999999999E-7</v>
          </cell>
          <cell r="J13">
            <v>3519.67</v>
          </cell>
          <cell r="K13">
            <v>75.19</v>
          </cell>
          <cell r="L13">
            <v>0</v>
          </cell>
          <cell r="M13">
            <v>4855.62</v>
          </cell>
          <cell r="N13">
            <v>-460.72</v>
          </cell>
          <cell r="O13">
            <v>0</v>
          </cell>
          <cell r="P13">
            <v>-4906.49</v>
          </cell>
          <cell r="Q13">
            <v>-844.71</v>
          </cell>
          <cell r="R13">
            <v>-383.99</v>
          </cell>
          <cell r="S13">
            <v>-421.59</v>
          </cell>
          <cell r="T13">
            <v>1213.9100000000001</v>
          </cell>
          <cell r="U13">
            <v>70997.73</v>
          </cell>
          <cell r="V13">
            <v>43722.77</v>
          </cell>
          <cell r="W13">
            <v>53274.64</v>
          </cell>
          <cell r="X13">
            <v>-1563.22</v>
          </cell>
          <cell r="Y13">
            <v>-225.61736499999998</v>
          </cell>
          <cell r="Z13">
            <v>0</v>
          </cell>
          <cell r="AA13">
            <v>6009.63</v>
          </cell>
        </row>
        <row r="14">
          <cell r="A14" t="str">
            <v xml:space="preserve"> LsrAgy00194</v>
          </cell>
          <cell r="B14" t="str">
            <v>3RD JUDICIAL DISTRICT COURT</v>
          </cell>
          <cell r="C14">
            <v>163517.04</v>
          </cell>
          <cell r="D14">
            <v>60828.338880000003</v>
          </cell>
          <cell r="E14">
            <v>0.372</v>
          </cell>
          <cell r="F14">
            <v>585950.05000000005</v>
          </cell>
          <cell r="G14">
            <v>8.6149999999999993E-5</v>
          </cell>
          <cell r="H14">
            <v>8.8759999999999997E-5</v>
          </cell>
          <cell r="I14">
            <v>-2.61E-6</v>
          </cell>
          <cell r="J14">
            <v>36664.980000000003</v>
          </cell>
          <cell r="K14">
            <v>783.31</v>
          </cell>
          <cell r="L14">
            <v>0</v>
          </cell>
          <cell r="M14">
            <v>50581.86</v>
          </cell>
          <cell r="N14">
            <v>-4799.37</v>
          </cell>
          <cell r="O14">
            <v>0</v>
          </cell>
          <cell r="P14">
            <v>-51111.76</v>
          </cell>
          <cell r="Q14">
            <v>-8799.5</v>
          </cell>
          <cell r="R14">
            <v>-4000.13</v>
          </cell>
          <cell r="S14">
            <v>-4391.79</v>
          </cell>
          <cell r="T14">
            <v>12645.46</v>
          </cell>
          <cell r="U14">
            <v>739595.43</v>
          </cell>
          <cell r="V14">
            <v>455467.55</v>
          </cell>
          <cell r="W14">
            <v>555006.65</v>
          </cell>
          <cell r="X14">
            <v>-16320.05</v>
          </cell>
          <cell r="Y14">
            <v>-2355.4452906000001</v>
          </cell>
          <cell r="Z14">
            <v>0</v>
          </cell>
          <cell r="AA14">
            <v>62603.32</v>
          </cell>
        </row>
        <row r="15">
          <cell r="A15" t="str">
            <v xml:space="preserve"> LsrAgy00195</v>
          </cell>
          <cell r="B15" t="str">
            <v>4TH DISTRICT COURT JUDGES OFFICE</v>
          </cell>
          <cell r="C15">
            <v>609747.84</v>
          </cell>
          <cell r="D15">
            <v>226826.19648000001</v>
          </cell>
          <cell r="E15">
            <v>0.372</v>
          </cell>
          <cell r="F15">
            <v>2185120.9700000002</v>
          </cell>
          <cell r="G15">
            <v>3.2127000000000002E-4</v>
          </cell>
          <cell r="H15">
            <v>3.4236999999999999E-4</v>
          </cell>
          <cell r="I15">
            <v>-2.1100000000000001E-5</v>
          </cell>
          <cell r="J15">
            <v>136730.79</v>
          </cell>
          <cell r="K15">
            <v>2921.12</v>
          </cell>
          <cell r="L15">
            <v>0</v>
          </cell>
          <cell r="M15">
            <v>188629.52</v>
          </cell>
          <cell r="N15">
            <v>-17897.77</v>
          </cell>
          <cell r="O15">
            <v>0</v>
          </cell>
          <cell r="P15">
            <v>-190605.62</v>
          </cell>
          <cell r="Q15">
            <v>-32815.040000000001</v>
          </cell>
          <cell r="R15">
            <v>-14917.27</v>
          </cell>
          <cell r="S15">
            <v>-16377.83</v>
          </cell>
          <cell r="T15">
            <v>47157.38</v>
          </cell>
          <cell r="U15">
            <v>2758094.31</v>
          </cell>
          <cell r="V15">
            <v>1698526.53</v>
          </cell>
          <cell r="W15">
            <v>2140802.4700000002</v>
          </cell>
          <cell r="X15">
            <v>-131936.01</v>
          </cell>
          <cell r="Y15">
            <v>-19042.105606000001</v>
          </cell>
          <cell r="Z15">
            <v>0</v>
          </cell>
          <cell r="AA15">
            <v>233459.88</v>
          </cell>
        </row>
        <row r="16">
          <cell r="A16" t="str">
            <v xml:space="preserve"> 23-CA-5</v>
          </cell>
          <cell r="B16" t="str">
            <v>5TH CIRCUIT COURT OF APPEAL</v>
          </cell>
          <cell r="C16">
            <v>2136877.6800000002</v>
          </cell>
          <cell r="D16">
            <v>794918.49696000002</v>
          </cell>
          <cell r="E16">
            <v>0.372</v>
          </cell>
          <cell r="F16">
            <v>7657751.5599999996</v>
          </cell>
          <cell r="G16">
            <v>1.1258900000000001E-3</v>
          </cell>
          <cell r="H16">
            <v>1.10487E-3</v>
          </cell>
          <cell r="I16">
            <v>2.1019999999999999E-5</v>
          </cell>
          <cell r="J16">
            <v>479172.73</v>
          </cell>
          <cell r="K16">
            <v>10237.040000000001</v>
          </cell>
          <cell r="L16">
            <v>0</v>
          </cell>
          <cell r="M16">
            <v>661051.72</v>
          </cell>
          <cell r="N16">
            <v>-62722.7</v>
          </cell>
          <cell r="O16">
            <v>0</v>
          </cell>
          <cell r="P16">
            <v>-667976.95999999996</v>
          </cell>
          <cell r="Q16">
            <v>-115000.23</v>
          </cell>
          <cell r="R16">
            <v>-52277.54</v>
          </cell>
          <cell r="S16">
            <v>-57396.06</v>
          </cell>
          <cell r="T16">
            <v>165262.93</v>
          </cell>
          <cell r="U16">
            <v>9665735.3599999994</v>
          </cell>
          <cell r="V16">
            <v>5952482.4400000004</v>
          </cell>
          <cell r="W16">
            <v>6908632.25</v>
          </cell>
          <cell r="X16">
            <v>131435.78</v>
          </cell>
          <cell r="Y16">
            <v>18969.908049199999</v>
          </cell>
          <cell r="Z16">
            <v>0</v>
          </cell>
          <cell r="AA16">
            <v>818159.64</v>
          </cell>
        </row>
        <row r="17">
          <cell r="A17" t="str">
            <v xml:space="preserve"> LsrAgy00739</v>
          </cell>
          <cell r="B17" t="str">
            <v>ACADIA PARISH POLICE JURY</v>
          </cell>
          <cell r="C17">
            <v>38378.76</v>
          </cell>
          <cell r="D17">
            <v>14622.307559999999</v>
          </cell>
          <cell r="E17">
            <v>0.38100000000000001</v>
          </cell>
          <cell r="F17">
            <v>140859.26</v>
          </cell>
          <cell r="G17">
            <v>2.071E-5</v>
          </cell>
          <cell r="H17">
            <v>2.1339999999999999E-5</v>
          </cell>
          <cell r="I17">
            <v>-6.3E-7</v>
          </cell>
          <cell r="J17">
            <v>8814.06</v>
          </cell>
          <cell r="K17">
            <v>188.3</v>
          </cell>
          <cell r="L17">
            <v>0</v>
          </cell>
          <cell r="M17">
            <v>12159.61</v>
          </cell>
          <cell r="N17">
            <v>-1153.74</v>
          </cell>
          <cell r="O17">
            <v>0</v>
          </cell>
          <cell r="P17">
            <v>-12286.99</v>
          </cell>
          <cell r="Q17">
            <v>-2115.35</v>
          </cell>
          <cell r="R17">
            <v>-961.61</v>
          </cell>
          <cell r="S17">
            <v>-1055.76</v>
          </cell>
          <cell r="T17">
            <v>3039.9</v>
          </cell>
          <cell r="U17">
            <v>177794.79</v>
          </cell>
          <cell r="V17">
            <v>109491.97</v>
          </cell>
          <cell r="W17">
            <v>133436.71</v>
          </cell>
          <cell r="X17">
            <v>-3939.32</v>
          </cell>
          <cell r="Y17">
            <v>-568.55575980000003</v>
          </cell>
          <cell r="Z17">
            <v>0</v>
          </cell>
          <cell r="AA17">
            <v>15049.5</v>
          </cell>
        </row>
        <row r="18">
          <cell r="A18" t="str">
            <v xml:space="preserve"> LsrAgy00608</v>
          </cell>
          <cell r="B18" t="str">
            <v>ACADIA PARISH SCHOOL BOARD</v>
          </cell>
          <cell r="C18">
            <v>39090.82</v>
          </cell>
          <cell r="D18">
            <v>14541.785040000001</v>
          </cell>
          <cell r="E18">
            <v>0.372</v>
          </cell>
          <cell r="F18">
            <v>140111.1</v>
          </cell>
          <cell r="G18">
            <v>2.0599999999999999E-5</v>
          </cell>
          <cell r="H18">
            <v>2.1100000000000001E-5</v>
          </cell>
          <cell r="I18">
            <v>-4.9999999999999998E-7</v>
          </cell>
          <cell r="J18">
            <v>8767.25</v>
          </cell>
          <cell r="K18">
            <v>187.3</v>
          </cell>
          <cell r="L18">
            <v>0</v>
          </cell>
          <cell r="M18">
            <v>12095.02</v>
          </cell>
          <cell r="N18">
            <v>-1147.6099999999999</v>
          </cell>
          <cell r="O18">
            <v>0</v>
          </cell>
          <cell r="P18">
            <v>-12221.73</v>
          </cell>
          <cell r="Q18">
            <v>-2104.12</v>
          </cell>
          <cell r="R18">
            <v>-956.5</v>
          </cell>
          <cell r="S18">
            <v>-1050.1500000000001</v>
          </cell>
          <cell r="T18">
            <v>3023.76</v>
          </cell>
          <cell r="U18">
            <v>176850.45</v>
          </cell>
          <cell r="V18">
            <v>108910.41</v>
          </cell>
          <cell r="W18">
            <v>131936.01</v>
          </cell>
          <cell r="X18">
            <v>-3126.45</v>
          </cell>
          <cell r="Y18">
            <v>-451.23472999999996</v>
          </cell>
          <cell r="Z18">
            <v>0</v>
          </cell>
          <cell r="AA18">
            <v>14969.57</v>
          </cell>
        </row>
        <row r="19">
          <cell r="A19" t="str">
            <v xml:space="preserve"> 2001B</v>
          </cell>
          <cell r="B19" t="str">
            <v>ACADIANA AREA HUMAN SERVICES DISTRICT</v>
          </cell>
          <cell r="C19">
            <v>5998799.6399999997</v>
          </cell>
          <cell r="D19">
            <v>2231553.4660800002</v>
          </cell>
          <cell r="E19">
            <v>0.372</v>
          </cell>
          <cell r="F19">
            <v>21497327.129999999</v>
          </cell>
          <cell r="G19">
            <v>3.16067E-3</v>
          </cell>
          <cell r="H19">
            <v>3.1811500000000002E-3</v>
          </cell>
          <cell r="I19">
            <v>-2.048E-5</v>
          </cell>
          <cell r="J19">
            <v>1345164.17</v>
          </cell>
          <cell r="K19">
            <v>28738.080000000002</v>
          </cell>
          <cell r="L19">
            <v>0</v>
          </cell>
          <cell r="M19">
            <v>1855746.42</v>
          </cell>
          <cell r="N19">
            <v>-176079.14</v>
          </cell>
          <cell r="O19">
            <v>0</v>
          </cell>
          <cell r="P19">
            <v>-1875187.4</v>
          </cell>
          <cell r="Q19">
            <v>-322835.96999999997</v>
          </cell>
          <cell r="R19">
            <v>-146756.82</v>
          </cell>
          <cell r="S19">
            <v>-161125.85999999999</v>
          </cell>
          <cell r="T19">
            <v>463936.6</v>
          </cell>
          <cell r="U19">
            <v>27134266.93</v>
          </cell>
          <cell r="V19">
            <v>16710187.189999999</v>
          </cell>
          <cell r="W19">
            <v>19891385.859999999</v>
          </cell>
          <cell r="X19">
            <v>-128059.22</v>
          </cell>
          <cell r="Y19">
            <v>-18482.5745408</v>
          </cell>
          <cell r="Z19">
            <v>0</v>
          </cell>
          <cell r="AA19">
            <v>2296789.7799999998</v>
          </cell>
        </row>
        <row r="20">
          <cell r="A20" t="str">
            <v xml:space="preserve"> LsrAgy00907</v>
          </cell>
          <cell r="B20" t="str">
            <v>ALGIERS CHARTER SCHOOLS ASSOCIATION</v>
          </cell>
          <cell r="C20">
            <v>109432.32000000001</v>
          </cell>
          <cell r="D20">
            <v>40708.823040000003</v>
          </cell>
          <cell r="E20">
            <v>0.372</v>
          </cell>
          <cell r="F20">
            <v>392175.04</v>
          </cell>
          <cell r="G20">
            <v>5.766E-5</v>
          </cell>
          <cell r="H20">
            <v>5.5989999999999998E-5</v>
          </cell>
          <cell r="I20">
            <v>1.6700000000000001E-6</v>
          </cell>
          <cell r="J20">
            <v>24539.79</v>
          </cell>
          <cell r="K20">
            <v>524.27</v>
          </cell>
          <cell r="L20">
            <v>0</v>
          </cell>
          <cell r="M20">
            <v>33854.32</v>
          </cell>
          <cell r="N20">
            <v>-3212.21</v>
          </cell>
          <cell r="O20">
            <v>0</v>
          </cell>
          <cell r="P20">
            <v>-34208.980000000003</v>
          </cell>
          <cell r="Q20">
            <v>-5889.49</v>
          </cell>
          <cell r="R20">
            <v>-2677.28</v>
          </cell>
          <cell r="S20">
            <v>-2939.41</v>
          </cell>
          <cell r="T20">
            <v>8463.58</v>
          </cell>
          <cell r="U20">
            <v>495009.55</v>
          </cell>
          <cell r="V20">
            <v>304843.40000000002</v>
          </cell>
          <cell r="W20">
            <v>350099.4</v>
          </cell>
          <cell r="X20">
            <v>10442.33</v>
          </cell>
          <cell r="Y20">
            <v>1507.1239982000002</v>
          </cell>
          <cell r="Z20">
            <v>0</v>
          </cell>
          <cell r="AA20">
            <v>41900.26</v>
          </cell>
        </row>
        <row r="21">
          <cell r="A21" t="str">
            <v xml:space="preserve"> LsrAgy00783</v>
          </cell>
          <cell r="B21" t="str">
            <v>ALLEN PARISH POLICE JURY</v>
          </cell>
          <cell r="C21">
            <v>12000</v>
          </cell>
          <cell r="D21">
            <v>4572</v>
          </cell>
          <cell r="E21">
            <v>0.38100000000000001</v>
          </cell>
          <cell r="F21">
            <v>44073.78</v>
          </cell>
          <cell r="G21">
            <v>6.4799999999999998E-6</v>
          </cell>
          <cell r="H21">
            <v>6.6699999999999997E-6</v>
          </cell>
          <cell r="I21">
            <v>-1.9000000000000001E-7</v>
          </cell>
          <cell r="J21">
            <v>2757.85</v>
          </cell>
          <cell r="K21">
            <v>58.92</v>
          </cell>
          <cell r="L21">
            <v>0</v>
          </cell>
          <cell r="M21">
            <v>3804.65</v>
          </cell>
          <cell r="N21">
            <v>-361</v>
          </cell>
          <cell r="O21">
            <v>0</v>
          </cell>
          <cell r="P21">
            <v>-3844.51</v>
          </cell>
          <cell r="Q21">
            <v>-661.88</v>
          </cell>
          <cell r="R21">
            <v>-300.88</v>
          </cell>
          <cell r="S21">
            <v>-330.34</v>
          </cell>
          <cell r="T21">
            <v>951.16</v>
          </cell>
          <cell r="U21">
            <v>55630.63</v>
          </cell>
          <cell r="V21">
            <v>34259.199999999997</v>
          </cell>
          <cell r="W21">
            <v>41706.79</v>
          </cell>
          <cell r="X21">
            <v>-1188.05</v>
          </cell>
          <cell r="Y21">
            <v>-171.46919740000001</v>
          </cell>
          <cell r="Z21">
            <v>0</v>
          </cell>
          <cell r="AA21">
            <v>4708.87</v>
          </cell>
        </row>
        <row r="22">
          <cell r="A22" t="str">
            <v xml:space="preserve"> LsrAgy00244</v>
          </cell>
          <cell r="B22" t="str">
            <v>ALLEN PARISH SCHOOL BOARD</v>
          </cell>
          <cell r="C22">
            <v>17304</v>
          </cell>
          <cell r="D22">
            <v>6437.0879999999997</v>
          </cell>
          <cell r="E22">
            <v>0.372</v>
          </cell>
          <cell r="F22">
            <v>62029.77</v>
          </cell>
          <cell r="G22">
            <v>9.1200000000000008E-6</v>
          </cell>
          <cell r="H22">
            <v>8.5900000000000008E-6</v>
          </cell>
          <cell r="I22">
            <v>5.3000000000000001E-7</v>
          </cell>
          <cell r="J22">
            <v>3881.42</v>
          </cell>
          <cell r="K22">
            <v>82.92</v>
          </cell>
          <cell r="L22">
            <v>0</v>
          </cell>
          <cell r="M22">
            <v>5354.69</v>
          </cell>
          <cell r="N22">
            <v>-508.07</v>
          </cell>
          <cell r="O22">
            <v>0</v>
          </cell>
          <cell r="P22">
            <v>-5410.79</v>
          </cell>
          <cell r="Q22">
            <v>-931.53</v>
          </cell>
          <cell r="R22">
            <v>-423.46</v>
          </cell>
          <cell r="S22">
            <v>-464.92</v>
          </cell>
          <cell r="T22">
            <v>1338.67</v>
          </cell>
          <cell r="U22">
            <v>78294.95</v>
          </cell>
          <cell r="V22">
            <v>48216.65</v>
          </cell>
          <cell r="W22">
            <v>53712.34</v>
          </cell>
          <cell r="X22">
            <v>3314.03</v>
          </cell>
          <cell r="Y22">
            <v>478.3088138</v>
          </cell>
          <cell r="Z22">
            <v>0</v>
          </cell>
          <cell r="AA22">
            <v>6627.3</v>
          </cell>
        </row>
        <row r="23">
          <cell r="A23" t="str">
            <v xml:space="preserve"> LsrAgy00173</v>
          </cell>
          <cell r="B23" t="str">
            <v>AMITE RIVER BASIN WATER DIST</v>
          </cell>
          <cell r="C23">
            <v>144645.6</v>
          </cell>
          <cell r="D23">
            <v>53808.163200000003</v>
          </cell>
          <cell r="E23">
            <v>0.372</v>
          </cell>
          <cell r="F23">
            <v>518343.04</v>
          </cell>
          <cell r="G23">
            <v>7.6210000000000004E-5</v>
          </cell>
          <cell r="H23">
            <v>7.1379999999999998E-5</v>
          </cell>
          <cell r="I23">
            <v>4.8300000000000003E-6</v>
          </cell>
          <cell r="J23">
            <v>32434.57</v>
          </cell>
          <cell r="K23">
            <v>692.93</v>
          </cell>
          <cell r="L23">
            <v>0</v>
          </cell>
          <cell r="M23">
            <v>44745.71</v>
          </cell>
          <cell r="N23">
            <v>-4245.62</v>
          </cell>
          <cell r="O23">
            <v>0</v>
          </cell>
          <cell r="P23">
            <v>-45214.47</v>
          </cell>
          <cell r="Q23">
            <v>-7784.21</v>
          </cell>
          <cell r="R23">
            <v>-3538.6</v>
          </cell>
          <cell r="S23">
            <v>-3885.06</v>
          </cell>
          <cell r="T23">
            <v>11186.43</v>
          </cell>
          <cell r="U23">
            <v>654260.80000000005</v>
          </cell>
          <cell r="V23">
            <v>402915.64</v>
          </cell>
          <cell r="W23">
            <v>446331.4</v>
          </cell>
          <cell r="X23">
            <v>30201.47</v>
          </cell>
          <cell r="Y23">
            <v>4358.9274918000001</v>
          </cell>
          <cell r="Z23">
            <v>0</v>
          </cell>
          <cell r="AA23">
            <v>55380.14</v>
          </cell>
        </row>
        <row r="24">
          <cell r="A24" t="str">
            <v xml:space="preserve"> LsrAgy00801</v>
          </cell>
          <cell r="B24" t="str">
            <v>ASCENSION PARISH COURT JUDICIAL EXPENSE</v>
          </cell>
          <cell r="C24">
            <v>35684.879999999997</v>
          </cell>
          <cell r="D24">
            <v>13595.939280000001</v>
          </cell>
          <cell r="E24">
            <v>0.38100000000000001</v>
          </cell>
          <cell r="F24">
            <v>130997.07</v>
          </cell>
          <cell r="G24">
            <v>1.9259999999999999E-5</v>
          </cell>
          <cell r="H24">
            <v>1.9150000000000001E-5</v>
          </cell>
          <cell r="I24">
            <v>1.1000000000000001E-7</v>
          </cell>
          <cell r="J24">
            <v>8196.9500000000007</v>
          </cell>
          <cell r="K24">
            <v>175.12</v>
          </cell>
          <cell r="L24">
            <v>0</v>
          </cell>
          <cell r="M24">
            <v>11308.26</v>
          </cell>
          <cell r="N24">
            <v>-1072.96</v>
          </cell>
          <cell r="O24">
            <v>0</v>
          </cell>
          <cell r="P24">
            <v>-11426.73</v>
          </cell>
          <cell r="Q24">
            <v>-1967.25</v>
          </cell>
          <cell r="R24">
            <v>-894.28</v>
          </cell>
          <cell r="S24">
            <v>-981.84</v>
          </cell>
          <cell r="T24">
            <v>2827.06</v>
          </cell>
          <cell r="U24">
            <v>165346.57999999999</v>
          </cell>
          <cell r="V24">
            <v>101825.94</v>
          </cell>
          <cell r="W24">
            <v>119742.87</v>
          </cell>
          <cell r="X24">
            <v>687.82</v>
          </cell>
          <cell r="Y24">
            <v>99.271640600000012</v>
          </cell>
          <cell r="Z24">
            <v>0</v>
          </cell>
          <cell r="AA24">
            <v>13995.82</v>
          </cell>
        </row>
        <row r="25">
          <cell r="A25" t="str">
            <v xml:space="preserve"> LsrAgy00718</v>
          </cell>
          <cell r="B25" t="str">
            <v>ASCENSION PARISH POLICE JURY</v>
          </cell>
          <cell r="C25">
            <v>7110</v>
          </cell>
          <cell r="D25">
            <v>2708.91</v>
          </cell>
          <cell r="E25">
            <v>0.38100000000000001</v>
          </cell>
          <cell r="F25">
            <v>26117.8</v>
          </cell>
          <cell r="G25">
            <v>3.8399999999999997E-6</v>
          </cell>
          <cell r="H25">
            <v>3.9500000000000003E-6</v>
          </cell>
          <cell r="I25">
            <v>-1.1000000000000001E-7</v>
          </cell>
          <cell r="J25">
            <v>1634.28</v>
          </cell>
          <cell r="K25">
            <v>34.909999999999997</v>
          </cell>
          <cell r="L25">
            <v>0</v>
          </cell>
          <cell r="M25">
            <v>2254.61</v>
          </cell>
          <cell r="N25">
            <v>-213.92</v>
          </cell>
          <cell r="O25">
            <v>0</v>
          </cell>
          <cell r="P25">
            <v>-2278.23</v>
          </cell>
          <cell r="Q25">
            <v>-392.22</v>
          </cell>
          <cell r="R25">
            <v>-178.3</v>
          </cell>
          <cell r="S25">
            <v>-195.76</v>
          </cell>
          <cell r="T25">
            <v>563.65</v>
          </cell>
          <cell r="U25">
            <v>32966.300000000003</v>
          </cell>
          <cell r="V25">
            <v>20301.75</v>
          </cell>
          <cell r="W25">
            <v>24698.92</v>
          </cell>
          <cell r="X25">
            <v>-687.82</v>
          </cell>
          <cell r="Y25">
            <v>-99.271640600000012</v>
          </cell>
          <cell r="Z25">
            <v>0</v>
          </cell>
          <cell r="AA25">
            <v>2790.44</v>
          </cell>
        </row>
        <row r="26">
          <cell r="A26" t="str">
            <v xml:space="preserve"> LsrAgy00506</v>
          </cell>
          <cell r="B26" t="str">
            <v>ASCENSION PARISH SCHOOL BOARD</v>
          </cell>
          <cell r="C26">
            <v>376030.98</v>
          </cell>
          <cell r="D26">
            <v>139883.52455999999</v>
          </cell>
          <cell r="E26">
            <v>0.372</v>
          </cell>
          <cell r="F26">
            <v>1347515.07</v>
          </cell>
          <cell r="G26">
            <v>1.9812000000000001E-4</v>
          </cell>
          <cell r="H26">
            <v>1.3961999999999999E-4</v>
          </cell>
          <cell r="I26">
            <v>5.8499999999999999E-5</v>
          </cell>
          <cell r="J26">
            <v>84318.81</v>
          </cell>
          <cell r="K26">
            <v>1801.39</v>
          </cell>
          <cell r="L26">
            <v>0</v>
          </cell>
          <cell r="M26">
            <v>116323.59</v>
          </cell>
          <cell r="N26">
            <v>-11037.15</v>
          </cell>
          <cell r="O26">
            <v>0</v>
          </cell>
          <cell r="P26">
            <v>-117542.21</v>
          </cell>
          <cell r="Q26">
            <v>-20236.3</v>
          </cell>
          <cell r="R26">
            <v>-9199.15</v>
          </cell>
          <cell r="S26">
            <v>-10099.84</v>
          </cell>
          <cell r="T26">
            <v>29080.9</v>
          </cell>
          <cell r="U26">
            <v>1700854.87</v>
          </cell>
          <cell r="V26">
            <v>1047443.2</v>
          </cell>
          <cell r="W26">
            <v>873028.71</v>
          </cell>
          <cell r="X26">
            <v>365794.15</v>
          </cell>
          <cell r="Y26">
            <v>52794.463409999997</v>
          </cell>
          <cell r="Z26">
            <v>0</v>
          </cell>
          <cell r="AA26">
            <v>143969.47</v>
          </cell>
        </row>
        <row r="27">
          <cell r="A27" t="str">
            <v xml:space="preserve"> LsrAgy00016</v>
          </cell>
          <cell r="B27" t="str">
            <v>ASSUMPTION PARISH SCHOOL BOARD</v>
          </cell>
          <cell r="C27">
            <v>57770.04</v>
          </cell>
          <cell r="D27">
            <v>21490.454880000001</v>
          </cell>
          <cell r="E27">
            <v>0.372</v>
          </cell>
          <cell r="F27">
            <v>207037.95</v>
          </cell>
          <cell r="G27">
            <v>3.044E-5</v>
          </cell>
          <cell r="H27">
            <v>3.2669999999999997E-5</v>
          </cell>
          <cell r="I27">
            <v>-2.2299999999999998E-6</v>
          </cell>
          <cell r="J27">
            <v>12955.1</v>
          </cell>
          <cell r="K27">
            <v>276.77</v>
          </cell>
          <cell r="L27">
            <v>0</v>
          </cell>
          <cell r="M27">
            <v>17872.45</v>
          </cell>
          <cell r="N27">
            <v>-1695.8</v>
          </cell>
          <cell r="O27">
            <v>0</v>
          </cell>
          <cell r="P27">
            <v>-18059.68</v>
          </cell>
          <cell r="Q27">
            <v>-3109.19</v>
          </cell>
          <cell r="R27">
            <v>-1413.4</v>
          </cell>
          <cell r="S27">
            <v>-1551.78</v>
          </cell>
          <cell r="T27">
            <v>4468.1099999999997</v>
          </cell>
          <cell r="U27">
            <v>261326.58</v>
          </cell>
          <cell r="V27">
            <v>160933.63</v>
          </cell>
          <cell r="W27">
            <v>204281.97</v>
          </cell>
          <cell r="X27">
            <v>-13943.95</v>
          </cell>
          <cell r="Y27">
            <v>-2012.5068957999999</v>
          </cell>
          <cell r="Z27">
            <v>0</v>
          </cell>
          <cell r="AA27">
            <v>22120.080000000002</v>
          </cell>
        </row>
        <row r="28">
          <cell r="A28">
            <v>20142</v>
          </cell>
          <cell r="B28" t="str">
            <v>ATCHAFALAYA LEVEE DISTRICT</v>
          </cell>
          <cell r="C28">
            <v>1987689.48</v>
          </cell>
          <cell r="D28">
            <v>739420.48655999999</v>
          </cell>
          <cell r="E28">
            <v>0.372</v>
          </cell>
          <cell r="F28">
            <v>7123084.9000000004</v>
          </cell>
          <cell r="G28">
            <v>1.04728E-3</v>
          </cell>
          <cell r="H28">
            <v>1.0123300000000001E-3</v>
          </cell>
          <cell r="I28">
            <v>3.4950000000000002E-5</v>
          </cell>
          <cell r="J28">
            <v>445716.74</v>
          </cell>
          <cell r="K28">
            <v>9522.2900000000009</v>
          </cell>
          <cell r="L28">
            <v>0</v>
          </cell>
          <cell r="M28">
            <v>614896.88</v>
          </cell>
          <cell r="N28">
            <v>-58343.38</v>
          </cell>
          <cell r="O28">
            <v>0</v>
          </cell>
          <cell r="P28">
            <v>-621338.6</v>
          </cell>
          <cell r="Q28">
            <v>-106970.88</v>
          </cell>
          <cell r="R28">
            <v>-48627.5</v>
          </cell>
          <cell r="S28">
            <v>-53388.65</v>
          </cell>
          <cell r="T28">
            <v>153724.22</v>
          </cell>
          <cell r="U28">
            <v>8990870.6300000008</v>
          </cell>
          <cell r="V28">
            <v>5536878.21</v>
          </cell>
          <cell r="W28">
            <v>6329989.6699999999</v>
          </cell>
          <cell r="X28">
            <v>218538.56</v>
          </cell>
          <cell r="Y28">
            <v>31541.307627000002</v>
          </cell>
          <cell r="Z28">
            <v>0</v>
          </cell>
          <cell r="AA28">
            <v>761035.48</v>
          </cell>
        </row>
        <row r="29">
          <cell r="A29" t="str">
            <v xml:space="preserve"> LsrAgy00711</v>
          </cell>
          <cell r="B29" t="str">
            <v>AVOYELLES PARISH POLICE JURY</v>
          </cell>
          <cell r="C29">
            <v>9600</v>
          </cell>
          <cell r="D29">
            <v>3715.2</v>
          </cell>
          <cell r="E29">
            <v>0.38700000000000001</v>
          </cell>
          <cell r="F29">
            <v>35775.94</v>
          </cell>
          <cell r="G29">
            <v>5.2599999999999996E-6</v>
          </cell>
          <cell r="H29">
            <v>5.3399999999999997E-6</v>
          </cell>
          <cell r="I29">
            <v>-8.0000000000000002E-8</v>
          </cell>
          <cell r="J29">
            <v>2238.63</v>
          </cell>
          <cell r="K29">
            <v>47.83</v>
          </cell>
          <cell r="L29">
            <v>0</v>
          </cell>
          <cell r="M29">
            <v>3088.34</v>
          </cell>
          <cell r="N29">
            <v>-293.02999999999997</v>
          </cell>
          <cell r="O29">
            <v>0</v>
          </cell>
          <cell r="P29">
            <v>-3120.69</v>
          </cell>
          <cell r="Q29">
            <v>-537.26</v>
          </cell>
          <cell r="R29">
            <v>-244.23</v>
          </cell>
          <cell r="S29">
            <v>-268.14999999999998</v>
          </cell>
          <cell r="T29">
            <v>772.09</v>
          </cell>
          <cell r="U29">
            <v>45156.959999999999</v>
          </cell>
          <cell r="V29">
            <v>27809.16</v>
          </cell>
          <cell r="W29">
            <v>33390.44</v>
          </cell>
          <cell r="X29">
            <v>-500.23</v>
          </cell>
          <cell r="Y29">
            <v>-72.197556800000001</v>
          </cell>
          <cell r="Z29">
            <v>0</v>
          </cell>
          <cell r="AA29">
            <v>3822.33</v>
          </cell>
        </row>
        <row r="30">
          <cell r="A30" t="str">
            <v xml:space="preserve"> LsrAgy00935</v>
          </cell>
          <cell r="B30" t="str">
            <v>AVOYELLES PARISH SCHOOL BOARD</v>
          </cell>
          <cell r="C30">
            <v>59992.800000000003</v>
          </cell>
          <cell r="D30">
            <v>22317.321599999999</v>
          </cell>
          <cell r="E30">
            <v>0.372</v>
          </cell>
          <cell r="F30">
            <v>214995.72</v>
          </cell>
          <cell r="G30">
            <v>3.1609999999999997E-5</v>
          </cell>
          <cell r="H30">
            <v>2.8189999999999999E-5</v>
          </cell>
          <cell r="I30">
            <v>3.4199999999999999E-6</v>
          </cell>
          <cell r="J30">
            <v>13453.05</v>
          </cell>
          <cell r="K30">
            <v>287.41000000000003</v>
          </cell>
          <cell r="L30">
            <v>0</v>
          </cell>
          <cell r="M30">
            <v>18559.400000000001</v>
          </cell>
          <cell r="N30">
            <v>-1760.98</v>
          </cell>
          <cell r="O30">
            <v>0</v>
          </cell>
          <cell r="P30">
            <v>-18753.830000000002</v>
          </cell>
          <cell r="Q30">
            <v>-3228.7</v>
          </cell>
          <cell r="R30">
            <v>-1467.72</v>
          </cell>
          <cell r="S30">
            <v>-1611.43</v>
          </cell>
          <cell r="T30">
            <v>4639.8500000000004</v>
          </cell>
          <cell r="U30">
            <v>271371</v>
          </cell>
          <cell r="V30">
            <v>167119.32</v>
          </cell>
          <cell r="W30">
            <v>176269.01</v>
          </cell>
          <cell r="X30">
            <v>21384.89</v>
          </cell>
          <cell r="Y30">
            <v>3086.4455531999997</v>
          </cell>
          <cell r="Z30">
            <v>0</v>
          </cell>
          <cell r="AA30">
            <v>22970.3</v>
          </cell>
        </row>
        <row r="31">
          <cell r="A31">
            <v>71532</v>
          </cell>
          <cell r="B31" t="str">
            <v>BD EX SPEECH PATHOLOGY &amp; AUDIOLOGY</v>
          </cell>
          <cell r="C31">
            <v>87099.96</v>
          </cell>
          <cell r="D31">
            <v>30311.18664</v>
          </cell>
          <cell r="E31">
            <v>0.34800449999999999</v>
          </cell>
          <cell r="F31">
            <v>291988.8</v>
          </cell>
          <cell r="G31">
            <v>4.2929999999999997E-5</v>
          </cell>
          <cell r="H31">
            <v>4.0649999999999999E-5</v>
          </cell>
          <cell r="I31">
            <v>2.2800000000000002E-6</v>
          </cell>
          <cell r="J31">
            <v>18270.78</v>
          </cell>
          <cell r="K31">
            <v>390.34</v>
          </cell>
          <cell r="L31">
            <v>0</v>
          </cell>
          <cell r="M31">
            <v>25205.79</v>
          </cell>
          <cell r="N31">
            <v>-2391.61</v>
          </cell>
          <cell r="O31">
            <v>0</v>
          </cell>
          <cell r="P31">
            <v>-25469.85</v>
          </cell>
          <cell r="Q31">
            <v>-4384.9399999999996</v>
          </cell>
          <cell r="R31">
            <v>-1993.33</v>
          </cell>
          <cell r="S31">
            <v>-2188.5</v>
          </cell>
          <cell r="T31">
            <v>6301.45</v>
          </cell>
          <cell r="U31">
            <v>368552.9</v>
          </cell>
          <cell r="V31">
            <v>226967.17</v>
          </cell>
          <cell r="W31">
            <v>254180.04</v>
          </cell>
          <cell r="X31">
            <v>14256.59</v>
          </cell>
          <cell r="Y31">
            <v>2057.6303688000003</v>
          </cell>
          <cell r="Z31">
            <v>0</v>
          </cell>
          <cell r="AA31">
            <v>31196.29</v>
          </cell>
        </row>
        <row r="32">
          <cell r="A32" t="str">
            <v xml:space="preserve"> LsrAgy00530</v>
          </cell>
          <cell r="B32" t="str">
            <v>BD OF COMMISSIONERS PORT OF NEW ORLEANS</v>
          </cell>
          <cell r="C32">
            <v>12716876.640000001</v>
          </cell>
          <cell r="D32">
            <v>4730796.1900800001</v>
          </cell>
          <cell r="E32">
            <v>0.37200919999999998</v>
          </cell>
          <cell r="F32">
            <v>45573446.590000004</v>
          </cell>
          <cell r="G32">
            <v>6.7004899999999999E-3</v>
          </cell>
          <cell r="H32">
            <v>6.8106599999999996E-3</v>
          </cell>
          <cell r="I32">
            <v>-1.1017E-4</v>
          </cell>
          <cell r="J32">
            <v>2851692.54</v>
          </cell>
          <cell r="K32">
            <v>60923.54</v>
          </cell>
          <cell r="L32">
            <v>0</v>
          </cell>
          <cell r="M32">
            <v>3934105.84</v>
          </cell>
          <cell r="N32">
            <v>-373280.52</v>
          </cell>
          <cell r="O32">
            <v>0</v>
          </cell>
          <cell r="P32">
            <v>-3975319.93</v>
          </cell>
          <cell r="Q32">
            <v>-684398.93</v>
          </cell>
          <cell r="R32">
            <v>-311118.40999999997</v>
          </cell>
          <cell r="S32">
            <v>-341580.18</v>
          </cell>
          <cell r="T32">
            <v>983526.46</v>
          </cell>
          <cell r="U32">
            <v>57523526.409999996</v>
          </cell>
          <cell r="V32">
            <v>35424907.439999998</v>
          </cell>
          <cell r="W32">
            <v>42586318.149999999</v>
          </cell>
          <cell r="X32">
            <v>-688881.06</v>
          </cell>
          <cell r="Y32">
            <v>-99425.060408199992</v>
          </cell>
          <cell r="Z32">
            <v>0</v>
          </cell>
          <cell r="AA32">
            <v>4869099.57</v>
          </cell>
        </row>
        <row r="33">
          <cell r="A33">
            <v>7155</v>
          </cell>
          <cell r="B33" t="str">
            <v>BD OF EXAMINERS - NURSING FACILITY ADMIN</v>
          </cell>
          <cell r="C33">
            <v>242961.84</v>
          </cell>
          <cell r="D33">
            <v>90381.804480000006</v>
          </cell>
          <cell r="E33">
            <v>0.372</v>
          </cell>
          <cell r="F33">
            <v>870661.23</v>
          </cell>
          <cell r="G33">
            <v>1.2800999999999999E-4</v>
          </cell>
          <cell r="H33">
            <v>1.0587E-4</v>
          </cell>
          <cell r="I33">
            <v>2.2140000000000001E-5</v>
          </cell>
          <cell r="J33">
            <v>54480.37</v>
          </cell>
          <cell r="K33">
            <v>1163.92</v>
          </cell>
          <cell r="L33">
            <v>0</v>
          </cell>
          <cell r="M33">
            <v>75159.41</v>
          </cell>
          <cell r="N33">
            <v>-7131.36</v>
          </cell>
          <cell r="O33">
            <v>0</v>
          </cell>
          <cell r="P33">
            <v>-75946.789999999994</v>
          </cell>
          <cell r="Q33">
            <v>-13075.15</v>
          </cell>
          <cell r="R33">
            <v>-5943.78</v>
          </cell>
          <cell r="S33">
            <v>-6525.74</v>
          </cell>
          <cell r="T33">
            <v>18789.849999999999</v>
          </cell>
          <cell r="U33">
            <v>1098962.4099999999</v>
          </cell>
          <cell r="V33">
            <v>676777.73</v>
          </cell>
          <cell r="W33">
            <v>661993.63</v>
          </cell>
          <cell r="X33">
            <v>138439.01999999999</v>
          </cell>
          <cell r="Y33">
            <v>19980.6738444</v>
          </cell>
          <cell r="Z33">
            <v>0</v>
          </cell>
          <cell r="AA33">
            <v>93022.07</v>
          </cell>
        </row>
        <row r="34">
          <cell r="A34">
            <v>7153</v>
          </cell>
          <cell r="B34" t="str">
            <v>BD OF EXAMINERS OF CERTIFIED SHORTHAND</v>
          </cell>
          <cell r="C34">
            <v>90126.36</v>
          </cell>
          <cell r="D34">
            <v>33527.005920000003</v>
          </cell>
          <cell r="E34">
            <v>0.372</v>
          </cell>
          <cell r="F34">
            <v>323003.69</v>
          </cell>
          <cell r="G34">
            <v>4.7490000000000001E-5</v>
          </cell>
          <cell r="H34">
            <v>2.2050000000000001E-5</v>
          </cell>
          <cell r="I34">
            <v>2.544E-5</v>
          </cell>
          <cell r="J34">
            <v>20211.490000000002</v>
          </cell>
          <cell r="K34">
            <v>431.8</v>
          </cell>
          <cell r="L34">
            <v>0</v>
          </cell>
          <cell r="M34">
            <v>27883.14</v>
          </cell>
          <cell r="N34">
            <v>-2645.64</v>
          </cell>
          <cell r="O34">
            <v>0</v>
          </cell>
          <cell r="P34">
            <v>-28175.24</v>
          </cell>
          <cell r="Q34">
            <v>-4850.71</v>
          </cell>
          <cell r="R34">
            <v>-2205.06</v>
          </cell>
          <cell r="S34">
            <v>-2420.96</v>
          </cell>
          <cell r="T34">
            <v>6970.78</v>
          </cell>
          <cell r="U34">
            <v>407700.37</v>
          </cell>
          <cell r="V34">
            <v>251075.5</v>
          </cell>
          <cell r="W34">
            <v>137876.26</v>
          </cell>
          <cell r="X34">
            <v>159073.56</v>
          </cell>
          <cell r="Y34">
            <v>22958.823062399999</v>
          </cell>
          <cell r="Z34">
            <v>0</v>
          </cell>
          <cell r="AA34">
            <v>34509.94</v>
          </cell>
        </row>
        <row r="35">
          <cell r="A35">
            <v>71526</v>
          </cell>
          <cell r="B35" t="str">
            <v>BOARD OF MEDICAL EXAMINERS</v>
          </cell>
          <cell r="C35">
            <v>2350748.52</v>
          </cell>
          <cell r="D35">
            <v>874478.44944</v>
          </cell>
          <cell r="E35">
            <v>0.372</v>
          </cell>
          <cell r="F35">
            <v>8424145.6600000001</v>
          </cell>
          <cell r="G35">
            <v>1.23857E-3</v>
          </cell>
          <cell r="H35">
            <v>1.2714200000000001E-3</v>
          </cell>
          <cell r="I35">
            <v>-3.2849999999999999E-5</v>
          </cell>
          <cell r="J35">
            <v>527128.74</v>
          </cell>
          <cell r="K35">
            <v>11261.58</v>
          </cell>
          <cell r="L35">
            <v>0</v>
          </cell>
          <cell r="M35">
            <v>727210.32</v>
          </cell>
          <cell r="N35">
            <v>-69000.039999999994</v>
          </cell>
          <cell r="O35">
            <v>0</v>
          </cell>
          <cell r="P35">
            <v>-734828.65</v>
          </cell>
          <cell r="Q35">
            <v>-126509.55</v>
          </cell>
          <cell r="R35">
            <v>-57509.52</v>
          </cell>
          <cell r="S35">
            <v>-63140.3</v>
          </cell>
          <cell r="T35">
            <v>181802.58</v>
          </cell>
          <cell r="U35">
            <v>10633090.130000001</v>
          </cell>
          <cell r="V35">
            <v>6548211.79</v>
          </cell>
          <cell r="W35">
            <v>7950051.3399999999</v>
          </cell>
          <cell r="X35">
            <v>-205407.49</v>
          </cell>
          <cell r="Y35">
            <v>-29646.121760999999</v>
          </cell>
          <cell r="Z35">
            <v>0</v>
          </cell>
          <cell r="AA35">
            <v>900041.74</v>
          </cell>
        </row>
        <row r="36">
          <cell r="A36" t="str">
            <v xml:space="preserve"> LsrAgy00177</v>
          </cell>
          <cell r="B36" t="str">
            <v>BOGALUSA CITY SCHOOLS</v>
          </cell>
          <cell r="C36">
            <v>50205.35</v>
          </cell>
          <cell r="D36">
            <v>18676.390200000002</v>
          </cell>
          <cell r="E36">
            <v>0.372</v>
          </cell>
          <cell r="F36">
            <v>179899.93</v>
          </cell>
          <cell r="G36">
            <v>2.6449999999999999E-5</v>
          </cell>
          <cell r="H36">
            <v>0</v>
          </cell>
          <cell r="I36">
            <v>2.6449999999999999E-5</v>
          </cell>
          <cell r="J36">
            <v>11256.98</v>
          </cell>
          <cell r="K36">
            <v>240.49</v>
          </cell>
          <cell r="L36">
            <v>0</v>
          </cell>
          <cell r="M36">
            <v>15529.77</v>
          </cell>
          <cell r="N36">
            <v>-1473.51</v>
          </cell>
          <cell r="O36">
            <v>0</v>
          </cell>
          <cell r="P36">
            <v>-15692.47</v>
          </cell>
          <cell r="Q36">
            <v>-2701.65</v>
          </cell>
          <cell r="R36">
            <v>-1228.1300000000001</v>
          </cell>
          <cell r="S36">
            <v>-1348.38</v>
          </cell>
          <cell r="T36">
            <v>3882.44</v>
          </cell>
          <cell r="U36">
            <v>227072.54</v>
          </cell>
          <cell r="V36">
            <v>139838.85</v>
          </cell>
          <cell r="W36">
            <v>0</v>
          </cell>
          <cell r="X36">
            <v>165388.98000000001</v>
          </cell>
          <cell r="Y36">
            <v>23870.317217</v>
          </cell>
          <cell r="Z36">
            <v>0</v>
          </cell>
          <cell r="AA36">
            <v>19220.64</v>
          </cell>
        </row>
        <row r="37">
          <cell r="A37" t="str">
            <v xml:space="preserve"> LsrAgy00742</v>
          </cell>
          <cell r="B37" t="str">
            <v>BOSSIER CITY COURT</v>
          </cell>
          <cell r="C37">
            <v>65133</v>
          </cell>
          <cell r="D37">
            <v>24815.672999999999</v>
          </cell>
          <cell r="E37">
            <v>0.38100000000000001</v>
          </cell>
          <cell r="F37">
            <v>239073.06</v>
          </cell>
          <cell r="G37">
            <v>3.5150000000000001E-5</v>
          </cell>
          <cell r="H37">
            <v>3.5070000000000001E-5</v>
          </cell>
          <cell r="I37">
            <v>8.0000000000000002E-8</v>
          </cell>
          <cell r="J37">
            <v>14959.65</v>
          </cell>
          <cell r="K37">
            <v>319.60000000000002</v>
          </cell>
          <cell r="L37">
            <v>0</v>
          </cell>
          <cell r="M37">
            <v>20637.87</v>
          </cell>
          <cell r="N37">
            <v>-1958.19</v>
          </cell>
          <cell r="O37">
            <v>0</v>
          </cell>
          <cell r="P37">
            <v>-20854.07</v>
          </cell>
          <cell r="Q37">
            <v>-3590.28</v>
          </cell>
          <cell r="R37">
            <v>-1632.09</v>
          </cell>
          <cell r="S37">
            <v>-1791.89</v>
          </cell>
          <cell r="T37">
            <v>5159.47</v>
          </cell>
          <cell r="U37">
            <v>301761.8</v>
          </cell>
          <cell r="V37">
            <v>185834.99</v>
          </cell>
          <cell r="W37">
            <v>219288.91</v>
          </cell>
          <cell r="X37">
            <v>500.23</v>
          </cell>
          <cell r="Y37">
            <v>72.197556800000001</v>
          </cell>
          <cell r="Z37">
            <v>0</v>
          </cell>
          <cell r="AA37">
            <v>25542.74</v>
          </cell>
        </row>
        <row r="38">
          <cell r="A38" t="str">
            <v xml:space="preserve"> LsrAgy00077</v>
          </cell>
          <cell r="B38" t="str">
            <v>BOSSIER PARISH SCHOOL BOARD</v>
          </cell>
          <cell r="C38">
            <v>202909.34</v>
          </cell>
          <cell r="D38">
            <v>75482.274479999993</v>
          </cell>
          <cell r="E38">
            <v>0.372</v>
          </cell>
          <cell r="F38">
            <v>727149.38</v>
          </cell>
          <cell r="G38">
            <v>1.0691E-4</v>
          </cell>
          <cell r="H38">
            <v>6.3759999999999999E-5</v>
          </cell>
          <cell r="I38">
            <v>4.3149999999999999E-5</v>
          </cell>
          <cell r="J38">
            <v>45500.32</v>
          </cell>
          <cell r="K38">
            <v>972.07</v>
          </cell>
          <cell r="L38">
            <v>0</v>
          </cell>
          <cell r="M38">
            <v>62770.82</v>
          </cell>
          <cell r="N38">
            <v>-5955.9</v>
          </cell>
          <cell r="O38">
            <v>0</v>
          </cell>
          <cell r="P38">
            <v>-63428.41</v>
          </cell>
          <cell r="Q38">
            <v>-10919.96</v>
          </cell>
          <cell r="R38">
            <v>-4964.07</v>
          </cell>
          <cell r="S38">
            <v>-5450.1</v>
          </cell>
          <cell r="T38">
            <v>15692.71</v>
          </cell>
          <cell r="U38">
            <v>917819.47</v>
          </cell>
          <cell r="V38">
            <v>565223.86</v>
          </cell>
          <cell r="W38">
            <v>398684.36</v>
          </cell>
          <cell r="X38">
            <v>269812.27</v>
          </cell>
          <cell r="Y38">
            <v>38941.557198999995</v>
          </cell>
          <cell r="Z38">
            <v>0</v>
          </cell>
          <cell r="AA38">
            <v>77689.16</v>
          </cell>
        </row>
        <row r="39">
          <cell r="A39" t="str">
            <v xml:space="preserve"> LsrAgy00766</v>
          </cell>
          <cell r="B39" t="str">
            <v>BUNKIE CITY COURT</v>
          </cell>
          <cell r="C39">
            <v>0</v>
          </cell>
          <cell r="D39">
            <v>0</v>
          </cell>
          <cell r="E39">
            <v>0</v>
          </cell>
          <cell r="F39">
            <v>0</v>
          </cell>
          <cell r="G39">
            <v>0</v>
          </cell>
          <cell r="H39">
            <v>7.1999999999999999E-7</v>
          </cell>
          <cell r="I39">
            <v>-7.1999999999999999E-7</v>
          </cell>
          <cell r="J39">
            <v>0</v>
          </cell>
          <cell r="K39">
            <v>0</v>
          </cell>
          <cell r="L39">
            <v>0</v>
          </cell>
          <cell r="M39">
            <v>0</v>
          </cell>
          <cell r="N39">
            <v>0</v>
          </cell>
          <cell r="O39">
            <v>0</v>
          </cell>
          <cell r="P39">
            <v>0</v>
          </cell>
          <cell r="Q39">
            <v>0</v>
          </cell>
          <cell r="R39">
            <v>0</v>
          </cell>
          <cell r="S39">
            <v>0</v>
          </cell>
          <cell r="T39">
            <v>0</v>
          </cell>
          <cell r="U39">
            <v>0</v>
          </cell>
          <cell r="V39">
            <v>0</v>
          </cell>
          <cell r="W39">
            <v>4502.08</v>
          </cell>
          <cell r="X39">
            <v>-4502.08</v>
          </cell>
          <cell r="Y39">
            <v>-649.77801120000004</v>
          </cell>
          <cell r="Z39">
            <v>0</v>
          </cell>
          <cell r="AA39">
            <v>0</v>
          </cell>
        </row>
        <row r="40">
          <cell r="A40">
            <v>20145</v>
          </cell>
          <cell r="B40" t="str">
            <v>CADDO LEVEE DISTRICT</v>
          </cell>
          <cell r="C40">
            <v>643450.56000000006</v>
          </cell>
          <cell r="D40">
            <v>239363.60832</v>
          </cell>
          <cell r="E40">
            <v>0.372</v>
          </cell>
          <cell r="F40">
            <v>2305847.7599999998</v>
          </cell>
          <cell r="G40">
            <v>3.3901999999999999E-4</v>
          </cell>
          <cell r="H40">
            <v>3.1953999999999999E-4</v>
          </cell>
          <cell r="I40">
            <v>1.948E-5</v>
          </cell>
          <cell r="J40">
            <v>144285.09</v>
          </cell>
          <cell r="K40">
            <v>3082.51</v>
          </cell>
          <cell r="L40">
            <v>0</v>
          </cell>
          <cell r="M40">
            <v>199051.2</v>
          </cell>
          <cell r="N40">
            <v>-18886.61</v>
          </cell>
          <cell r="O40">
            <v>0</v>
          </cell>
          <cell r="P40">
            <v>-201136.48</v>
          </cell>
          <cell r="Q40">
            <v>-34628.050000000003</v>
          </cell>
          <cell r="R40">
            <v>-15741.44</v>
          </cell>
          <cell r="S40">
            <v>-17282.689999999999</v>
          </cell>
          <cell r="T40">
            <v>49762.8</v>
          </cell>
          <cell r="U40">
            <v>2910477.58</v>
          </cell>
          <cell r="V40">
            <v>1792369.23</v>
          </cell>
          <cell r="W40">
            <v>1998048.96</v>
          </cell>
          <cell r="X40">
            <v>121806.33</v>
          </cell>
          <cell r="Y40">
            <v>17580.1050808</v>
          </cell>
          <cell r="Z40">
            <v>0</v>
          </cell>
          <cell r="AA40">
            <v>246358.42</v>
          </cell>
        </row>
        <row r="41">
          <cell r="A41" t="str">
            <v xml:space="preserve"> LsrAgy00601</v>
          </cell>
          <cell r="B41" t="str">
            <v>CADDO PARISH SCHOOL BOARD</v>
          </cell>
          <cell r="C41">
            <v>684498.48</v>
          </cell>
          <cell r="D41">
            <v>254633.43455999999</v>
          </cell>
          <cell r="E41">
            <v>0.372</v>
          </cell>
          <cell r="F41">
            <v>2452964.41</v>
          </cell>
          <cell r="G41">
            <v>3.6065000000000001E-4</v>
          </cell>
          <cell r="H41">
            <v>4.3051999999999999E-4</v>
          </cell>
          <cell r="I41">
            <v>-6.9869999999999993E-5</v>
          </cell>
          <cell r="J41">
            <v>153490.70000000001</v>
          </cell>
          <cell r="K41">
            <v>3279.17</v>
          </cell>
          <cell r="L41">
            <v>0</v>
          </cell>
          <cell r="M41">
            <v>211750.97</v>
          </cell>
          <cell r="N41">
            <v>-20091.61</v>
          </cell>
          <cell r="O41">
            <v>0</v>
          </cell>
          <cell r="P41">
            <v>-213969.3</v>
          </cell>
          <cell r="Q41">
            <v>-36837.379999999997</v>
          </cell>
          <cell r="R41">
            <v>-16745.77</v>
          </cell>
          <cell r="S41">
            <v>-18385.36</v>
          </cell>
          <cell r="T41">
            <v>52937.74</v>
          </cell>
          <cell r="U41">
            <v>3096170.55</v>
          </cell>
          <cell r="V41">
            <v>1906725.16</v>
          </cell>
          <cell r="W41">
            <v>2691994.86</v>
          </cell>
          <cell r="X41">
            <v>-436889.53</v>
          </cell>
          <cell r="Y41">
            <v>-63055.541170199991</v>
          </cell>
          <cell r="Z41">
            <v>0</v>
          </cell>
          <cell r="AA41">
            <v>262076.47</v>
          </cell>
        </row>
        <row r="42">
          <cell r="A42" t="str">
            <v xml:space="preserve"> LsrAgy00789</v>
          </cell>
          <cell r="B42" t="str">
            <v>CALCASIEU PARISH POLICE JURY</v>
          </cell>
          <cell r="C42">
            <v>46838.64</v>
          </cell>
          <cell r="D42">
            <v>18021.181680000002</v>
          </cell>
          <cell r="E42">
            <v>0.38475029999999999</v>
          </cell>
          <cell r="F42">
            <v>173574.52</v>
          </cell>
          <cell r="G42">
            <v>2.552E-5</v>
          </cell>
          <cell r="H42">
            <v>2.552E-5</v>
          </cell>
          <cell r="I42">
            <v>0</v>
          </cell>
          <cell r="J42">
            <v>10861.17</v>
          </cell>
          <cell r="K42">
            <v>232.04</v>
          </cell>
          <cell r="L42">
            <v>0</v>
          </cell>
          <cell r="M42">
            <v>14983.74</v>
          </cell>
          <cell r="N42">
            <v>-1421.7</v>
          </cell>
          <cell r="O42">
            <v>0</v>
          </cell>
          <cell r="P42">
            <v>-15140.71</v>
          </cell>
          <cell r="Q42">
            <v>-2606.65</v>
          </cell>
          <cell r="R42">
            <v>-1184.95</v>
          </cell>
          <cell r="S42">
            <v>-1300.97</v>
          </cell>
          <cell r="T42">
            <v>3745.93</v>
          </cell>
          <cell r="U42">
            <v>219088.51</v>
          </cell>
          <cell r="V42">
            <v>134922.01999999999</v>
          </cell>
          <cell r="W42">
            <v>159573.79</v>
          </cell>
          <cell r="X42">
            <v>0</v>
          </cell>
          <cell r="Y42">
            <v>0</v>
          </cell>
          <cell r="Z42">
            <v>0</v>
          </cell>
          <cell r="AA42">
            <v>18544.830000000002</v>
          </cell>
        </row>
        <row r="43">
          <cell r="A43" t="str">
            <v xml:space="preserve"> LsrAgy00658</v>
          </cell>
          <cell r="B43" t="str">
            <v>CALCASIEU PARISH SCHOOL BOARD</v>
          </cell>
          <cell r="C43">
            <v>249083.4</v>
          </cell>
          <cell r="D43">
            <v>92659.024799999999</v>
          </cell>
          <cell r="E43">
            <v>0.372</v>
          </cell>
          <cell r="F43">
            <v>892630.11</v>
          </cell>
          <cell r="G43">
            <v>1.3124E-4</v>
          </cell>
          <cell r="H43">
            <v>1.3463E-4</v>
          </cell>
          <cell r="I43">
            <v>-3.3900000000000002E-6</v>
          </cell>
          <cell r="J43">
            <v>55855.040000000001</v>
          </cell>
          <cell r="K43">
            <v>1193.29</v>
          </cell>
          <cell r="L43">
            <v>0</v>
          </cell>
          <cell r="M43">
            <v>77055.86</v>
          </cell>
          <cell r="N43">
            <v>-7311.31</v>
          </cell>
          <cell r="O43">
            <v>0</v>
          </cell>
          <cell r="P43">
            <v>-77863.11</v>
          </cell>
          <cell r="Q43">
            <v>-13405.07</v>
          </cell>
          <cell r="R43">
            <v>-6093.76</v>
          </cell>
          <cell r="S43">
            <v>-6690.4</v>
          </cell>
          <cell r="T43">
            <v>19263.97</v>
          </cell>
          <cell r="U43">
            <v>1126691.8700000001</v>
          </cell>
          <cell r="V43">
            <v>693854.46</v>
          </cell>
          <cell r="W43">
            <v>841826.79</v>
          </cell>
          <cell r="X43">
            <v>-21197.3</v>
          </cell>
          <cell r="Y43">
            <v>-3059.3714694</v>
          </cell>
          <cell r="Z43">
            <v>0</v>
          </cell>
          <cell r="AA43">
            <v>95369.24</v>
          </cell>
        </row>
        <row r="44">
          <cell r="A44">
            <v>2001</v>
          </cell>
          <cell r="B44" t="str">
            <v>CAPITAL AREA HUMAN SERVICES DISTRICT</v>
          </cell>
          <cell r="C44">
            <v>11910221.76</v>
          </cell>
          <cell r="D44">
            <v>4430775.5505600004</v>
          </cell>
          <cell r="E44">
            <v>0.37201450000000003</v>
          </cell>
          <cell r="F44">
            <v>42683213.130000003</v>
          </cell>
          <cell r="G44">
            <v>6.2755500000000004E-3</v>
          </cell>
          <cell r="H44">
            <v>6.42502E-3</v>
          </cell>
          <cell r="I44">
            <v>-1.4946999999999999E-4</v>
          </cell>
          <cell r="J44">
            <v>2670840.36</v>
          </cell>
          <cell r="K44">
            <v>57059.82</v>
          </cell>
          <cell r="L44">
            <v>0</v>
          </cell>
          <cell r="M44">
            <v>3684607.83</v>
          </cell>
          <cell r="N44">
            <v>-349607.35</v>
          </cell>
          <cell r="O44">
            <v>0</v>
          </cell>
          <cell r="P44">
            <v>-3723208.15</v>
          </cell>
          <cell r="Q44">
            <v>-640994.87</v>
          </cell>
          <cell r="R44">
            <v>-291387.52000000002</v>
          </cell>
          <cell r="S44">
            <v>-319917.43</v>
          </cell>
          <cell r="T44">
            <v>921151.96</v>
          </cell>
          <cell r="U44">
            <v>53875427.939999998</v>
          </cell>
          <cell r="V44">
            <v>33178286.640000001</v>
          </cell>
          <cell r="W44">
            <v>40174953.07</v>
          </cell>
          <cell r="X44">
            <v>-934619.7</v>
          </cell>
          <cell r="Y44">
            <v>-134892.11018619998</v>
          </cell>
          <cell r="Z44">
            <v>0</v>
          </cell>
          <cell r="AA44">
            <v>4560304.96</v>
          </cell>
        </row>
        <row r="45">
          <cell r="A45" t="str">
            <v xml:space="preserve"> LsrAgy00272</v>
          </cell>
          <cell r="B45" t="str">
            <v>CAPITOL AREA GROUNDWATER COMMISSION</v>
          </cell>
          <cell r="C45">
            <v>62004.84</v>
          </cell>
          <cell r="D45">
            <v>23065.800480000002</v>
          </cell>
          <cell r="E45">
            <v>0.372</v>
          </cell>
          <cell r="F45">
            <v>222205.32</v>
          </cell>
          <cell r="G45">
            <v>3.2669999999999997E-5</v>
          </cell>
          <cell r="H45">
            <v>3.1340000000000001E-5</v>
          </cell>
          <cell r="I45">
            <v>1.33E-6</v>
          </cell>
          <cell r="J45">
            <v>13904.18</v>
          </cell>
          <cell r="K45">
            <v>297.05</v>
          </cell>
          <cell r="L45">
            <v>0</v>
          </cell>
          <cell r="M45">
            <v>19181.77</v>
          </cell>
          <cell r="N45">
            <v>-1820.03</v>
          </cell>
          <cell r="O45">
            <v>0</v>
          </cell>
          <cell r="P45">
            <v>-19382.72</v>
          </cell>
          <cell r="Q45">
            <v>-3336.97</v>
          </cell>
          <cell r="R45">
            <v>-1516.94</v>
          </cell>
          <cell r="S45">
            <v>-1665.46</v>
          </cell>
          <cell r="T45">
            <v>4795.4399999999996</v>
          </cell>
          <cell r="U45">
            <v>280471.07</v>
          </cell>
          <cell r="V45">
            <v>172723.45</v>
          </cell>
          <cell r="W45">
            <v>195965.62</v>
          </cell>
          <cell r="X45">
            <v>8316.35</v>
          </cell>
          <cell r="Y45">
            <v>1200.2843817999999</v>
          </cell>
          <cell r="Z45">
            <v>0</v>
          </cell>
          <cell r="AA45">
            <v>23740.57</v>
          </cell>
        </row>
        <row r="46">
          <cell r="A46" t="str">
            <v xml:space="preserve"> LsrAgy00213</v>
          </cell>
          <cell r="B46" t="str">
            <v>CATAHOULA PARISH SCHOOL BOARD</v>
          </cell>
          <cell r="C46">
            <v>53216</v>
          </cell>
          <cell r="D46">
            <v>19796.351999999999</v>
          </cell>
          <cell r="E46">
            <v>0.372</v>
          </cell>
          <cell r="F46">
            <v>190714.33</v>
          </cell>
          <cell r="G46">
            <v>2.8039999999999999E-5</v>
          </cell>
          <cell r="H46">
            <v>5.9020000000000001E-5</v>
          </cell>
          <cell r="I46">
            <v>-3.0979999999999998E-5</v>
          </cell>
          <cell r="J46">
            <v>11933.67</v>
          </cell>
          <cell r="K46">
            <v>254.95</v>
          </cell>
          <cell r="L46">
            <v>0</v>
          </cell>
          <cell r="M46">
            <v>16463.32</v>
          </cell>
          <cell r="N46">
            <v>-1562.09</v>
          </cell>
          <cell r="O46">
            <v>0</v>
          </cell>
          <cell r="P46">
            <v>-16635.79</v>
          </cell>
          <cell r="Q46">
            <v>-2864.05</v>
          </cell>
          <cell r="R46">
            <v>-1301.96</v>
          </cell>
          <cell r="S46">
            <v>-1429.43</v>
          </cell>
          <cell r="T46">
            <v>4115.83</v>
          </cell>
          <cell r="U46">
            <v>240722.65</v>
          </cell>
          <cell r="V46">
            <v>148245.04</v>
          </cell>
          <cell r="W46">
            <v>369045.66</v>
          </cell>
          <cell r="X46">
            <v>-193714.58</v>
          </cell>
          <cell r="Y46">
            <v>-27958.503870799999</v>
          </cell>
          <cell r="Z46">
            <v>0</v>
          </cell>
          <cell r="AA46">
            <v>20376.05</v>
          </cell>
        </row>
        <row r="47">
          <cell r="A47" t="str">
            <v xml:space="preserve"> LsrAgy00130</v>
          </cell>
          <cell r="B47" t="str">
            <v>CENTRAL COMMUNITY SCHOOL SYSTEM</v>
          </cell>
          <cell r="C47">
            <v>107858.04</v>
          </cell>
          <cell r="D47">
            <v>40123.190880000002</v>
          </cell>
          <cell r="E47">
            <v>0.372</v>
          </cell>
          <cell r="F47">
            <v>386529.79</v>
          </cell>
          <cell r="G47">
            <v>5.6830000000000003E-5</v>
          </cell>
          <cell r="H47">
            <v>5.7849999999999997E-5</v>
          </cell>
          <cell r="I47">
            <v>-1.02E-6</v>
          </cell>
          <cell r="J47">
            <v>24186.54</v>
          </cell>
          <cell r="K47">
            <v>516.72</v>
          </cell>
          <cell r="L47">
            <v>0</v>
          </cell>
          <cell r="M47">
            <v>33367</v>
          </cell>
          <cell r="N47">
            <v>-3165.97</v>
          </cell>
          <cell r="O47">
            <v>0</v>
          </cell>
          <cell r="P47">
            <v>-33716.550000000003</v>
          </cell>
          <cell r="Q47">
            <v>-5804.71</v>
          </cell>
          <cell r="R47">
            <v>-2638.74</v>
          </cell>
          <cell r="S47">
            <v>-2897.1</v>
          </cell>
          <cell r="T47">
            <v>8341.75</v>
          </cell>
          <cell r="U47">
            <v>487884.02</v>
          </cell>
          <cell r="V47">
            <v>300455.26</v>
          </cell>
          <cell r="W47">
            <v>361729.77</v>
          </cell>
          <cell r="X47">
            <v>-6377.95</v>
          </cell>
          <cell r="Y47">
            <v>-920.51884919999998</v>
          </cell>
          <cell r="Z47">
            <v>0</v>
          </cell>
          <cell r="AA47">
            <v>41297.120000000003</v>
          </cell>
        </row>
        <row r="48">
          <cell r="A48" t="str">
            <v xml:space="preserve"> 2001C</v>
          </cell>
          <cell r="B48" t="str">
            <v>CENTRAL LA HUMAN SERVICES DISTRICT</v>
          </cell>
          <cell r="C48">
            <v>3828676.44</v>
          </cell>
          <cell r="D48">
            <v>1424267.6356800001</v>
          </cell>
          <cell r="E48">
            <v>0.372</v>
          </cell>
          <cell r="F48">
            <v>13720481.130000001</v>
          </cell>
          <cell r="G48">
            <v>2.0172699999999998E-3</v>
          </cell>
          <cell r="H48">
            <v>1.96846E-3</v>
          </cell>
          <cell r="I48">
            <v>4.8810000000000002E-5</v>
          </cell>
          <cell r="J48">
            <v>858539.27</v>
          </cell>
          <cell r="K48">
            <v>18341.830000000002</v>
          </cell>
          <cell r="L48">
            <v>0</v>
          </cell>
          <cell r="M48">
            <v>1184413.93</v>
          </cell>
          <cell r="N48">
            <v>-112380.97</v>
          </cell>
          <cell r="O48">
            <v>0</v>
          </cell>
          <cell r="P48">
            <v>-1196821.97</v>
          </cell>
          <cell r="Q48">
            <v>-206047.23</v>
          </cell>
          <cell r="R48">
            <v>-93666.26</v>
          </cell>
          <cell r="S48">
            <v>-102837.17</v>
          </cell>
          <cell r="T48">
            <v>296103.48</v>
          </cell>
          <cell r="U48">
            <v>17318208.690000001</v>
          </cell>
          <cell r="V48">
            <v>10665130.91</v>
          </cell>
          <cell r="W48">
            <v>12308566.84</v>
          </cell>
          <cell r="X48">
            <v>305203.64</v>
          </cell>
          <cell r="Y48">
            <v>44049.534342600004</v>
          </cell>
          <cell r="Z48">
            <v>0</v>
          </cell>
          <cell r="AA48">
            <v>1465906</v>
          </cell>
        </row>
        <row r="49">
          <cell r="A49" t="str">
            <v xml:space="preserve"> LsrAgy00366</v>
          </cell>
          <cell r="B49" t="str">
            <v>CHENNAULT INTERNAT AIRPORT AUTHORITY</v>
          </cell>
          <cell r="C49">
            <v>294559.92</v>
          </cell>
          <cell r="D49">
            <v>109576.29024</v>
          </cell>
          <cell r="E49">
            <v>0.372</v>
          </cell>
          <cell r="F49">
            <v>1055594.28</v>
          </cell>
          <cell r="G49">
            <v>1.552E-4</v>
          </cell>
          <cell r="H49">
            <v>1.5003E-4</v>
          </cell>
          <cell r="I49">
            <v>5.1699999999999996E-6</v>
          </cell>
          <cell r="J49">
            <v>66052.289999999994</v>
          </cell>
          <cell r="K49">
            <v>1411.14</v>
          </cell>
          <cell r="L49">
            <v>0</v>
          </cell>
          <cell r="M49">
            <v>91123.67</v>
          </cell>
          <cell r="N49">
            <v>-8646.1</v>
          </cell>
          <cell r="O49">
            <v>0</v>
          </cell>
          <cell r="P49">
            <v>-92078.29</v>
          </cell>
          <cell r="Q49">
            <v>-15852.38</v>
          </cell>
          <cell r="R49">
            <v>-7206.28</v>
          </cell>
          <cell r="S49">
            <v>-7911.85</v>
          </cell>
          <cell r="T49">
            <v>22780.92</v>
          </cell>
          <cell r="U49">
            <v>1332387.83</v>
          </cell>
          <cell r="V49">
            <v>820528.89</v>
          </cell>
          <cell r="W49">
            <v>938121.31</v>
          </cell>
          <cell r="X49">
            <v>32327.45</v>
          </cell>
          <cell r="Y49">
            <v>4665.7671081999997</v>
          </cell>
          <cell r="Z49">
            <v>0</v>
          </cell>
          <cell r="AA49">
            <v>112780.45</v>
          </cell>
        </row>
        <row r="50">
          <cell r="A50" t="str">
            <v xml:space="preserve"> LsrAgy00737</v>
          </cell>
          <cell r="B50" t="str">
            <v>CITY COURT OF ABBEVILLE</v>
          </cell>
          <cell r="C50">
            <v>37621</v>
          </cell>
          <cell r="D50">
            <v>14333.601000000001</v>
          </cell>
          <cell r="E50">
            <v>0.38100000000000001</v>
          </cell>
          <cell r="F50">
            <v>138070.64000000001</v>
          </cell>
          <cell r="G50">
            <v>2.0299999999999999E-5</v>
          </cell>
          <cell r="H50">
            <v>2.141E-5</v>
          </cell>
          <cell r="I50">
            <v>-1.11E-6</v>
          </cell>
          <cell r="J50">
            <v>8639.57</v>
          </cell>
          <cell r="K50">
            <v>184.58</v>
          </cell>
          <cell r="L50">
            <v>0</v>
          </cell>
          <cell r="M50">
            <v>11918.88</v>
          </cell>
          <cell r="N50">
            <v>-1130.9000000000001</v>
          </cell>
          <cell r="O50">
            <v>0</v>
          </cell>
          <cell r="P50">
            <v>-12043.75</v>
          </cell>
          <cell r="Q50">
            <v>-2073.4699999999998</v>
          </cell>
          <cell r="R50">
            <v>-942.57</v>
          </cell>
          <cell r="S50">
            <v>-1034.8599999999999</v>
          </cell>
          <cell r="T50">
            <v>2979.72</v>
          </cell>
          <cell r="U50">
            <v>174274.95</v>
          </cell>
          <cell r="V50">
            <v>107324.33</v>
          </cell>
          <cell r="W50">
            <v>133874.41</v>
          </cell>
          <cell r="X50">
            <v>-6940.71</v>
          </cell>
          <cell r="Y50">
            <v>-1001.7411006</v>
          </cell>
          <cell r="Z50">
            <v>0</v>
          </cell>
          <cell r="AA50">
            <v>14751.57</v>
          </cell>
        </row>
        <row r="51">
          <cell r="A51" t="str">
            <v xml:space="preserve"> LsrAgy00107</v>
          </cell>
          <cell r="B51" t="str">
            <v>CITY COURT OF BAKER</v>
          </cell>
          <cell r="C51">
            <v>58272.24</v>
          </cell>
          <cell r="D51">
            <v>22201.723440000002</v>
          </cell>
          <cell r="E51">
            <v>0.38100000000000001</v>
          </cell>
          <cell r="F51">
            <v>213907.47</v>
          </cell>
          <cell r="G51">
            <v>3.1449999999999999E-5</v>
          </cell>
          <cell r="H51">
            <v>2.3839999999999999E-5</v>
          </cell>
          <cell r="I51">
            <v>7.61E-6</v>
          </cell>
          <cell r="J51">
            <v>13384.95</v>
          </cell>
          <cell r="K51">
            <v>285.95999999999998</v>
          </cell>
          <cell r="L51">
            <v>0</v>
          </cell>
          <cell r="M51">
            <v>18465.46</v>
          </cell>
          <cell r="N51">
            <v>-1752.06</v>
          </cell>
          <cell r="O51">
            <v>0</v>
          </cell>
          <cell r="P51">
            <v>-18658.91</v>
          </cell>
          <cell r="Q51">
            <v>-3212.35</v>
          </cell>
          <cell r="R51">
            <v>-1460.29</v>
          </cell>
          <cell r="S51">
            <v>-1603.27</v>
          </cell>
          <cell r="T51">
            <v>4616.3599999999997</v>
          </cell>
          <cell r="U51">
            <v>269997.40000000002</v>
          </cell>
          <cell r="V51">
            <v>166273.41</v>
          </cell>
          <cell r="W51">
            <v>149068.93</v>
          </cell>
          <cell r="X51">
            <v>47584.5</v>
          </cell>
          <cell r="Y51">
            <v>6867.7925906</v>
          </cell>
          <cell r="Z51">
            <v>0</v>
          </cell>
          <cell r="AA51">
            <v>22854.03</v>
          </cell>
        </row>
        <row r="52">
          <cell r="A52" t="str">
            <v xml:space="preserve"> LsrAgy00702</v>
          </cell>
          <cell r="B52" t="str">
            <v>CITY COURT OF BASTROP</v>
          </cell>
          <cell r="C52">
            <v>73347.240000000005</v>
          </cell>
          <cell r="D52">
            <v>27945.298439999999</v>
          </cell>
          <cell r="E52">
            <v>0.38100000000000001</v>
          </cell>
          <cell r="F52">
            <v>269203.75</v>
          </cell>
          <cell r="G52">
            <v>3.9579999999999997E-5</v>
          </cell>
          <cell r="H52">
            <v>4.1090000000000001E-5</v>
          </cell>
          <cell r="I52">
            <v>-1.5099999999999999E-6</v>
          </cell>
          <cell r="J52">
            <v>16845.04</v>
          </cell>
          <cell r="K52">
            <v>359.88</v>
          </cell>
          <cell r="L52">
            <v>0</v>
          </cell>
          <cell r="M52">
            <v>23238.880000000001</v>
          </cell>
          <cell r="N52">
            <v>-2204.98</v>
          </cell>
          <cell r="O52">
            <v>0</v>
          </cell>
          <cell r="P52">
            <v>-23482.34</v>
          </cell>
          <cell r="Q52">
            <v>-4042.77</v>
          </cell>
          <cell r="R52">
            <v>-1837.79</v>
          </cell>
          <cell r="S52">
            <v>-2017.72</v>
          </cell>
          <cell r="T52">
            <v>5809.72</v>
          </cell>
          <cell r="U52">
            <v>339793.24</v>
          </cell>
          <cell r="V52">
            <v>209256.02</v>
          </cell>
          <cell r="W52">
            <v>256931.31</v>
          </cell>
          <cell r="X52">
            <v>-9441.8700000000008</v>
          </cell>
          <cell r="Y52">
            <v>-1362.7288845999999</v>
          </cell>
          <cell r="Z52">
            <v>0</v>
          </cell>
          <cell r="AA52">
            <v>28761.919999999998</v>
          </cell>
        </row>
        <row r="53">
          <cell r="A53" t="str">
            <v xml:space="preserve"> LsrAgy00741</v>
          </cell>
          <cell r="B53" t="str">
            <v>CITY COURT OF CROWLEY</v>
          </cell>
          <cell r="C53">
            <v>40800</v>
          </cell>
          <cell r="D53">
            <v>15544.8</v>
          </cell>
          <cell r="E53">
            <v>0.38100000000000001</v>
          </cell>
          <cell r="F53">
            <v>149769.24</v>
          </cell>
          <cell r="G53">
            <v>2.2019999999999999E-5</v>
          </cell>
          <cell r="H53">
            <v>2.6020000000000002E-5</v>
          </cell>
          <cell r="I53">
            <v>-3.9999999999999998E-6</v>
          </cell>
          <cell r="J53">
            <v>9371.59</v>
          </cell>
          <cell r="K53">
            <v>200.21</v>
          </cell>
          <cell r="L53">
            <v>0</v>
          </cell>
          <cell r="M53">
            <v>12928.76</v>
          </cell>
          <cell r="N53">
            <v>-1226.72</v>
          </cell>
          <cell r="O53">
            <v>0</v>
          </cell>
          <cell r="P53">
            <v>-13064.2</v>
          </cell>
          <cell r="Q53">
            <v>-2249.16</v>
          </cell>
          <cell r="R53">
            <v>-1022.44</v>
          </cell>
          <cell r="S53">
            <v>-1122.54</v>
          </cell>
          <cell r="T53">
            <v>3232.19</v>
          </cell>
          <cell r="U53">
            <v>189041.11</v>
          </cell>
          <cell r="V53">
            <v>116417.82</v>
          </cell>
          <cell r="W53">
            <v>162700.24</v>
          </cell>
          <cell r="X53">
            <v>-25011.57</v>
          </cell>
          <cell r="Y53">
            <v>-3609.8778399999997</v>
          </cell>
          <cell r="Z53">
            <v>0</v>
          </cell>
          <cell r="AA53">
            <v>16001.45</v>
          </cell>
        </row>
        <row r="54">
          <cell r="A54" t="str">
            <v xml:space="preserve"> LsrAgy00756</v>
          </cell>
          <cell r="B54" t="str">
            <v>CITY COURT OF DENHAM SPRINGS</v>
          </cell>
          <cell r="C54">
            <v>64525.2</v>
          </cell>
          <cell r="D54">
            <v>24584.101200000001</v>
          </cell>
          <cell r="E54">
            <v>0.38100000000000001</v>
          </cell>
          <cell r="F54">
            <v>236828.56</v>
          </cell>
          <cell r="G54">
            <v>3.4820000000000002E-5</v>
          </cell>
          <cell r="H54">
            <v>3.5169999999999997E-5</v>
          </cell>
          <cell r="I54">
            <v>-3.4999999999999998E-7</v>
          </cell>
          <cell r="J54">
            <v>14819.2</v>
          </cell>
          <cell r="K54">
            <v>316.60000000000002</v>
          </cell>
          <cell r="L54">
            <v>0</v>
          </cell>
          <cell r="M54">
            <v>20444.11</v>
          </cell>
          <cell r="N54">
            <v>-1939.8</v>
          </cell>
          <cell r="O54">
            <v>0</v>
          </cell>
          <cell r="P54">
            <v>-20658.29</v>
          </cell>
          <cell r="Q54">
            <v>-3556.57</v>
          </cell>
          <cell r="R54">
            <v>-1616.77</v>
          </cell>
          <cell r="S54">
            <v>-1775.07</v>
          </cell>
          <cell r="T54">
            <v>5111.03</v>
          </cell>
          <cell r="U54">
            <v>298928.76</v>
          </cell>
          <cell r="V54">
            <v>184090.31</v>
          </cell>
          <cell r="W54">
            <v>219914.19</v>
          </cell>
          <cell r="X54">
            <v>-2188.5100000000002</v>
          </cell>
          <cell r="Y54">
            <v>-315.86431099999999</v>
          </cell>
          <cell r="Z54">
            <v>0</v>
          </cell>
          <cell r="AA54">
            <v>25302.93</v>
          </cell>
        </row>
        <row r="55">
          <cell r="A55" t="str">
            <v xml:space="preserve"> LsrAgy00725</v>
          </cell>
          <cell r="B55" t="str">
            <v>CITY COURT OF HAMMOND</v>
          </cell>
          <cell r="C55">
            <v>0</v>
          </cell>
          <cell r="D55">
            <v>0</v>
          </cell>
          <cell r="E55">
            <v>0</v>
          </cell>
          <cell r="F55">
            <v>0</v>
          </cell>
          <cell r="G55">
            <v>0</v>
          </cell>
          <cell r="H55">
            <v>2.618E-5</v>
          </cell>
          <cell r="I55">
            <v>-2.618E-5</v>
          </cell>
          <cell r="J55">
            <v>0</v>
          </cell>
          <cell r="K55">
            <v>0</v>
          </cell>
          <cell r="L55">
            <v>0</v>
          </cell>
          <cell r="M55">
            <v>0</v>
          </cell>
          <cell r="N55">
            <v>0</v>
          </cell>
          <cell r="O55">
            <v>0</v>
          </cell>
          <cell r="P55">
            <v>0</v>
          </cell>
          <cell r="Q55">
            <v>0</v>
          </cell>
          <cell r="R55">
            <v>0</v>
          </cell>
          <cell r="S55">
            <v>0</v>
          </cell>
          <cell r="T55">
            <v>0</v>
          </cell>
          <cell r="U55">
            <v>0</v>
          </cell>
          <cell r="V55">
            <v>0</v>
          </cell>
          <cell r="W55">
            <v>163700.70000000001</v>
          </cell>
          <cell r="X55">
            <v>-163700.70000000001</v>
          </cell>
          <cell r="Y55">
            <v>-23626.6504628</v>
          </cell>
          <cell r="Z55">
            <v>0</v>
          </cell>
          <cell r="AA55">
            <v>0</v>
          </cell>
        </row>
        <row r="56">
          <cell r="A56" t="str">
            <v xml:space="preserve"> LsrAgy00750</v>
          </cell>
          <cell r="B56" t="str">
            <v>CITY COURT OF HOUMA</v>
          </cell>
          <cell r="C56">
            <v>62801.4</v>
          </cell>
          <cell r="D56">
            <v>24680.950199999999</v>
          </cell>
          <cell r="E56">
            <v>0.39300000000000002</v>
          </cell>
          <cell r="F56">
            <v>237780.77</v>
          </cell>
          <cell r="G56">
            <v>3.4959999999999997E-5</v>
          </cell>
          <cell r="H56">
            <v>3.4230000000000003E-5</v>
          </cell>
          <cell r="I56">
            <v>7.3E-7</v>
          </cell>
          <cell r="J56">
            <v>14878.79</v>
          </cell>
          <cell r="K56">
            <v>317.87</v>
          </cell>
          <cell r="L56">
            <v>0</v>
          </cell>
          <cell r="M56">
            <v>20526.310000000001</v>
          </cell>
          <cell r="N56">
            <v>-1947.6</v>
          </cell>
          <cell r="O56">
            <v>0</v>
          </cell>
          <cell r="P56">
            <v>-20741.349999999999</v>
          </cell>
          <cell r="Q56">
            <v>-3570.87</v>
          </cell>
          <cell r="R56">
            <v>-1623.27</v>
          </cell>
          <cell r="S56">
            <v>-1782.2</v>
          </cell>
          <cell r="T56">
            <v>5131.58</v>
          </cell>
          <cell r="U56">
            <v>300130.65999999997</v>
          </cell>
          <cell r="V56">
            <v>184830.48</v>
          </cell>
          <cell r="W56">
            <v>214036.48000000001</v>
          </cell>
          <cell r="X56">
            <v>4564.6099999999997</v>
          </cell>
          <cell r="Y56">
            <v>658.80270580000001</v>
          </cell>
          <cell r="Z56">
            <v>0</v>
          </cell>
          <cell r="AA56">
            <v>25404.67</v>
          </cell>
        </row>
        <row r="57">
          <cell r="A57" t="str">
            <v xml:space="preserve"> LsrAgy00745</v>
          </cell>
          <cell r="B57" t="str">
            <v>CITY COURT OF JENNINGS</v>
          </cell>
          <cell r="C57">
            <v>40152</v>
          </cell>
          <cell r="D57">
            <v>15297.912</v>
          </cell>
          <cell r="E57">
            <v>0.38100000000000001</v>
          </cell>
          <cell r="F57">
            <v>147388.71</v>
          </cell>
          <cell r="G57">
            <v>2.1670000000000001E-5</v>
          </cell>
          <cell r="H57">
            <v>2.3750000000000001E-5</v>
          </cell>
          <cell r="I57">
            <v>-2.08E-6</v>
          </cell>
          <cell r="J57">
            <v>9222.64</v>
          </cell>
          <cell r="K57">
            <v>197.03</v>
          </cell>
          <cell r="L57">
            <v>0</v>
          </cell>
          <cell r="M57">
            <v>12723.26</v>
          </cell>
          <cell r="N57">
            <v>-1207.22</v>
          </cell>
          <cell r="O57">
            <v>0</v>
          </cell>
          <cell r="P57">
            <v>-12856.55</v>
          </cell>
          <cell r="Q57">
            <v>-2213.41</v>
          </cell>
          <cell r="R57">
            <v>-1006.19</v>
          </cell>
          <cell r="S57">
            <v>-1104.7</v>
          </cell>
          <cell r="T57">
            <v>3180.81</v>
          </cell>
          <cell r="U57">
            <v>186036.37</v>
          </cell>
          <cell r="V57">
            <v>114567.4</v>
          </cell>
          <cell r="W57">
            <v>148506.17000000001</v>
          </cell>
          <cell r="X57">
            <v>-13006.01</v>
          </cell>
          <cell r="Y57">
            <v>-1877.1364768000001</v>
          </cell>
          <cell r="Z57">
            <v>0</v>
          </cell>
          <cell r="AA57">
            <v>15747.12</v>
          </cell>
        </row>
        <row r="58">
          <cell r="A58" t="str">
            <v xml:space="preserve"> LsrAgy00768</v>
          </cell>
          <cell r="B58" t="str">
            <v>CITY COURT OF LAKE CHARLES</v>
          </cell>
          <cell r="C58">
            <v>149222.64000000001</v>
          </cell>
          <cell r="D58">
            <v>57687.395759999999</v>
          </cell>
          <cell r="E58">
            <v>0.38658599999999999</v>
          </cell>
          <cell r="F58">
            <v>555751.34</v>
          </cell>
          <cell r="G58">
            <v>8.1710000000000002E-5</v>
          </cell>
          <cell r="H58">
            <v>8.1580000000000002E-5</v>
          </cell>
          <cell r="I58">
            <v>1.3E-7</v>
          </cell>
          <cell r="J58">
            <v>34775.339999999997</v>
          </cell>
          <cell r="K58">
            <v>742.94</v>
          </cell>
          <cell r="L58">
            <v>0</v>
          </cell>
          <cell r="M58">
            <v>47974.97</v>
          </cell>
          <cell r="N58">
            <v>-4552.0200000000004</v>
          </cell>
          <cell r="O58">
            <v>0</v>
          </cell>
          <cell r="P58">
            <v>-48477.56</v>
          </cell>
          <cell r="Q58">
            <v>-8345.99</v>
          </cell>
          <cell r="R58">
            <v>-3793.97</v>
          </cell>
          <cell r="S58">
            <v>-4165.4399999999996</v>
          </cell>
          <cell r="T58">
            <v>11993.74</v>
          </cell>
          <cell r="U58">
            <v>701478.15</v>
          </cell>
          <cell r="V58">
            <v>431993.66</v>
          </cell>
          <cell r="W58">
            <v>510110.89</v>
          </cell>
          <cell r="X58">
            <v>812.88</v>
          </cell>
          <cell r="Y58">
            <v>117.32102980000001</v>
          </cell>
          <cell r="Z58">
            <v>0</v>
          </cell>
          <cell r="AA58">
            <v>59376.87</v>
          </cell>
        </row>
        <row r="59">
          <cell r="A59" t="str">
            <v xml:space="preserve"> LsrAgy00704</v>
          </cell>
          <cell r="B59" t="str">
            <v>CITY COURT OF MORGAN CITY</v>
          </cell>
          <cell r="C59">
            <v>46357</v>
          </cell>
          <cell r="D59">
            <v>17662.017</v>
          </cell>
          <cell r="E59">
            <v>0.38100000000000001</v>
          </cell>
          <cell r="F59">
            <v>170173.77</v>
          </cell>
          <cell r="G59">
            <v>2.5020000000000001E-5</v>
          </cell>
          <cell r="H59">
            <v>2.758E-5</v>
          </cell>
          <cell r="I59">
            <v>-2.5600000000000001E-6</v>
          </cell>
          <cell r="J59">
            <v>10648.38</v>
          </cell>
          <cell r="K59">
            <v>227.49</v>
          </cell>
          <cell r="L59">
            <v>0</v>
          </cell>
          <cell r="M59">
            <v>14690.17</v>
          </cell>
          <cell r="N59">
            <v>-1393.85</v>
          </cell>
          <cell r="O59">
            <v>0</v>
          </cell>
          <cell r="P59">
            <v>-14844.06</v>
          </cell>
          <cell r="Q59">
            <v>-2555.58</v>
          </cell>
          <cell r="R59">
            <v>-1161.73</v>
          </cell>
          <cell r="S59">
            <v>-1275.48</v>
          </cell>
          <cell r="T59">
            <v>3672.54</v>
          </cell>
          <cell r="U59">
            <v>214796.03</v>
          </cell>
          <cell r="V59">
            <v>132278.56</v>
          </cell>
          <cell r="W59">
            <v>172454.75</v>
          </cell>
          <cell r="X59">
            <v>-16007.4</v>
          </cell>
          <cell r="Y59">
            <v>-2310.3218176</v>
          </cell>
          <cell r="Z59">
            <v>0</v>
          </cell>
          <cell r="AA59">
            <v>18181.490000000002</v>
          </cell>
        </row>
        <row r="60">
          <cell r="A60" t="str">
            <v xml:space="preserve"> LsrAgy00781</v>
          </cell>
          <cell r="B60" t="str">
            <v>CITY COURT OF OAKDALE</v>
          </cell>
          <cell r="C60">
            <v>14556.6</v>
          </cell>
          <cell r="D60">
            <v>5546.0645999999997</v>
          </cell>
          <cell r="E60">
            <v>0.38100000000000001</v>
          </cell>
          <cell r="F60">
            <v>53459.86</v>
          </cell>
          <cell r="G60">
            <v>7.8599999999999993E-6</v>
          </cell>
          <cell r="H60">
            <v>8.9400000000000008E-6</v>
          </cell>
          <cell r="I60">
            <v>-1.08E-6</v>
          </cell>
          <cell r="J60">
            <v>3345.17</v>
          </cell>
          <cell r="K60">
            <v>71.47</v>
          </cell>
          <cell r="L60">
            <v>0</v>
          </cell>
          <cell r="M60">
            <v>4614.8999999999996</v>
          </cell>
          <cell r="N60">
            <v>-437.88</v>
          </cell>
          <cell r="O60">
            <v>0</v>
          </cell>
          <cell r="P60">
            <v>-4663.24</v>
          </cell>
          <cell r="Q60">
            <v>-802.83</v>
          </cell>
          <cell r="R60">
            <v>-364.96</v>
          </cell>
          <cell r="S60">
            <v>-400.69</v>
          </cell>
          <cell r="T60">
            <v>1153.72</v>
          </cell>
          <cell r="U60">
            <v>67477.89</v>
          </cell>
          <cell r="V60">
            <v>41555.14</v>
          </cell>
          <cell r="W60">
            <v>55900.85</v>
          </cell>
          <cell r="X60">
            <v>-6753.12</v>
          </cell>
          <cell r="Y60">
            <v>-974.66701680000006</v>
          </cell>
          <cell r="Z60">
            <v>0</v>
          </cell>
          <cell r="AA60">
            <v>5711.69</v>
          </cell>
        </row>
        <row r="61">
          <cell r="A61" t="str">
            <v xml:space="preserve"> LsrAgy00610</v>
          </cell>
          <cell r="B61" t="str">
            <v>CITY COURT OF PLAQUEMINE</v>
          </cell>
          <cell r="C61">
            <v>36454</v>
          </cell>
          <cell r="D61">
            <v>13888.974</v>
          </cell>
          <cell r="E61">
            <v>0.38100000000000001</v>
          </cell>
          <cell r="F61">
            <v>133785.69</v>
          </cell>
          <cell r="G61">
            <v>1.967E-5</v>
          </cell>
          <cell r="H61">
            <v>1.7039999999999999E-5</v>
          </cell>
          <cell r="I61">
            <v>2.6299999999999998E-6</v>
          </cell>
          <cell r="J61">
            <v>8371.4500000000007</v>
          </cell>
          <cell r="K61">
            <v>178.85</v>
          </cell>
          <cell r="L61">
            <v>0</v>
          </cell>
          <cell r="M61">
            <v>11548.99</v>
          </cell>
          <cell r="N61">
            <v>-1095.8</v>
          </cell>
          <cell r="O61">
            <v>0</v>
          </cell>
          <cell r="P61">
            <v>-11669.97</v>
          </cell>
          <cell r="Q61">
            <v>-2009.13</v>
          </cell>
          <cell r="R61">
            <v>-913.32</v>
          </cell>
          <cell r="S61">
            <v>-1002.74</v>
          </cell>
          <cell r="T61">
            <v>2887.25</v>
          </cell>
          <cell r="U61">
            <v>168866.42</v>
          </cell>
          <cell r="V61">
            <v>103993.58</v>
          </cell>
          <cell r="W61">
            <v>106549.27</v>
          </cell>
          <cell r="X61">
            <v>16445.099999999999</v>
          </cell>
          <cell r="Y61">
            <v>2373.4946797999996</v>
          </cell>
          <cell r="Z61">
            <v>0</v>
          </cell>
          <cell r="AA61">
            <v>14293.76</v>
          </cell>
        </row>
        <row r="62">
          <cell r="A62" t="str">
            <v xml:space="preserve"> LsrAgy00519</v>
          </cell>
          <cell r="B62" t="str">
            <v>CITY COURT OF PORT ALLEN CIVIL FEES</v>
          </cell>
          <cell r="C62">
            <v>38520</v>
          </cell>
          <cell r="D62">
            <v>14676.12</v>
          </cell>
          <cell r="E62">
            <v>0.38100000000000001</v>
          </cell>
          <cell r="F62">
            <v>141403.38</v>
          </cell>
          <cell r="G62">
            <v>2.0789999999999999E-5</v>
          </cell>
          <cell r="H62">
            <v>1.8680000000000001E-5</v>
          </cell>
          <cell r="I62">
            <v>2.1100000000000001E-6</v>
          </cell>
          <cell r="J62">
            <v>8848.11</v>
          </cell>
          <cell r="K62">
            <v>189.03</v>
          </cell>
          <cell r="L62">
            <v>0</v>
          </cell>
          <cell r="M62">
            <v>12206.58</v>
          </cell>
          <cell r="N62">
            <v>-1158.2</v>
          </cell>
          <cell r="O62">
            <v>0</v>
          </cell>
          <cell r="P62">
            <v>-12334.46</v>
          </cell>
          <cell r="Q62">
            <v>-2123.52</v>
          </cell>
          <cell r="R62">
            <v>-965.33</v>
          </cell>
          <cell r="S62">
            <v>-1059.8399999999999</v>
          </cell>
          <cell r="T62">
            <v>3051.64</v>
          </cell>
          <cell r="U62">
            <v>178481.59</v>
          </cell>
          <cell r="V62">
            <v>109914.92</v>
          </cell>
          <cell r="W62">
            <v>116804.01</v>
          </cell>
          <cell r="X62">
            <v>13193.6</v>
          </cell>
          <cell r="Y62">
            <v>1904.2105606</v>
          </cell>
          <cell r="Z62">
            <v>0</v>
          </cell>
          <cell r="AA62">
            <v>15107.64</v>
          </cell>
        </row>
        <row r="63">
          <cell r="A63" t="str">
            <v xml:space="preserve"> LsrAgy00612</v>
          </cell>
          <cell r="B63" t="str">
            <v>CITY COURT OF SLIDELL</v>
          </cell>
          <cell r="C63">
            <v>65262.96</v>
          </cell>
          <cell r="D63">
            <v>24865.187760000001</v>
          </cell>
          <cell r="E63">
            <v>0.38100000000000001</v>
          </cell>
          <cell r="F63">
            <v>239549.17</v>
          </cell>
          <cell r="G63">
            <v>3.5219999999999998E-5</v>
          </cell>
          <cell r="H63">
            <v>3.6040000000000001E-5</v>
          </cell>
          <cell r="I63">
            <v>-8.1999999999999998E-7</v>
          </cell>
          <cell r="J63">
            <v>14989.44</v>
          </cell>
          <cell r="K63">
            <v>320.23</v>
          </cell>
          <cell r="L63">
            <v>0</v>
          </cell>
          <cell r="M63">
            <v>20678.97</v>
          </cell>
          <cell r="N63">
            <v>-1962.09</v>
          </cell>
          <cell r="O63">
            <v>0</v>
          </cell>
          <cell r="P63">
            <v>-20895.599999999999</v>
          </cell>
          <cell r="Q63">
            <v>-3597.43</v>
          </cell>
          <cell r="R63">
            <v>-1635.34</v>
          </cell>
          <cell r="S63">
            <v>-1795.46</v>
          </cell>
          <cell r="T63">
            <v>5169.74</v>
          </cell>
          <cell r="U63">
            <v>302362.75</v>
          </cell>
          <cell r="V63">
            <v>186205.07</v>
          </cell>
          <cell r="W63">
            <v>225354.21</v>
          </cell>
          <cell r="X63">
            <v>-5127.37</v>
          </cell>
          <cell r="Y63">
            <v>-740.02495720000002</v>
          </cell>
          <cell r="Z63">
            <v>0</v>
          </cell>
          <cell r="AA63">
            <v>25593.599999999999</v>
          </cell>
        </row>
        <row r="64">
          <cell r="A64" t="str">
            <v xml:space="preserve"> LsrAgy00790</v>
          </cell>
          <cell r="B64" t="str">
            <v>CITY COURT OF SULPHUR</v>
          </cell>
          <cell r="C64">
            <v>47400</v>
          </cell>
          <cell r="D64">
            <v>18059.400000000001</v>
          </cell>
          <cell r="E64">
            <v>0.38100000000000001</v>
          </cell>
          <cell r="F64">
            <v>173982.61</v>
          </cell>
          <cell r="G64">
            <v>2.5579999999999999E-5</v>
          </cell>
          <cell r="H64">
            <v>2.226E-5</v>
          </cell>
          <cell r="I64">
            <v>3.32E-6</v>
          </cell>
          <cell r="J64">
            <v>10886.71</v>
          </cell>
          <cell r="K64">
            <v>232.58</v>
          </cell>
          <cell r="L64">
            <v>0</v>
          </cell>
          <cell r="M64">
            <v>15018.97</v>
          </cell>
          <cell r="N64">
            <v>-1425.05</v>
          </cell>
          <cell r="O64">
            <v>0</v>
          </cell>
          <cell r="P64">
            <v>-15176.31</v>
          </cell>
          <cell r="Q64">
            <v>-2612.7800000000002</v>
          </cell>
          <cell r="R64">
            <v>-1187.74</v>
          </cell>
          <cell r="S64">
            <v>-1304.03</v>
          </cell>
          <cell r="T64">
            <v>3754.74</v>
          </cell>
          <cell r="U64">
            <v>219603.61</v>
          </cell>
          <cell r="V64">
            <v>135239.23000000001</v>
          </cell>
          <cell r="W64">
            <v>139189.37</v>
          </cell>
          <cell r="X64">
            <v>20759.599999999999</v>
          </cell>
          <cell r="Y64">
            <v>2996.1986072</v>
          </cell>
          <cell r="Z64">
            <v>0</v>
          </cell>
          <cell r="AA64">
            <v>18588.43</v>
          </cell>
        </row>
        <row r="65">
          <cell r="A65" t="str">
            <v xml:space="preserve"> LsrAgy00909</v>
          </cell>
          <cell r="B65" t="str">
            <v>CITY COURT OF THIBODAUX</v>
          </cell>
          <cell r="C65">
            <v>38712</v>
          </cell>
          <cell r="D65">
            <v>14749.272000000001</v>
          </cell>
          <cell r="E65">
            <v>0.38100000000000001</v>
          </cell>
          <cell r="F65">
            <v>142083.53</v>
          </cell>
          <cell r="G65">
            <v>2.0890000000000002E-5</v>
          </cell>
          <cell r="H65">
            <v>1.524E-5</v>
          </cell>
          <cell r="I65">
            <v>5.6500000000000001E-6</v>
          </cell>
          <cell r="J65">
            <v>8890.67</v>
          </cell>
          <cell r="K65">
            <v>189.94</v>
          </cell>
          <cell r="L65">
            <v>0</v>
          </cell>
          <cell r="M65">
            <v>12265.29</v>
          </cell>
          <cell r="N65">
            <v>-1163.77</v>
          </cell>
          <cell r="O65">
            <v>0</v>
          </cell>
          <cell r="P65">
            <v>-12393.79</v>
          </cell>
          <cell r="Q65">
            <v>-2133.7399999999998</v>
          </cell>
          <cell r="R65">
            <v>-969.97</v>
          </cell>
          <cell r="S65">
            <v>-1064.94</v>
          </cell>
          <cell r="T65">
            <v>3066.32</v>
          </cell>
          <cell r="U65">
            <v>179340.09</v>
          </cell>
          <cell r="V65">
            <v>110443.61</v>
          </cell>
          <cell r="W65">
            <v>95294.07</v>
          </cell>
          <cell r="X65">
            <v>35328.839999999997</v>
          </cell>
          <cell r="Y65">
            <v>5098.9524490000003</v>
          </cell>
          <cell r="Z65">
            <v>0</v>
          </cell>
          <cell r="AA65">
            <v>15180.31</v>
          </cell>
        </row>
        <row r="66">
          <cell r="A66" t="str">
            <v xml:space="preserve"> LsrAgy00105</v>
          </cell>
          <cell r="B66" t="str">
            <v>CITY COURT OF VILLE PLATTE CIVIL DIV</v>
          </cell>
          <cell r="C66">
            <v>36969</v>
          </cell>
          <cell r="D66">
            <v>14528.816999999999</v>
          </cell>
          <cell r="E66">
            <v>0.39300000000000002</v>
          </cell>
          <cell r="F66">
            <v>139975.07</v>
          </cell>
          <cell r="G66">
            <v>2.0579999999999999E-5</v>
          </cell>
          <cell r="H66">
            <v>0</v>
          </cell>
          <cell r="I66">
            <v>2.0579999999999999E-5</v>
          </cell>
          <cell r="J66">
            <v>8758.74</v>
          </cell>
          <cell r="K66">
            <v>187.12</v>
          </cell>
          <cell r="L66">
            <v>0</v>
          </cell>
          <cell r="M66">
            <v>12083.28</v>
          </cell>
          <cell r="N66">
            <v>-1146.5</v>
          </cell>
          <cell r="O66">
            <v>0</v>
          </cell>
          <cell r="P66">
            <v>-12209.87</v>
          </cell>
          <cell r="Q66">
            <v>-2102.0700000000002</v>
          </cell>
          <cell r="R66">
            <v>-955.57</v>
          </cell>
          <cell r="S66">
            <v>-1049.1400000000001</v>
          </cell>
          <cell r="T66">
            <v>3020.82</v>
          </cell>
          <cell r="U66">
            <v>176678.75</v>
          </cell>
          <cell r="V66">
            <v>108804.67</v>
          </cell>
          <cell r="W66">
            <v>0</v>
          </cell>
          <cell r="X66">
            <v>128684.51</v>
          </cell>
          <cell r="Y66">
            <v>18572.8214868</v>
          </cell>
          <cell r="Z66">
            <v>0</v>
          </cell>
          <cell r="AA66">
            <v>14955.04</v>
          </cell>
        </row>
        <row r="67">
          <cell r="A67" t="str">
            <v xml:space="preserve"> LsrAgy00735</v>
          </cell>
          <cell r="B67" t="str">
            <v>CITY COURT OF WEST MONROE</v>
          </cell>
          <cell r="C67">
            <v>26210.76</v>
          </cell>
          <cell r="D67">
            <v>9986.2995599999995</v>
          </cell>
          <cell r="E67">
            <v>0.38100000000000001</v>
          </cell>
          <cell r="F67">
            <v>96173.34</v>
          </cell>
          <cell r="G67">
            <v>1.414E-5</v>
          </cell>
          <cell r="H67">
            <v>1.4569999999999999E-5</v>
          </cell>
          <cell r="I67">
            <v>-4.3000000000000001E-7</v>
          </cell>
          <cell r="J67">
            <v>6017.91</v>
          </cell>
          <cell r="K67">
            <v>128.57</v>
          </cell>
          <cell r="L67">
            <v>0</v>
          </cell>
          <cell r="M67">
            <v>8302.1200000000008</v>
          </cell>
          <cell r="N67">
            <v>-787.73</v>
          </cell>
          <cell r="O67">
            <v>0</v>
          </cell>
          <cell r="P67">
            <v>-8389.09</v>
          </cell>
          <cell r="Q67">
            <v>-1444.28</v>
          </cell>
          <cell r="R67">
            <v>-656.55</v>
          </cell>
          <cell r="S67">
            <v>-720.83</v>
          </cell>
          <cell r="T67">
            <v>2075.5300000000002</v>
          </cell>
          <cell r="U67">
            <v>121391.52</v>
          </cell>
          <cell r="V67">
            <v>74756.95</v>
          </cell>
          <cell r="W67">
            <v>91104.63</v>
          </cell>
          <cell r="X67">
            <v>-2688.74</v>
          </cell>
          <cell r="Y67">
            <v>-388.06186780000002</v>
          </cell>
          <cell r="Z67">
            <v>0</v>
          </cell>
          <cell r="AA67">
            <v>10275.23</v>
          </cell>
        </row>
        <row r="68">
          <cell r="A68" t="str">
            <v xml:space="preserve"> LsrAgy00738</v>
          </cell>
          <cell r="B68" t="str">
            <v>CITY OF ABBEVILLE</v>
          </cell>
          <cell r="C68">
            <v>7879.44</v>
          </cell>
          <cell r="D68">
            <v>3002.06664</v>
          </cell>
          <cell r="E68">
            <v>0.38100000000000001</v>
          </cell>
          <cell r="F68">
            <v>28906.42</v>
          </cell>
          <cell r="G68">
            <v>4.25E-6</v>
          </cell>
          <cell r="H68">
            <v>4.3800000000000004E-6</v>
          </cell>
          <cell r="I68">
            <v>-1.3E-7</v>
          </cell>
          <cell r="J68">
            <v>1808.78</v>
          </cell>
          <cell r="K68">
            <v>38.64</v>
          </cell>
          <cell r="L68">
            <v>0</v>
          </cell>
          <cell r="M68">
            <v>2495.33</v>
          </cell>
          <cell r="N68">
            <v>-236.77</v>
          </cell>
          <cell r="O68">
            <v>0</v>
          </cell>
          <cell r="P68">
            <v>-2521.4699999999998</v>
          </cell>
          <cell r="Q68">
            <v>-434.1</v>
          </cell>
          <cell r="R68">
            <v>-197.34</v>
          </cell>
          <cell r="S68">
            <v>-216.66</v>
          </cell>
          <cell r="T68">
            <v>623.83000000000004</v>
          </cell>
          <cell r="U68">
            <v>36486.14</v>
          </cell>
          <cell r="V68">
            <v>22469.38</v>
          </cell>
          <cell r="W68">
            <v>27387.66</v>
          </cell>
          <cell r="X68">
            <v>-812.88</v>
          </cell>
          <cell r="Y68">
            <v>-117.32102980000001</v>
          </cell>
          <cell r="Z68">
            <v>0</v>
          </cell>
          <cell r="AA68">
            <v>3088.38</v>
          </cell>
        </row>
        <row r="69">
          <cell r="A69" t="str">
            <v xml:space="preserve"> LsrAgy00716</v>
          </cell>
          <cell r="B69" t="str">
            <v>CITY OF ALEXANDRIA</v>
          </cell>
          <cell r="C69">
            <v>49461</v>
          </cell>
          <cell r="D69">
            <v>18844.641</v>
          </cell>
          <cell r="E69">
            <v>0.38100000000000001</v>
          </cell>
          <cell r="F69">
            <v>181532.29</v>
          </cell>
          <cell r="G69">
            <v>2.669E-5</v>
          </cell>
          <cell r="H69">
            <v>2.6930000000000001E-5</v>
          </cell>
          <cell r="I69">
            <v>-2.3999999999999998E-7</v>
          </cell>
          <cell r="J69">
            <v>11359.12</v>
          </cell>
          <cell r="K69">
            <v>242.68</v>
          </cell>
          <cell r="L69">
            <v>0</v>
          </cell>
          <cell r="M69">
            <v>15670.69</v>
          </cell>
          <cell r="N69">
            <v>-1486.88</v>
          </cell>
          <cell r="O69">
            <v>0</v>
          </cell>
          <cell r="P69">
            <v>-15834.86</v>
          </cell>
          <cell r="Q69">
            <v>-2726.16</v>
          </cell>
          <cell r="R69">
            <v>-1239.28</v>
          </cell>
          <cell r="S69">
            <v>-1360.61</v>
          </cell>
          <cell r="T69">
            <v>3917.67</v>
          </cell>
          <cell r="U69">
            <v>229132.93</v>
          </cell>
          <cell r="V69">
            <v>141107.71</v>
          </cell>
          <cell r="W69">
            <v>168390.37</v>
          </cell>
          <cell r="X69">
            <v>-1500.69</v>
          </cell>
          <cell r="Y69">
            <v>-216.59267039999997</v>
          </cell>
          <cell r="Z69">
            <v>0</v>
          </cell>
          <cell r="AA69">
            <v>19395.04</v>
          </cell>
        </row>
        <row r="70">
          <cell r="A70" t="str">
            <v xml:space="preserve"> LsrAgy00752</v>
          </cell>
          <cell r="B70" t="str">
            <v>CITY OF BAKER</v>
          </cell>
          <cell r="C70">
            <v>24999.96</v>
          </cell>
          <cell r="D70">
            <v>9524.9847599999994</v>
          </cell>
          <cell r="E70">
            <v>0.38100000000000001</v>
          </cell>
          <cell r="F70">
            <v>91752.36</v>
          </cell>
          <cell r="G70">
            <v>1.349E-5</v>
          </cell>
          <cell r="H70">
            <v>1.3900000000000001E-5</v>
          </cell>
          <cell r="I70">
            <v>-4.0999999999999999E-7</v>
          </cell>
          <cell r="J70">
            <v>5741.27</v>
          </cell>
          <cell r="K70">
            <v>122.66</v>
          </cell>
          <cell r="L70">
            <v>0</v>
          </cell>
          <cell r="M70">
            <v>7920.48</v>
          </cell>
          <cell r="N70">
            <v>-751.52</v>
          </cell>
          <cell r="O70">
            <v>0</v>
          </cell>
          <cell r="P70">
            <v>-8003.45</v>
          </cell>
          <cell r="Q70">
            <v>-1377.89</v>
          </cell>
          <cell r="R70">
            <v>-626.37</v>
          </cell>
          <cell r="S70">
            <v>-687.7</v>
          </cell>
          <cell r="T70">
            <v>1980.12</v>
          </cell>
          <cell r="U70">
            <v>115811.29</v>
          </cell>
          <cell r="V70">
            <v>71320.460000000006</v>
          </cell>
          <cell r="W70">
            <v>86915.19</v>
          </cell>
          <cell r="X70">
            <v>-2563.69</v>
          </cell>
          <cell r="Y70">
            <v>-370.01247860000001</v>
          </cell>
          <cell r="Z70">
            <v>0</v>
          </cell>
          <cell r="AA70">
            <v>9802.89</v>
          </cell>
        </row>
        <row r="71">
          <cell r="A71" t="str">
            <v xml:space="preserve"> LsrAgy00701</v>
          </cell>
          <cell r="B71" t="str">
            <v>CITY OF BASTROP</v>
          </cell>
          <cell r="C71">
            <v>23216.400000000001</v>
          </cell>
          <cell r="D71">
            <v>8845.4483999999993</v>
          </cell>
          <cell r="E71">
            <v>0.38100000000000001</v>
          </cell>
          <cell r="F71">
            <v>85222.91</v>
          </cell>
          <cell r="G71">
            <v>1.253E-5</v>
          </cell>
          <cell r="H71">
            <v>1.291E-5</v>
          </cell>
          <cell r="I71">
            <v>-3.8000000000000001E-7</v>
          </cell>
          <cell r="J71">
            <v>5332.7</v>
          </cell>
          <cell r="K71">
            <v>113.93</v>
          </cell>
          <cell r="L71">
            <v>0</v>
          </cell>
          <cell r="M71">
            <v>7356.83</v>
          </cell>
          <cell r="N71">
            <v>-698.04</v>
          </cell>
          <cell r="O71">
            <v>0</v>
          </cell>
          <cell r="P71">
            <v>-7433.9</v>
          </cell>
          <cell r="Q71">
            <v>-1279.83</v>
          </cell>
          <cell r="R71">
            <v>-581.79999999999995</v>
          </cell>
          <cell r="S71">
            <v>-638.76</v>
          </cell>
          <cell r="T71">
            <v>1839.21</v>
          </cell>
          <cell r="U71">
            <v>107569.71</v>
          </cell>
          <cell r="V71">
            <v>66245.02</v>
          </cell>
          <cell r="W71">
            <v>80724.83</v>
          </cell>
          <cell r="X71">
            <v>-2376.1</v>
          </cell>
          <cell r="Y71">
            <v>-342.93839480000003</v>
          </cell>
          <cell r="Z71">
            <v>0</v>
          </cell>
          <cell r="AA71">
            <v>9105.2800000000007</v>
          </cell>
        </row>
        <row r="72">
          <cell r="A72" t="str">
            <v xml:space="preserve"> LsrAgy00717</v>
          </cell>
          <cell r="B72" t="str">
            <v>CITY OF BATON ROUGE</v>
          </cell>
          <cell r="C72">
            <v>99921.96</v>
          </cell>
          <cell r="D72">
            <v>38070.266759999999</v>
          </cell>
          <cell r="E72">
            <v>0.38100000000000001</v>
          </cell>
          <cell r="F72">
            <v>366737.39</v>
          </cell>
          <cell r="G72">
            <v>5.3919999999999999E-5</v>
          </cell>
          <cell r="H72">
            <v>1.0881E-4</v>
          </cell>
          <cell r="I72">
            <v>-5.4889999999999998E-5</v>
          </cell>
          <cell r="J72">
            <v>22948.06</v>
          </cell>
          <cell r="K72">
            <v>490.26</v>
          </cell>
          <cell r="L72">
            <v>0</v>
          </cell>
          <cell r="M72">
            <v>31658.43</v>
          </cell>
          <cell r="N72">
            <v>-3003.85</v>
          </cell>
          <cell r="O72">
            <v>0</v>
          </cell>
          <cell r="P72">
            <v>-31990.09</v>
          </cell>
          <cell r="Q72">
            <v>-5507.48</v>
          </cell>
          <cell r="R72">
            <v>-2503.62</v>
          </cell>
          <cell r="S72">
            <v>-2748.75</v>
          </cell>
          <cell r="T72">
            <v>7914.61</v>
          </cell>
          <cell r="U72">
            <v>462901.75</v>
          </cell>
          <cell r="V72">
            <v>285070.34999999998</v>
          </cell>
          <cell r="W72">
            <v>680377.13</v>
          </cell>
          <cell r="X72">
            <v>-343221.22</v>
          </cell>
          <cell r="Y72">
            <v>-49536.548659399996</v>
          </cell>
          <cell r="Z72">
            <v>0</v>
          </cell>
          <cell r="AA72">
            <v>39182.480000000003</v>
          </cell>
        </row>
        <row r="73">
          <cell r="A73" t="str">
            <v xml:space="preserve"> LsrAgy00743</v>
          </cell>
          <cell r="B73" t="str">
            <v>CITY OF BOSSIER</v>
          </cell>
          <cell r="C73">
            <v>34788</v>
          </cell>
          <cell r="D73">
            <v>13254.227999999999</v>
          </cell>
          <cell r="E73">
            <v>0.38100000000000001</v>
          </cell>
          <cell r="F73">
            <v>127664.33</v>
          </cell>
          <cell r="G73">
            <v>1.8770000000000002E-5</v>
          </cell>
          <cell r="H73">
            <v>1.9340000000000001E-5</v>
          </cell>
          <cell r="I73">
            <v>-5.7000000000000005E-7</v>
          </cell>
          <cell r="J73">
            <v>7988.41</v>
          </cell>
          <cell r="K73">
            <v>170.66</v>
          </cell>
          <cell r="L73">
            <v>0</v>
          </cell>
          <cell r="M73">
            <v>11020.56</v>
          </cell>
          <cell r="N73">
            <v>-1045.67</v>
          </cell>
          <cell r="O73">
            <v>0</v>
          </cell>
          <cell r="P73">
            <v>-11136.01</v>
          </cell>
          <cell r="Q73">
            <v>-1917.2</v>
          </cell>
          <cell r="R73">
            <v>-871.53</v>
          </cell>
          <cell r="S73">
            <v>-956.86</v>
          </cell>
          <cell r="T73">
            <v>2755.14</v>
          </cell>
          <cell r="U73">
            <v>161139.95000000001</v>
          </cell>
          <cell r="V73">
            <v>99235.36</v>
          </cell>
          <cell r="W73">
            <v>120930.92</v>
          </cell>
          <cell r="X73">
            <v>-3564.15</v>
          </cell>
          <cell r="Y73">
            <v>-514.40759220000007</v>
          </cell>
          <cell r="Z73">
            <v>0</v>
          </cell>
          <cell r="AA73">
            <v>13639.75</v>
          </cell>
        </row>
        <row r="74">
          <cell r="A74" t="str">
            <v xml:space="preserve"> LsrAgy00740</v>
          </cell>
          <cell r="B74" t="str">
            <v>CITY OF CROWLEY</v>
          </cell>
          <cell r="C74">
            <v>23077.439999999999</v>
          </cell>
          <cell r="D74">
            <v>8792.5046399999992</v>
          </cell>
          <cell r="E74">
            <v>0.38100000000000001</v>
          </cell>
          <cell r="F74">
            <v>84678.79</v>
          </cell>
          <cell r="G74">
            <v>1.2449999999999999E-5</v>
          </cell>
          <cell r="H74">
            <v>1.258E-5</v>
          </cell>
          <cell r="I74">
            <v>-1.3E-7</v>
          </cell>
          <cell r="J74">
            <v>5298.65</v>
          </cell>
          <cell r="K74">
            <v>113.2</v>
          </cell>
          <cell r="L74">
            <v>0</v>
          </cell>
          <cell r="M74">
            <v>7309.86</v>
          </cell>
          <cell r="N74">
            <v>-693.58</v>
          </cell>
          <cell r="O74">
            <v>0</v>
          </cell>
          <cell r="P74">
            <v>-7386.43</v>
          </cell>
          <cell r="Q74">
            <v>-1271.6600000000001</v>
          </cell>
          <cell r="R74">
            <v>-578.08000000000004</v>
          </cell>
          <cell r="S74">
            <v>-634.67999999999995</v>
          </cell>
          <cell r="T74">
            <v>1827.46</v>
          </cell>
          <cell r="U74">
            <v>106882.92</v>
          </cell>
          <cell r="V74">
            <v>65822.070000000007</v>
          </cell>
          <cell r="W74">
            <v>78661.38</v>
          </cell>
          <cell r="X74">
            <v>-812.88</v>
          </cell>
          <cell r="Y74">
            <v>-117.32102980000001</v>
          </cell>
          <cell r="Z74">
            <v>0</v>
          </cell>
          <cell r="AA74">
            <v>9047.14</v>
          </cell>
        </row>
        <row r="75">
          <cell r="A75" t="str">
            <v xml:space="preserve"> LsrAgy00777</v>
          </cell>
          <cell r="B75" t="str">
            <v>CITY OF DENHAM SPRINGS</v>
          </cell>
          <cell r="C75">
            <v>25800</v>
          </cell>
          <cell r="D75">
            <v>9829.7999999999993</v>
          </cell>
          <cell r="E75">
            <v>0.38100000000000001</v>
          </cell>
          <cell r="F75">
            <v>94677.01</v>
          </cell>
          <cell r="G75">
            <v>1.3920000000000001E-5</v>
          </cell>
          <cell r="H75">
            <v>1.434E-5</v>
          </cell>
          <cell r="I75">
            <v>-4.2E-7</v>
          </cell>
          <cell r="J75">
            <v>5924.28</v>
          </cell>
          <cell r="K75">
            <v>126.57</v>
          </cell>
          <cell r="L75">
            <v>0</v>
          </cell>
          <cell r="M75">
            <v>8172.95</v>
          </cell>
          <cell r="N75">
            <v>-775.48</v>
          </cell>
          <cell r="O75">
            <v>0</v>
          </cell>
          <cell r="P75">
            <v>-8258.57</v>
          </cell>
          <cell r="Q75">
            <v>-1421.81</v>
          </cell>
          <cell r="R75">
            <v>-646.34</v>
          </cell>
          <cell r="S75">
            <v>-709.62</v>
          </cell>
          <cell r="T75">
            <v>2043.24</v>
          </cell>
          <cell r="U75">
            <v>119502.83</v>
          </cell>
          <cell r="V75">
            <v>73593.83</v>
          </cell>
          <cell r="W75">
            <v>89666.46</v>
          </cell>
          <cell r="X75">
            <v>-2626.21</v>
          </cell>
          <cell r="Y75">
            <v>-379.03717319999998</v>
          </cell>
          <cell r="Z75">
            <v>0</v>
          </cell>
          <cell r="AA75">
            <v>10115.36</v>
          </cell>
        </row>
        <row r="76">
          <cell r="A76" t="str">
            <v xml:space="preserve"> LsrAgy00721</v>
          </cell>
          <cell r="B76" t="str">
            <v>CITY OF DONALDSONVILLE</v>
          </cell>
          <cell r="C76">
            <v>7110</v>
          </cell>
          <cell r="D76">
            <v>2708.91</v>
          </cell>
          <cell r="E76">
            <v>0.38100000000000001</v>
          </cell>
          <cell r="F76">
            <v>26117.8</v>
          </cell>
          <cell r="G76">
            <v>3.8399999999999997E-6</v>
          </cell>
          <cell r="H76">
            <v>3.9500000000000003E-6</v>
          </cell>
          <cell r="I76">
            <v>-1.1000000000000001E-7</v>
          </cell>
          <cell r="J76">
            <v>1634.28</v>
          </cell>
          <cell r="K76">
            <v>34.909999999999997</v>
          </cell>
          <cell r="L76">
            <v>0</v>
          </cell>
          <cell r="M76">
            <v>2254.61</v>
          </cell>
          <cell r="N76">
            <v>-213.92</v>
          </cell>
          <cell r="O76">
            <v>0</v>
          </cell>
          <cell r="P76">
            <v>-2278.23</v>
          </cell>
          <cell r="Q76">
            <v>-392.22</v>
          </cell>
          <cell r="R76">
            <v>-178.3</v>
          </cell>
          <cell r="S76">
            <v>-195.76</v>
          </cell>
          <cell r="T76">
            <v>563.65</v>
          </cell>
          <cell r="U76">
            <v>32966.300000000003</v>
          </cell>
          <cell r="V76">
            <v>20301.75</v>
          </cell>
          <cell r="W76">
            <v>24698.92</v>
          </cell>
          <cell r="X76">
            <v>-687.82</v>
          </cell>
          <cell r="Y76">
            <v>-99.271640600000012</v>
          </cell>
          <cell r="Z76">
            <v>0</v>
          </cell>
          <cell r="AA76">
            <v>2790.44</v>
          </cell>
        </row>
        <row r="77">
          <cell r="A77" t="str">
            <v xml:space="preserve"> LsrAgy00753</v>
          </cell>
          <cell r="B77" t="str">
            <v>CITY OF EUNICE</v>
          </cell>
          <cell r="C77">
            <v>17212.32</v>
          </cell>
          <cell r="D77">
            <v>6764.4417599999997</v>
          </cell>
          <cell r="E77">
            <v>0.39300000000000002</v>
          </cell>
          <cell r="F77">
            <v>65158.46</v>
          </cell>
          <cell r="G77">
            <v>9.5799999999999998E-6</v>
          </cell>
          <cell r="H77">
            <v>8.8300000000000002E-6</v>
          </cell>
          <cell r="I77">
            <v>7.5000000000000002E-7</v>
          </cell>
          <cell r="J77">
            <v>4077.2</v>
          </cell>
          <cell r="K77">
            <v>87.11</v>
          </cell>
          <cell r="L77">
            <v>0</v>
          </cell>
          <cell r="M77">
            <v>5624.77</v>
          </cell>
          <cell r="N77">
            <v>-533.70000000000005</v>
          </cell>
          <cell r="O77">
            <v>0</v>
          </cell>
          <cell r="P77">
            <v>-5683.7</v>
          </cell>
          <cell r="Q77">
            <v>-978.52</v>
          </cell>
          <cell r="R77">
            <v>-444.82</v>
          </cell>
          <cell r="S77">
            <v>-488.37</v>
          </cell>
          <cell r="T77">
            <v>1406.19</v>
          </cell>
          <cell r="U77">
            <v>82244.039999999994</v>
          </cell>
          <cell r="V77">
            <v>50648.63</v>
          </cell>
          <cell r="W77">
            <v>55213.03</v>
          </cell>
          <cell r="X77">
            <v>4689.67</v>
          </cell>
          <cell r="Y77">
            <v>676.85209499999996</v>
          </cell>
          <cell r="Z77">
            <v>0</v>
          </cell>
          <cell r="AA77">
            <v>6961.58</v>
          </cell>
        </row>
        <row r="78">
          <cell r="A78" t="str">
            <v xml:space="preserve"> LsrAgy00611</v>
          </cell>
          <cell r="B78" t="str">
            <v>CITY OF FRANKLIN</v>
          </cell>
          <cell r="C78">
            <v>21951.599999999999</v>
          </cell>
          <cell r="D78">
            <v>8626.9788000000008</v>
          </cell>
          <cell r="E78">
            <v>0.39300000000000002</v>
          </cell>
          <cell r="F78">
            <v>83114.45</v>
          </cell>
          <cell r="G78">
            <v>1.222E-5</v>
          </cell>
          <cell r="H78">
            <v>0</v>
          </cell>
          <cell r="I78">
            <v>1.222E-5</v>
          </cell>
          <cell r="J78">
            <v>5200.7700000000004</v>
          </cell>
          <cell r="K78">
            <v>111.11</v>
          </cell>
          <cell r="L78">
            <v>0</v>
          </cell>
          <cell r="M78">
            <v>7174.81</v>
          </cell>
          <cell r="N78">
            <v>-680.77</v>
          </cell>
          <cell r="O78">
            <v>0</v>
          </cell>
          <cell r="P78">
            <v>-7249.98</v>
          </cell>
          <cell r="Q78">
            <v>-1248.17</v>
          </cell>
          <cell r="R78">
            <v>-567.4</v>
          </cell>
          <cell r="S78">
            <v>-622.96</v>
          </cell>
          <cell r="T78">
            <v>1793.7</v>
          </cell>
          <cell r="U78">
            <v>104908.37</v>
          </cell>
          <cell r="V78">
            <v>64606.080000000002</v>
          </cell>
          <cell r="W78">
            <v>0</v>
          </cell>
          <cell r="X78">
            <v>76410.33</v>
          </cell>
          <cell r="Y78">
            <v>11028.176801199999</v>
          </cell>
          <cell r="Z78">
            <v>0</v>
          </cell>
          <cell r="AA78">
            <v>8880.01</v>
          </cell>
        </row>
        <row r="79">
          <cell r="A79" t="str">
            <v xml:space="preserve"> LsrAgy00719</v>
          </cell>
          <cell r="B79" t="str">
            <v>CITY OF GONZALES</v>
          </cell>
          <cell r="C79">
            <v>7110</v>
          </cell>
          <cell r="D79">
            <v>2708.91</v>
          </cell>
          <cell r="E79">
            <v>0.38100000000000001</v>
          </cell>
          <cell r="F79">
            <v>26117.8</v>
          </cell>
          <cell r="G79">
            <v>3.8399999999999997E-6</v>
          </cell>
          <cell r="H79">
            <v>3.9500000000000003E-6</v>
          </cell>
          <cell r="I79">
            <v>-1.1000000000000001E-7</v>
          </cell>
          <cell r="J79">
            <v>1634.28</v>
          </cell>
          <cell r="K79">
            <v>34.909999999999997</v>
          </cell>
          <cell r="L79">
            <v>0</v>
          </cell>
          <cell r="M79">
            <v>2254.61</v>
          </cell>
          <cell r="N79">
            <v>-213.92</v>
          </cell>
          <cell r="O79">
            <v>0</v>
          </cell>
          <cell r="P79">
            <v>-2278.23</v>
          </cell>
          <cell r="Q79">
            <v>-392.22</v>
          </cell>
          <cell r="R79">
            <v>-178.3</v>
          </cell>
          <cell r="S79">
            <v>-195.76</v>
          </cell>
          <cell r="T79">
            <v>563.65</v>
          </cell>
          <cell r="U79">
            <v>32966.300000000003</v>
          </cell>
          <cell r="V79">
            <v>20301.75</v>
          </cell>
          <cell r="W79">
            <v>24698.92</v>
          </cell>
          <cell r="X79">
            <v>-687.82</v>
          </cell>
          <cell r="Y79">
            <v>-99.271640600000012</v>
          </cell>
          <cell r="Z79">
            <v>0</v>
          </cell>
          <cell r="AA79">
            <v>2790.44</v>
          </cell>
        </row>
        <row r="80">
          <cell r="A80" t="str">
            <v xml:space="preserve"> LsrAgy00708</v>
          </cell>
          <cell r="B80" t="str">
            <v>CITY OF JEANERETTE</v>
          </cell>
          <cell r="C80">
            <v>20205</v>
          </cell>
          <cell r="D80">
            <v>7698.1049999999996</v>
          </cell>
          <cell r="E80">
            <v>0.38100000000000001</v>
          </cell>
          <cell r="F80">
            <v>74136.45</v>
          </cell>
          <cell r="G80">
            <v>1.0900000000000001E-5</v>
          </cell>
          <cell r="H80">
            <v>1.1229999999999999E-5</v>
          </cell>
          <cell r="I80">
            <v>-3.3000000000000002E-7</v>
          </cell>
          <cell r="J80">
            <v>4638.9799999999996</v>
          </cell>
          <cell r="K80">
            <v>99.11</v>
          </cell>
          <cell r="L80">
            <v>0</v>
          </cell>
          <cell r="M80">
            <v>6399.79</v>
          </cell>
          <cell r="N80">
            <v>-607.23</v>
          </cell>
          <cell r="O80">
            <v>0</v>
          </cell>
          <cell r="P80">
            <v>-6466.84</v>
          </cell>
          <cell r="Q80">
            <v>-1113.3399999999999</v>
          </cell>
          <cell r="R80">
            <v>-506.11</v>
          </cell>
          <cell r="S80">
            <v>-555.66</v>
          </cell>
          <cell r="T80">
            <v>1599.95</v>
          </cell>
          <cell r="U80">
            <v>93576.21</v>
          </cell>
          <cell r="V80">
            <v>57627.35</v>
          </cell>
          <cell r="W80">
            <v>70219.97</v>
          </cell>
          <cell r="X80">
            <v>-2063.4499999999998</v>
          </cell>
          <cell r="Y80">
            <v>-297.81492180000004</v>
          </cell>
          <cell r="Z80">
            <v>0</v>
          </cell>
          <cell r="AA80">
            <v>7920.79</v>
          </cell>
        </row>
        <row r="81">
          <cell r="A81" t="str">
            <v xml:space="preserve"> LsrAgy00744</v>
          </cell>
          <cell r="B81" t="str">
            <v>CITY OF JENNINGS</v>
          </cell>
          <cell r="C81">
            <v>11839.68</v>
          </cell>
          <cell r="D81">
            <v>4510.9180800000004</v>
          </cell>
          <cell r="E81">
            <v>0.38100000000000001</v>
          </cell>
          <cell r="F81">
            <v>43461.65</v>
          </cell>
          <cell r="G81">
            <v>6.3899999999999998E-6</v>
          </cell>
          <cell r="H81">
            <v>5.0699999999999997E-6</v>
          </cell>
          <cell r="I81">
            <v>1.3200000000000001E-6</v>
          </cell>
          <cell r="J81">
            <v>2719.55</v>
          </cell>
          <cell r="K81">
            <v>58.1</v>
          </cell>
          <cell r="L81">
            <v>0</v>
          </cell>
          <cell r="M81">
            <v>3751.81</v>
          </cell>
          <cell r="N81">
            <v>-355.98</v>
          </cell>
          <cell r="O81">
            <v>0</v>
          </cell>
          <cell r="P81">
            <v>-3791.11</v>
          </cell>
          <cell r="Q81">
            <v>-652.67999999999995</v>
          </cell>
          <cell r="R81">
            <v>-296.7</v>
          </cell>
          <cell r="S81">
            <v>-325.75</v>
          </cell>
          <cell r="T81">
            <v>937.95</v>
          </cell>
          <cell r="U81">
            <v>54857.98</v>
          </cell>
          <cell r="V81">
            <v>33783.370000000003</v>
          </cell>
          <cell r="W81">
            <v>31702.16</v>
          </cell>
          <cell r="X81">
            <v>8253.82</v>
          </cell>
          <cell r="Y81">
            <v>1191.2596872000001</v>
          </cell>
          <cell r="Z81">
            <v>0</v>
          </cell>
          <cell r="AA81">
            <v>4643.47</v>
          </cell>
        </row>
        <row r="82">
          <cell r="A82" t="str">
            <v xml:space="preserve"> LsrAgy00730</v>
          </cell>
          <cell r="B82" t="str">
            <v>CITY OF KAPLAN</v>
          </cell>
          <cell r="C82">
            <v>0</v>
          </cell>
          <cell r="D82">
            <v>0</v>
          </cell>
          <cell r="E82">
            <v>0</v>
          </cell>
          <cell r="F82">
            <v>0</v>
          </cell>
          <cell r="G82">
            <v>0</v>
          </cell>
          <cell r="H82">
            <v>8.3899999999999993E-6</v>
          </cell>
          <cell r="I82">
            <v>-8.3899999999999993E-6</v>
          </cell>
          <cell r="J82">
            <v>0</v>
          </cell>
          <cell r="K82">
            <v>0</v>
          </cell>
          <cell r="L82">
            <v>0</v>
          </cell>
          <cell r="M82">
            <v>0</v>
          </cell>
          <cell r="N82">
            <v>0</v>
          </cell>
          <cell r="O82">
            <v>0</v>
          </cell>
          <cell r="P82">
            <v>0</v>
          </cell>
          <cell r="Q82">
            <v>0</v>
          </cell>
          <cell r="R82">
            <v>0</v>
          </cell>
          <cell r="S82">
            <v>0</v>
          </cell>
          <cell r="T82">
            <v>0</v>
          </cell>
          <cell r="U82">
            <v>0</v>
          </cell>
          <cell r="V82">
            <v>0</v>
          </cell>
          <cell r="W82">
            <v>52461.760000000002</v>
          </cell>
          <cell r="X82">
            <v>-52461.760000000002</v>
          </cell>
          <cell r="Y82">
            <v>-7571.7187693999995</v>
          </cell>
          <cell r="Z82">
            <v>0</v>
          </cell>
          <cell r="AA82">
            <v>0</v>
          </cell>
        </row>
        <row r="83">
          <cell r="A83" t="str">
            <v xml:space="preserve"> LsrAgy00769</v>
          </cell>
          <cell r="B83" t="str">
            <v>CITY OF LAKE CHARLES</v>
          </cell>
          <cell r="C83">
            <v>34344</v>
          </cell>
          <cell r="D83">
            <v>13265.064</v>
          </cell>
          <cell r="E83">
            <v>0.386241</v>
          </cell>
          <cell r="F83">
            <v>127800.36</v>
          </cell>
          <cell r="G83">
            <v>1.8790000000000001E-5</v>
          </cell>
          <cell r="H83">
            <v>1.9089999999999998E-5</v>
          </cell>
          <cell r="I83">
            <v>-2.9999999999999999E-7</v>
          </cell>
          <cell r="J83">
            <v>7996.92</v>
          </cell>
          <cell r="K83">
            <v>170.85</v>
          </cell>
          <cell r="L83">
            <v>0</v>
          </cell>
          <cell r="M83">
            <v>11032.3</v>
          </cell>
          <cell r="N83">
            <v>-1046.78</v>
          </cell>
          <cell r="O83">
            <v>0</v>
          </cell>
          <cell r="P83">
            <v>-11147.88</v>
          </cell>
          <cell r="Q83">
            <v>-1919.24</v>
          </cell>
          <cell r="R83">
            <v>-872.46</v>
          </cell>
          <cell r="S83">
            <v>-957.88</v>
          </cell>
          <cell r="T83">
            <v>2758.08</v>
          </cell>
          <cell r="U83">
            <v>161311.64000000001</v>
          </cell>
          <cell r="V83">
            <v>99341.09</v>
          </cell>
          <cell r="W83">
            <v>119367.7</v>
          </cell>
          <cell r="X83">
            <v>-1875.87</v>
          </cell>
          <cell r="Y83">
            <v>-270.740838</v>
          </cell>
          <cell r="Z83">
            <v>0</v>
          </cell>
          <cell r="AA83">
            <v>13654.28</v>
          </cell>
        </row>
        <row r="84">
          <cell r="A84" t="str">
            <v xml:space="preserve"> LsrAgy00712</v>
          </cell>
          <cell r="B84" t="str">
            <v>CITY OF MARKSVILLE</v>
          </cell>
          <cell r="C84">
            <v>0</v>
          </cell>
          <cell r="D84">
            <v>0</v>
          </cell>
          <cell r="E84">
            <v>0</v>
          </cell>
          <cell r="F84">
            <v>0</v>
          </cell>
          <cell r="G84">
            <v>0</v>
          </cell>
          <cell r="H84">
            <v>6.8700000000000003E-6</v>
          </cell>
          <cell r="I84">
            <v>-6.8700000000000003E-6</v>
          </cell>
          <cell r="J84">
            <v>0</v>
          </cell>
          <cell r="K84">
            <v>0</v>
          </cell>
          <cell r="L84">
            <v>0</v>
          </cell>
          <cell r="M84">
            <v>0</v>
          </cell>
          <cell r="N84">
            <v>0</v>
          </cell>
          <cell r="O84">
            <v>0</v>
          </cell>
          <cell r="P84">
            <v>0</v>
          </cell>
          <cell r="Q84">
            <v>0</v>
          </cell>
          <cell r="R84">
            <v>0</v>
          </cell>
          <cell r="S84">
            <v>0</v>
          </cell>
          <cell r="T84">
            <v>0</v>
          </cell>
          <cell r="U84">
            <v>0</v>
          </cell>
          <cell r="V84">
            <v>0</v>
          </cell>
          <cell r="W84">
            <v>42957.36</v>
          </cell>
          <cell r="X84">
            <v>-42957.36</v>
          </cell>
          <cell r="Y84">
            <v>-6199.9651902000005</v>
          </cell>
          <cell r="Z84">
            <v>0</v>
          </cell>
          <cell r="AA84">
            <v>0</v>
          </cell>
        </row>
        <row r="85">
          <cell r="A85" t="str">
            <v xml:space="preserve"> LsrAgy00770</v>
          </cell>
          <cell r="B85" t="str">
            <v>CITY OF MINDEN</v>
          </cell>
          <cell r="C85">
            <v>5538.48</v>
          </cell>
          <cell r="D85">
            <v>2176.62264</v>
          </cell>
          <cell r="E85">
            <v>0.39300000000000002</v>
          </cell>
          <cell r="F85">
            <v>20948.650000000001</v>
          </cell>
          <cell r="G85">
            <v>3.0800000000000002E-6</v>
          </cell>
          <cell r="H85">
            <v>3.0800000000000002E-6</v>
          </cell>
          <cell r="I85">
            <v>0</v>
          </cell>
          <cell r="J85">
            <v>1310.83</v>
          </cell>
          <cell r="K85">
            <v>28</v>
          </cell>
          <cell r="L85">
            <v>0</v>
          </cell>
          <cell r="M85">
            <v>1808.38</v>
          </cell>
          <cell r="N85">
            <v>-171.59</v>
          </cell>
          <cell r="O85">
            <v>0</v>
          </cell>
          <cell r="P85">
            <v>-1827.33</v>
          </cell>
          <cell r="Q85">
            <v>-314.60000000000002</v>
          </cell>
          <cell r="R85">
            <v>-143.01</v>
          </cell>
          <cell r="S85">
            <v>-157.01</v>
          </cell>
          <cell r="T85">
            <v>452.1</v>
          </cell>
          <cell r="U85">
            <v>26441.72</v>
          </cell>
          <cell r="V85">
            <v>16283.69</v>
          </cell>
          <cell r="W85">
            <v>19258.91</v>
          </cell>
          <cell r="X85">
            <v>0</v>
          </cell>
          <cell r="Y85">
            <v>0</v>
          </cell>
          <cell r="Z85">
            <v>0</v>
          </cell>
          <cell r="AA85">
            <v>2238.17</v>
          </cell>
        </row>
        <row r="86">
          <cell r="A86" t="str">
            <v xml:space="preserve"> LsrAgy00736</v>
          </cell>
          <cell r="B86" t="str">
            <v>CITY OF MONROE</v>
          </cell>
          <cell r="C86">
            <v>217370.52</v>
          </cell>
          <cell r="D86">
            <v>83687.650200000004</v>
          </cell>
          <cell r="E86">
            <v>0.38500000000000001</v>
          </cell>
          <cell r="F86">
            <v>806182.92</v>
          </cell>
          <cell r="G86">
            <v>1.1853000000000001E-4</v>
          </cell>
          <cell r="H86">
            <v>1.2084E-4</v>
          </cell>
          <cell r="I86">
            <v>-2.3099999999999999E-6</v>
          </cell>
          <cell r="J86">
            <v>50445.73</v>
          </cell>
          <cell r="K86">
            <v>1077.72</v>
          </cell>
          <cell r="L86">
            <v>0</v>
          </cell>
          <cell r="M86">
            <v>69593.350000000006</v>
          </cell>
          <cell r="N86">
            <v>-6603.24</v>
          </cell>
          <cell r="O86">
            <v>0</v>
          </cell>
          <cell r="P86">
            <v>-70322.42</v>
          </cell>
          <cell r="Q86">
            <v>-12106.85</v>
          </cell>
          <cell r="R86">
            <v>-5503.61</v>
          </cell>
          <cell r="S86">
            <v>-6042.47</v>
          </cell>
          <cell r="T86">
            <v>17398.34</v>
          </cell>
          <cell r="U86">
            <v>1017576.86</v>
          </cell>
          <cell r="V86">
            <v>626657.79</v>
          </cell>
          <cell r="W86">
            <v>755599.41</v>
          </cell>
          <cell r="X86">
            <v>-14444.18</v>
          </cell>
          <cell r="Y86">
            <v>-2084.7044526</v>
          </cell>
          <cell r="Z86">
            <v>0</v>
          </cell>
          <cell r="AA86">
            <v>86133.16</v>
          </cell>
        </row>
        <row r="87">
          <cell r="A87" t="str">
            <v xml:space="preserve"> LsrAgy00705</v>
          </cell>
          <cell r="B87" t="str">
            <v>CITY OF MORGAN CITY</v>
          </cell>
          <cell r="C87">
            <v>36000</v>
          </cell>
          <cell r="D87">
            <v>13716</v>
          </cell>
          <cell r="E87">
            <v>0.38100000000000001</v>
          </cell>
          <cell r="F87">
            <v>132153.32999999999</v>
          </cell>
          <cell r="G87">
            <v>1.9429999999999999E-5</v>
          </cell>
          <cell r="H87">
            <v>2.001E-5</v>
          </cell>
          <cell r="I87">
            <v>-5.7999999999999995E-7</v>
          </cell>
          <cell r="J87">
            <v>8269.2999999999993</v>
          </cell>
          <cell r="K87">
            <v>176.67</v>
          </cell>
          <cell r="L87">
            <v>0</v>
          </cell>
          <cell r="M87">
            <v>11408.07</v>
          </cell>
          <cell r="N87">
            <v>-1082.43</v>
          </cell>
          <cell r="O87">
            <v>0</v>
          </cell>
          <cell r="P87">
            <v>-11527.58</v>
          </cell>
          <cell r="Q87">
            <v>-1984.61</v>
          </cell>
          <cell r="R87">
            <v>-902.18</v>
          </cell>
          <cell r="S87">
            <v>-990.51</v>
          </cell>
          <cell r="T87">
            <v>2852.02</v>
          </cell>
          <cell r="U87">
            <v>166806.03</v>
          </cell>
          <cell r="V87">
            <v>102724.72</v>
          </cell>
          <cell r="W87">
            <v>125120.36</v>
          </cell>
          <cell r="X87">
            <v>-3626.68</v>
          </cell>
          <cell r="Y87">
            <v>-523.43228679999993</v>
          </cell>
          <cell r="Z87">
            <v>0</v>
          </cell>
          <cell r="AA87">
            <v>14119.36</v>
          </cell>
        </row>
        <row r="88">
          <cell r="A88" t="str">
            <v xml:space="preserve"> LsrAgy00773</v>
          </cell>
          <cell r="B88" t="str">
            <v>CITY OF NATCHITOCHES</v>
          </cell>
          <cell r="C88">
            <v>12000</v>
          </cell>
          <cell r="D88">
            <v>4572</v>
          </cell>
          <cell r="E88">
            <v>0.38100000000000001</v>
          </cell>
          <cell r="F88">
            <v>44073.78</v>
          </cell>
          <cell r="G88">
            <v>6.4799999999999998E-6</v>
          </cell>
          <cell r="H88">
            <v>6.6699999999999997E-6</v>
          </cell>
          <cell r="I88">
            <v>-1.9000000000000001E-7</v>
          </cell>
          <cell r="J88">
            <v>2757.85</v>
          </cell>
          <cell r="K88">
            <v>58.92</v>
          </cell>
          <cell r="L88">
            <v>0</v>
          </cell>
          <cell r="M88">
            <v>3804.65</v>
          </cell>
          <cell r="N88">
            <v>-361</v>
          </cell>
          <cell r="O88">
            <v>0</v>
          </cell>
          <cell r="P88">
            <v>-3844.51</v>
          </cell>
          <cell r="Q88">
            <v>-661.88</v>
          </cell>
          <cell r="R88">
            <v>-300.88</v>
          </cell>
          <cell r="S88">
            <v>-330.34</v>
          </cell>
          <cell r="T88">
            <v>951.16</v>
          </cell>
          <cell r="U88">
            <v>55630.63</v>
          </cell>
          <cell r="V88">
            <v>34259.199999999997</v>
          </cell>
          <cell r="W88">
            <v>41706.79</v>
          </cell>
          <cell r="X88">
            <v>-1188.05</v>
          </cell>
          <cell r="Y88">
            <v>-171.46919740000001</v>
          </cell>
          <cell r="Z88">
            <v>0</v>
          </cell>
          <cell r="AA88">
            <v>4708.87</v>
          </cell>
        </row>
        <row r="89">
          <cell r="A89" t="str">
            <v xml:space="preserve"> LsrAgy00792</v>
          </cell>
          <cell r="B89" t="str">
            <v>CITY OF NEW IBERIA</v>
          </cell>
          <cell r="C89">
            <v>39852.839999999997</v>
          </cell>
          <cell r="D89">
            <v>15662.16612</v>
          </cell>
          <cell r="E89">
            <v>0.39300000000000002</v>
          </cell>
          <cell r="F89">
            <v>150857.48000000001</v>
          </cell>
          <cell r="G89">
            <v>2.2180000000000001E-5</v>
          </cell>
          <cell r="H89">
            <v>2.0049999999999999E-5</v>
          </cell>
          <cell r="I89">
            <v>2.1299999999999999E-6</v>
          </cell>
          <cell r="J89">
            <v>9439.69</v>
          </cell>
          <cell r="K89">
            <v>201.67</v>
          </cell>
          <cell r="L89">
            <v>0</v>
          </cell>
          <cell r="M89">
            <v>13022.7</v>
          </cell>
          <cell r="N89">
            <v>-1235.6400000000001</v>
          </cell>
          <cell r="O89">
            <v>0</v>
          </cell>
          <cell r="P89">
            <v>-13159.13</v>
          </cell>
          <cell r="Q89">
            <v>-2265.5</v>
          </cell>
          <cell r="R89">
            <v>-1029.8699999999999</v>
          </cell>
          <cell r="S89">
            <v>-1130.7</v>
          </cell>
          <cell r="T89">
            <v>3255.67</v>
          </cell>
          <cell r="U89">
            <v>190414.7</v>
          </cell>
          <cell r="V89">
            <v>117263.73</v>
          </cell>
          <cell r="W89">
            <v>125370.47</v>
          </cell>
          <cell r="X89">
            <v>13318.66</v>
          </cell>
          <cell r="Y89">
            <v>1922.2599498</v>
          </cell>
          <cell r="Z89">
            <v>0</v>
          </cell>
          <cell r="AA89">
            <v>16117.72</v>
          </cell>
        </row>
        <row r="90">
          <cell r="A90" t="str">
            <v xml:space="preserve"> LsrAgy00782</v>
          </cell>
          <cell r="B90" t="str">
            <v>CITY OF OAKDALE</v>
          </cell>
          <cell r="C90">
            <v>19476</v>
          </cell>
          <cell r="D90">
            <v>7420.3559999999998</v>
          </cell>
          <cell r="E90">
            <v>0.38100000000000001</v>
          </cell>
          <cell r="F90">
            <v>71483.87</v>
          </cell>
          <cell r="G90">
            <v>1.0509999999999999E-5</v>
          </cell>
          <cell r="H90">
            <v>0</v>
          </cell>
          <cell r="I90">
            <v>1.0509999999999999E-5</v>
          </cell>
          <cell r="J90">
            <v>4473</v>
          </cell>
          <cell r="K90">
            <v>95.56</v>
          </cell>
          <cell r="L90">
            <v>0</v>
          </cell>
          <cell r="M90">
            <v>6170.81</v>
          </cell>
          <cell r="N90">
            <v>-585.51</v>
          </cell>
          <cell r="O90">
            <v>0</v>
          </cell>
          <cell r="P90">
            <v>-6235.46</v>
          </cell>
          <cell r="Q90">
            <v>-1073.51</v>
          </cell>
          <cell r="R90">
            <v>-488</v>
          </cell>
          <cell r="S90">
            <v>-535.78</v>
          </cell>
          <cell r="T90">
            <v>1542.7</v>
          </cell>
          <cell r="U90">
            <v>90228.07</v>
          </cell>
          <cell r="V90">
            <v>55565.46</v>
          </cell>
          <cell r="W90">
            <v>0</v>
          </cell>
          <cell r="X90">
            <v>65717.89</v>
          </cell>
          <cell r="Y90">
            <v>9484.9540245999997</v>
          </cell>
          <cell r="Z90">
            <v>0</v>
          </cell>
          <cell r="AA90">
            <v>7637.39</v>
          </cell>
        </row>
        <row r="91">
          <cell r="A91" t="str">
            <v xml:space="preserve"> LsrAgy00762</v>
          </cell>
          <cell r="B91" t="str">
            <v>CITY OF OPELOUSAS</v>
          </cell>
          <cell r="C91">
            <v>31219.200000000001</v>
          </cell>
          <cell r="D91">
            <v>11894.5152</v>
          </cell>
          <cell r="E91">
            <v>0.38100000000000001</v>
          </cell>
          <cell r="F91">
            <v>114605.44</v>
          </cell>
          <cell r="G91">
            <v>1.685E-5</v>
          </cell>
          <cell r="H91">
            <v>1.736E-5</v>
          </cell>
          <cell r="I91">
            <v>-5.0999999999999999E-7</v>
          </cell>
          <cell r="J91">
            <v>7171.27</v>
          </cell>
          <cell r="K91">
            <v>153.21</v>
          </cell>
          <cell r="L91">
            <v>0</v>
          </cell>
          <cell r="M91">
            <v>9893.26</v>
          </cell>
          <cell r="N91">
            <v>-938.7</v>
          </cell>
          <cell r="O91">
            <v>0</v>
          </cell>
          <cell r="P91">
            <v>-9996.9</v>
          </cell>
          <cell r="Q91">
            <v>-1721.09</v>
          </cell>
          <cell r="R91">
            <v>-782.38</v>
          </cell>
          <cell r="S91">
            <v>-858.99</v>
          </cell>
          <cell r="T91">
            <v>2473.31</v>
          </cell>
          <cell r="U91">
            <v>144656.79999999999</v>
          </cell>
          <cell r="V91">
            <v>89084.479999999996</v>
          </cell>
          <cell r="W91">
            <v>108550.2</v>
          </cell>
          <cell r="X91">
            <v>-3188.97</v>
          </cell>
          <cell r="Y91">
            <v>-460.25942459999999</v>
          </cell>
          <cell r="Z91">
            <v>0</v>
          </cell>
          <cell r="AA91">
            <v>12244.53</v>
          </cell>
        </row>
        <row r="92">
          <cell r="A92" t="str">
            <v xml:space="preserve"> LsrAgy00759</v>
          </cell>
          <cell r="B92" t="str">
            <v>CITY OF PINEVILLE</v>
          </cell>
          <cell r="C92">
            <v>103497.36</v>
          </cell>
          <cell r="D92">
            <v>40674.462480000002</v>
          </cell>
          <cell r="E92">
            <v>0.39300000000000002</v>
          </cell>
          <cell r="F92">
            <v>391834.96</v>
          </cell>
          <cell r="G92">
            <v>5.7609999999999999E-5</v>
          </cell>
          <cell r="H92">
            <v>0</v>
          </cell>
          <cell r="I92">
            <v>5.7609999999999999E-5</v>
          </cell>
          <cell r="J92">
            <v>24518.51</v>
          </cell>
          <cell r="K92">
            <v>523.80999999999995</v>
          </cell>
          <cell r="L92">
            <v>0</v>
          </cell>
          <cell r="M92">
            <v>33824.959999999999</v>
          </cell>
          <cell r="N92">
            <v>-3209.42</v>
          </cell>
          <cell r="O92">
            <v>0</v>
          </cell>
          <cell r="P92">
            <v>-34179.32</v>
          </cell>
          <cell r="Q92">
            <v>-5884.38</v>
          </cell>
          <cell r="R92">
            <v>-2674.96</v>
          </cell>
          <cell r="S92">
            <v>-2936.86</v>
          </cell>
          <cell r="T92">
            <v>8456.24</v>
          </cell>
          <cell r="U92">
            <v>494580.3</v>
          </cell>
          <cell r="V92">
            <v>304579.06</v>
          </cell>
          <cell r="W92">
            <v>0</v>
          </cell>
          <cell r="X92">
            <v>360229.08</v>
          </cell>
          <cell r="Y92">
            <v>51991.2655906</v>
          </cell>
          <cell r="Z92">
            <v>0</v>
          </cell>
          <cell r="AA92">
            <v>41863.93</v>
          </cell>
        </row>
        <row r="93">
          <cell r="A93" t="str">
            <v xml:space="preserve"> LsrAgy00609</v>
          </cell>
          <cell r="B93" t="str">
            <v>CITY OF PLAQUEMINE</v>
          </cell>
          <cell r="C93">
            <v>29700.48</v>
          </cell>
          <cell r="D93">
            <v>11315.882879999999</v>
          </cell>
          <cell r="E93">
            <v>0.38100000000000001</v>
          </cell>
          <cell r="F93">
            <v>109028.2</v>
          </cell>
          <cell r="G93">
            <v>1.6030000000000001E-5</v>
          </cell>
          <cell r="H93">
            <v>1.501E-5</v>
          </cell>
          <cell r="I93">
            <v>1.02E-6</v>
          </cell>
          <cell r="J93">
            <v>6822.28</v>
          </cell>
          <cell r="K93">
            <v>145.75</v>
          </cell>
          <cell r="L93">
            <v>0</v>
          </cell>
          <cell r="M93">
            <v>9411.81</v>
          </cell>
          <cell r="N93">
            <v>-893.02</v>
          </cell>
          <cell r="O93">
            <v>0</v>
          </cell>
          <cell r="P93">
            <v>-9510.41</v>
          </cell>
          <cell r="Q93">
            <v>-1637.33</v>
          </cell>
          <cell r="R93">
            <v>-744.31</v>
          </cell>
          <cell r="S93">
            <v>-817.18</v>
          </cell>
          <cell r="T93">
            <v>2352.9499999999998</v>
          </cell>
          <cell r="U93">
            <v>137617.12</v>
          </cell>
          <cell r="V93">
            <v>84749.21</v>
          </cell>
          <cell r="W93">
            <v>93855.9</v>
          </cell>
          <cell r="X93">
            <v>6377.95</v>
          </cell>
          <cell r="Y93">
            <v>920.51884919999998</v>
          </cell>
          <cell r="Z93">
            <v>0</v>
          </cell>
          <cell r="AA93">
            <v>11648.65</v>
          </cell>
        </row>
        <row r="94">
          <cell r="A94" t="str">
            <v xml:space="preserve"> LsrAgy00706</v>
          </cell>
          <cell r="B94" t="str">
            <v>CITY OF PORT ALLEN</v>
          </cell>
          <cell r="C94">
            <v>28508.04</v>
          </cell>
          <cell r="D94">
            <v>10861.563239999999</v>
          </cell>
          <cell r="E94">
            <v>0.38100000000000001</v>
          </cell>
          <cell r="F94">
            <v>104607.22</v>
          </cell>
          <cell r="G94">
            <v>1.5379999999999998E-5</v>
          </cell>
          <cell r="H94">
            <v>1.5849999999999999E-5</v>
          </cell>
          <cell r="I94">
            <v>-4.7E-7</v>
          </cell>
          <cell r="J94">
            <v>6545.65</v>
          </cell>
          <cell r="K94">
            <v>139.84</v>
          </cell>
          <cell r="L94">
            <v>0</v>
          </cell>
          <cell r="M94">
            <v>9030.17</v>
          </cell>
          <cell r="N94">
            <v>-856.81</v>
          </cell>
          <cell r="O94">
            <v>0</v>
          </cell>
          <cell r="P94">
            <v>-9124.77</v>
          </cell>
          <cell r="Q94">
            <v>-1570.94</v>
          </cell>
          <cell r="R94">
            <v>-714.13</v>
          </cell>
          <cell r="S94">
            <v>-784.05</v>
          </cell>
          <cell r="T94">
            <v>2257.54</v>
          </cell>
          <cell r="U94">
            <v>132036.89000000001</v>
          </cell>
          <cell r="V94">
            <v>81312.72</v>
          </cell>
          <cell r="W94">
            <v>99108.33</v>
          </cell>
          <cell r="X94">
            <v>-2938.86</v>
          </cell>
          <cell r="Y94">
            <v>-424.16064619999997</v>
          </cell>
          <cell r="Z94">
            <v>0</v>
          </cell>
          <cell r="AA94">
            <v>11176.31</v>
          </cell>
        </row>
        <row r="95">
          <cell r="A95" t="str">
            <v xml:space="preserve"> LsrAgy00795</v>
          </cell>
          <cell r="B95" t="str">
            <v>CITY OF RAYNE</v>
          </cell>
          <cell r="C95">
            <v>22153.68</v>
          </cell>
          <cell r="D95">
            <v>8440.5520799999995</v>
          </cell>
          <cell r="E95">
            <v>0.38100000000000001</v>
          </cell>
          <cell r="F95">
            <v>81278.039999999994</v>
          </cell>
          <cell r="G95">
            <v>1.1950000000000001E-5</v>
          </cell>
          <cell r="H95">
            <v>1.3339999999999999E-5</v>
          </cell>
          <cell r="I95">
            <v>-1.39E-6</v>
          </cell>
          <cell r="J95">
            <v>5085.8599999999997</v>
          </cell>
          <cell r="K95">
            <v>108.65</v>
          </cell>
          <cell r="L95">
            <v>0</v>
          </cell>
          <cell r="M95">
            <v>7016.29</v>
          </cell>
          <cell r="N95">
            <v>-665.73</v>
          </cell>
          <cell r="O95">
            <v>0</v>
          </cell>
          <cell r="P95">
            <v>-7089.79</v>
          </cell>
          <cell r="Q95">
            <v>-1220.5899999999999</v>
          </cell>
          <cell r="R95">
            <v>-554.86</v>
          </cell>
          <cell r="S95">
            <v>-609.19000000000005</v>
          </cell>
          <cell r="T95">
            <v>1754.07</v>
          </cell>
          <cell r="U95">
            <v>102590.43</v>
          </cell>
          <cell r="V95">
            <v>63178.61</v>
          </cell>
          <cell r="W95">
            <v>83413.570000000007</v>
          </cell>
          <cell r="X95">
            <v>-8691.52</v>
          </cell>
          <cell r="Y95">
            <v>-1254.4325494</v>
          </cell>
          <cell r="Z95">
            <v>0</v>
          </cell>
          <cell r="AA95">
            <v>8683.7999999999993</v>
          </cell>
        </row>
        <row r="96">
          <cell r="A96" t="str">
            <v xml:space="preserve"> LsrAgy00786</v>
          </cell>
          <cell r="B96" t="str">
            <v>CITY OF RUSTON</v>
          </cell>
          <cell r="C96">
            <v>30455.040000000001</v>
          </cell>
          <cell r="D96">
            <v>11603.37024</v>
          </cell>
          <cell r="E96">
            <v>0.38100000000000001</v>
          </cell>
          <cell r="F96">
            <v>111748.8</v>
          </cell>
          <cell r="G96">
            <v>1.643E-5</v>
          </cell>
          <cell r="H96">
            <v>1.6929999999999999E-5</v>
          </cell>
          <cell r="I96">
            <v>-4.9999999999999998E-7</v>
          </cell>
          <cell r="J96">
            <v>6992.52</v>
          </cell>
          <cell r="K96">
            <v>149.38999999999999</v>
          </cell>
          <cell r="L96">
            <v>0</v>
          </cell>
          <cell r="M96">
            <v>9646.66</v>
          </cell>
          <cell r="N96">
            <v>-915.31</v>
          </cell>
          <cell r="O96">
            <v>0</v>
          </cell>
          <cell r="P96">
            <v>-9747.7199999999993</v>
          </cell>
          <cell r="Q96">
            <v>-1678.19</v>
          </cell>
          <cell r="R96">
            <v>-762.88</v>
          </cell>
          <cell r="S96">
            <v>-837.57</v>
          </cell>
          <cell r="T96">
            <v>2411.67</v>
          </cell>
          <cell r="U96">
            <v>141051.10999999999</v>
          </cell>
          <cell r="V96">
            <v>86863.98</v>
          </cell>
          <cell r="W96">
            <v>105861.45</v>
          </cell>
          <cell r="X96">
            <v>-3126.45</v>
          </cell>
          <cell r="Y96">
            <v>-451.23472999999996</v>
          </cell>
          <cell r="Z96">
            <v>0</v>
          </cell>
          <cell r="AA96">
            <v>11939.32</v>
          </cell>
        </row>
        <row r="97">
          <cell r="A97" t="str">
            <v xml:space="preserve"> LsrAgy00779</v>
          </cell>
          <cell r="B97" t="str">
            <v>CITY OF SHREVEPORT</v>
          </cell>
          <cell r="C97">
            <v>343702.08</v>
          </cell>
          <cell r="D97">
            <v>133012.70496</v>
          </cell>
          <cell r="E97">
            <v>0.38700000000000001</v>
          </cell>
          <cell r="F97">
            <v>1281336.3799999999</v>
          </cell>
          <cell r="G97">
            <v>1.8839E-4</v>
          </cell>
          <cell r="H97">
            <v>1.9018E-4</v>
          </cell>
          <cell r="I97">
            <v>-1.79E-6</v>
          </cell>
          <cell r="J97">
            <v>80177.77</v>
          </cell>
          <cell r="K97">
            <v>1712.92</v>
          </cell>
          <cell r="L97">
            <v>0</v>
          </cell>
          <cell r="M97">
            <v>110610.75</v>
          </cell>
          <cell r="N97">
            <v>-10495.1</v>
          </cell>
          <cell r="O97">
            <v>0</v>
          </cell>
          <cell r="P97">
            <v>-111769.52</v>
          </cell>
          <cell r="Q97">
            <v>-19242.46</v>
          </cell>
          <cell r="R97">
            <v>-8747.36</v>
          </cell>
          <cell r="S97">
            <v>-9603.82</v>
          </cell>
          <cell r="T97">
            <v>27652.69</v>
          </cell>
          <cell r="U97">
            <v>1617323.08</v>
          </cell>
          <cell r="V97">
            <v>996001.53</v>
          </cell>
          <cell r="W97">
            <v>1189174.9099999999</v>
          </cell>
          <cell r="X97">
            <v>-11192.68</v>
          </cell>
          <cell r="Y97">
            <v>-1615.4203334000001</v>
          </cell>
          <cell r="Z97">
            <v>0</v>
          </cell>
          <cell r="AA97">
            <v>136898.89000000001</v>
          </cell>
        </row>
        <row r="98">
          <cell r="A98" t="str">
            <v xml:space="preserve"> LsrAgy00617</v>
          </cell>
          <cell r="B98" t="str">
            <v>CITY OF SLIDELL</v>
          </cell>
          <cell r="C98">
            <v>34506.480000000003</v>
          </cell>
          <cell r="D98">
            <v>13146.96888</v>
          </cell>
          <cell r="E98">
            <v>0.38100000000000001</v>
          </cell>
          <cell r="F98">
            <v>126644.11</v>
          </cell>
          <cell r="G98">
            <v>1.8620000000000001E-5</v>
          </cell>
          <cell r="H98">
            <v>1.823E-5</v>
          </cell>
          <cell r="I98">
            <v>3.9000000000000002E-7</v>
          </cell>
          <cell r="J98">
            <v>7924.57</v>
          </cell>
          <cell r="K98">
            <v>169.3</v>
          </cell>
          <cell r="L98">
            <v>0</v>
          </cell>
          <cell r="M98">
            <v>10932.49</v>
          </cell>
          <cell r="N98">
            <v>-1037.31</v>
          </cell>
          <cell r="O98">
            <v>0</v>
          </cell>
          <cell r="P98">
            <v>-11047.02</v>
          </cell>
          <cell r="Q98">
            <v>-1901.88</v>
          </cell>
          <cell r="R98">
            <v>-864.57</v>
          </cell>
          <cell r="S98">
            <v>-949.22</v>
          </cell>
          <cell r="T98">
            <v>2733.12</v>
          </cell>
          <cell r="U98">
            <v>159852.20000000001</v>
          </cell>
          <cell r="V98">
            <v>98442.32</v>
          </cell>
          <cell r="W98">
            <v>113990.21</v>
          </cell>
          <cell r="X98">
            <v>2438.63</v>
          </cell>
          <cell r="Y98">
            <v>351.9630894</v>
          </cell>
          <cell r="Z98">
            <v>0</v>
          </cell>
          <cell r="AA98">
            <v>13530.75</v>
          </cell>
        </row>
        <row r="99">
          <cell r="A99" t="str">
            <v xml:space="preserve"> LsrAgy00791</v>
          </cell>
          <cell r="B99" t="str">
            <v>CITY OF SULPHUR</v>
          </cell>
          <cell r="C99">
            <v>21512.16</v>
          </cell>
          <cell r="D99">
            <v>8196.1329600000008</v>
          </cell>
          <cell r="E99">
            <v>0.38100000000000001</v>
          </cell>
          <cell r="F99">
            <v>78965.53</v>
          </cell>
          <cell r="G99">
            <v>1.1610000000000001E-5</v>
          </cell>
          <cell r="H99">
            <v>1.1960000000000001E-5</v>
          </cell>
          <cell r="I99">
            <v>-3.4999999999999998E-7</v>
          </cell>
          <cell r="J99">
            <v>4941.1499999999996</v>
          </cell>
          <cell r="K99">
            <v>105.56</v>
          </cell>
          <cell r="L99">
            <v>0</v>
          </cell>
          <cell r="M99">
            <v>6816.66</v>
          </cell>
          <cell r="N99">
            <v>-646.79</v>
          </cell>
          <cell r="O99">
            <v>0</v>
          </cell>
          <cell r="P99">
            <v>-6888.07</v>
          </cell>
          <cell r="Q99">
            <v>-1185.8599999999999</v>
          </cell>
          <cell r="R99">
            <v>-539.08000000000004</v>
          </cell>
          <cell r="S99">
            <v>-591.86</v>
          </cell>
          <cell r="T99">
            <v>1704.17</v>
          </cell>
          <cell r="U99">
            <v>99671.54</v>
          </cell>
          <cell r="V99">
            <v>61381.06</v>
          </cell>
          <cell r="W99">
            <v>74784.58</v>
          </cell>
          <cell r="X99">
            <v>-2188.5100000000002</v>
          </cell>
          <cell r="Y99">
            <v>-315.86431099999999</v>
          </cell>
          <cell r="Z99">
            <v>0</v>
          </cell>
          <cell r="AA99">
            <v>8436.73</v>
          </cell>
        </row>
        <row r="100">
          <cell r="A100" t="str">
            <v xml:space="preserve"> LsrAgy00728</v>
          </cell>
          <cell r="B100" t="str">
            <v>CITY OF THIBODAUX</v>
          </cell>
          <cell r="C100">
            <v>36906.480000000003</v>
          </cell>
          <cell r="D100">
            <v>14061.36888</v>
          </cell>
          <cell r="E100">
            <v>0.38100000000000001</v>
          </cell>
          <cell r="F100">
            <v>135486.07</v>
          </cell>
          <cell r="G100">
            <v>1.9919999999999999E-5</v>
          </cell>
          <cell r="H100">
            <v>2.0239999999999999E-5</v>
          </cell>
          <cell r="I100">
            <v>-3.2000000000000001E-7</v>
          </cell>
          <cell r="J100">
            <v>8477.84</v>
          </cell>
          <cell r="K100">
            <v>181.12</v>
          </cell>
          <cell r="L100">
            <v>0</v>
          </cell>
          <cell r="M100">
            <v>11695.77</v>
          </cell>
          <cell r="N100">
            <v>-1109.73</v>
          </cell>
          <cell r="O100">
            <v>0</v>
          </cell>
          <cell r="P100">
            <v>-11818.3</v>
          </cell>
          <cell r="Q100">
            <v>-2034.66</v>
          </cell>
          <cell r="R100">
            <v>-924.93</v>
          </cell>
          <cell r="S100">
            <v>-1015.49</v>
          </cell>
          <cell r="T100">
            <v>2923.94</v>
          </cell>
          <cell r="U100">
            <v>171012.66</v>
          </cell>
          <cell r="V100">
            <v>105315.31</v>
          </cell>
          <cell r="W100">
            <v>126558.52</v>
          </cell>
          <cell r="X100">
            <v>-2000.93</v>
          </cell>
          <cell r="Y100">
            <v>-288.7902272</v>
          </cell>
          <cell r="Z100">
            <v>0</v>
          </cell>
          <cell r="AA100">
            <v>14475.43</v>
          </cell>
        </row>
        <row r="101">
          <cell r="A101" t="str">
            <v xml:space="preserve"> LsrAgy00547</v>
          </cell>
          <cell r="B101" t="str">
            <v>CITY OF WEST MONROE</v>
          </cell>
          <cell r="C101">
            <v>41376</v>
          </cell>
          <cell r="D101">
            <v>15764.255999999999</v>
          </cell>
          <cell r="E101">
            <v>0.38100000000000001</v>
          </cell>
          <cell r="F101">
            <v>151877.71</v>
          </cell>
          <cell r="G101">
            <v>2.2330000000000001E-5</v>
          </cell>
          <cell r="H101">
            <v>2.2549999999999999E-5</v>
          </cell>
          <cell r="I101">
            <v>-2.2000000000000001E-7</v>
          </cell>
          <cell r="J101">
            <v>9503.5300000000007</v>
          </cell>
          <cell r="K101">
            <v>203.03</v>
          </cell>
          <cell r="L101">
            <v>0</v>
          </cell>
          <cell r="M101">
            <v>13110.77</v>
          </cell>
          <cell r="N101">
            <v>-1243.99</v>
          </cell>
          <cell r="O101">
            <v>0</v>
          </cell>
          <cell r="P101">
            <v>-13248.12</v>
          </cell>
          <cell r="Q101">
            <v>-2280.8200000000002</v>
          </cell>
          <cell r="R101">
            <v>-1036.83</v>
          </cell>
          <cell r="S101">
            <v>-1138.3499999999999</v>
          </cell>
          <cell r="T101">
            <v>3277.69</v>
          </cell>
          <cell r="U101">
            <v>191702.45</v>
          </cell>
          <cell r="V101">
            <v>118056.77</v>
          </cell>
          <cell r="W101">
            <v>141002.70000000001</v>
          </cell>
          <cell r="X101">
            <v>-1375.64</v>
          </cell>
          <cell r="Y101">
            <v>-198.54328120000002</v>
          </cell>
          <cell r="Z101">
            <v>0</v>
          </cell>
          <cell r="AA101">
            <v>16226.72</v>
          </cell>
        </row>
        <row r="102">
          <cell r="A102" t="str">
            <v xml:space="preserve"> LsrAgy00733</v>
          </cell>
          <cell r="B102" t="str">
            <v>CITY OF WINNFIELD</v>
          </cell>
          <cell r="C102">
            <v>2400</v>
          </cell>
          <cell r="D102">
            <v>914.4</v>
          </cell>
          <cell r="E102">
            <v>0.38100000000000001</v>
          </cell>
          <cell r="F102">
            <v>8841.9599999999991</v>
          </cell>
          <cell r="G102">
            <v>1.3E-6</v>
          </cell>
          <cell r="H102">
            <v>1.33E-6</v>
          </cell>
          <cell r="I102">
            <v>-2.9999999999999997E-8</v>
          </cell>
          <cell r="J102">
            <v>553.27</v>
          </cell>
          <cell r="K102">
            <v>11.82</v>
          </cell>
          <cell r="L102">
            <v>0</v>
          </cell>
          <cell r="M102">
            <v>763.28</v>
          </cell>
          <cell r="N102">
            <v>-72.42</v>
          </cell>
          <cell r="O102">
            <v>0</v>
          </cell>
          <cell r="P102">
            <v>-771.27</v>
          </cell>
          <cell r="Q102">
            <v>-132.78</v>
          </cell>
          <cell r="R102">
            <v>-60.36</v>
          </cell>
          <cell r="S102">
            <v>-66.27</v>
          </cell>
          <cell r="T102">
            <v>190.82</v>
          </cell>
          <cell r="U102">
            <v>11160.47</v>
          </cell>
          <cell r="V102">
            <v>6872.99</v>
          </cell>
          <cell r="W102">
            <v>8316.35</v>
          </cell>
          <cell r="X102">
            <v>-187.59</v>
          </cell>
          <cell r="Y102">
            <v>-27.074083799999997</v>
          </cell>
          <cell r="Z102">
            <v>0</v>
          </cell>
          <cell r="AA102">
            <v>944.68</v>
          </cell>
        </row>
        <row r="103">
          <cell r="A103" t="str">
            <v xml:space="preserve"> LsrAgy00775</v>
          </cell>
          <cell r="B103" t="str">
            <v>CITY OF WINNSBORO</v>
          </cell>
          <cell r="C103">
            <v>0</v>
          </cell>
          <cell r="D103">
            <v>0</v>
          </cell>
          <cell r="E103">
            <v>0</v>
          </cell>
          <cell r="F103">
            <v>0</v>
          </cell>
          <cell r="G103">
            <v>0</v>
          </cell>
          <cell r="H103">
            <v>5.6699999999999999E-6</v>
          </cell>
          <cell r="I103">
            <v>-5.6699999999999999E-6</v>
          </cell>
          <cell r="J103">
            <v>0</v>
          </cell>
          <cell r="K103">
            <v>0</v>
          </cell>
          <cell r="L103">
            <v>0</v>
          </cell>
          <cell r="M103">
            <v>0</v>
          </cell>
          <cell r="N103">
            <v>0</v>
          </cell>
          <cell r="O103">
            <v>0</v>
          </cell>
          <cell r="P103">
            <v>0</v>
          </cell>
          <cell r="Q103">
            <v>0</v>
          </cell>
          <cell r="R103">
            <v>0</v>
          </cell>
          <cell r="S103">
            <v>0</v>
          </cell>
          <cell r="T103">
            <v>0</v>
          </cell>
          <cell r="U103">
            <v>0</v>
          </cell>
          <cell r="V103">
            <v>0</v>
          </cell>
          <cell r="W103">
            <v>35453.89</v>
          </cell>
          <cell r="X103">
            <v>-35453.89</v>
          </cell>
          <cell r="Y103">
            <v>-5117.0018381999998</v>
          </cell>
          <cell r="Z103">
            <v>0</v>
          </cell>
          <cell r="AA103">
            <v>0</v>
          </cell>
        </row>
        <row r="104">
          <cell r="A104" t="str">
            <v xml:space="preserve"> LsrAgy00794</v>
          </cell>
          <cell r="B104" t="str">
            <v>CITY OF ZACHARY</v>
          </cell>
          <cell r="C104">
            <v>8881.68</v>
          </cell>
          <cell r="D104">
            <v>3383.9200799999999</v>
          </cell>
          <cell r="E104">
            <v>0.38100000000000001</v>
          </cell>
          <cell r="F104">
            <v>32579.23</v>
          </cell>
          <cell r="G104">
            <v>4.7899999999999999E-6</v>
          </cell>
          <cell r="H104">
            <v>4.9400000000000001E-6</v>
          </cell>
          <cell r="I104">
            <v>-1.4999999999999999E-7</v>
          </cell>
          <cell r="J104">
            <v>2038.6</v>
          </cell>
          <cell r="K104">
            <v>43.55</v>
          </cell>
          <cell r="L104">
            <v>0</v>
          </cell>
          <cell r="M104">
            <v>2812.39</v>
          </cell>
          <cell r="N104">
            <v>-266.85000000000002</v>
          </cell>
          <cell r="O104">
            <v>0</v>
          </cell>
          <cell r="P104">
            <v>-2841.85</v>
          </cell>
          <cell r="Q104">
            <v>-489.26</v>
          </cell>
          <cell r="R104">
            <v>-222.41</v>
          </cell>
          <cell r="S104">
            <v>-244.19</v>
          </cell>
          <cell r="T104">
            <v>703.1</v>
          </cell>
          <cell r="U104">
            <v>41122.019999999997</v>
          </cell>
          <cell r="V104">
            <v>25324.31</v>
          </cell>
          <cell r="W104">
            <v>30889.279999999999</v>
          </cell>
          <cell r="X104">
            <v>-937.93</v>
          </cell>
          <cell r="Y104">
            <v>-135.370419</v>
          </cell>
          <cell r="Z104">
            <v>0</v>
          </cell>
          <cell r="AA104">
            <v>3480.79</v>
          </cell>
        </row>
        <row r="105">
          <cell r="A105" t="str">
            <v xml:space="preserve"> LsrAgy00026</v>
          </cell>
          <cell r="B105" t="str">
            <v>CLAIBORNE PARISH SCHOOL BOARD</v>
          </cell>
          <cell r="C105">
            <v>76216.92</v>
          </cell>
          <cell r="D105">
            <v>28352.694240000001</v>
          </cell>
          <cell r="E105">
            <v>0.372</v>
          </cell>
          <cell r="F105">
            <v>273148.62</v>
          </cell>
          <cell r="G105">
            <v>4.0160000000000002E-5</v>
          </cell>
          <cell r="H105">
            <v>3.8210000000000002E-5</v>
          </cell>
          <cell r="I105">
            <v>1.95E-6</v>
          </cell>
          <cell r="J105">
            <v>17091.88</v>
          </cell>
          <cell r="K105">
            <v>365.15</v>
          </cell>
          <cell r="L105">
            <v>0</v>
          </cell>
          <cell r="M105">
            <v>23579.42</v>
          </cell>
          <cell r="N105">
            <v>-2237.29</v>
          </cell>
          <cell r="O105">
            <v>0</v>
          </cell>
          <cell r="P105">
            <v>-23826.44</v>
          </cell>
          <cell r="Q105">
            <v>-4102.01</v>
          </cell>
          <cell r="R105">
            <v>-1864.72</v>
          </cell>
          <cell r="S105">
            <v>-2047.29</v>
          </cell>
          <cell r="T105">
            <v>5894.86</v>
          </cell>
          <cell r="U105">
            <v>344772.52</v>
          </cell>
          <cell r="V105">
            <v>212322.42</v>
          </cell>
          <cell r="W105">
            <v>238922.98</v>
          </cell>
          <cell r="X105">
            <v>12193.14</v>
          </cell>
          <cell r="Y105">
            <v>1759.8154469999999</v>
          </cell>
          <cell r="Z105">
            <v>0</v>
          </cell>
          <cell r="AA105">
            <v>29183.39</v>
          </cell>
        </row>
        <row r="106">
          <cell r="A106" t="str">
            <v xml:space="preserve"> 01-129</v>
          </cell>
          <cell r="B106" t="str">
            <v>COMMISSION OF LAW ENFORCEMENT LCLE</v>
          </cell>
          <cell r="C106">
            <v>2154557.64</v>
          </cell>
          <cell r="D106">
            <v>801495.44207999995</v>
          </cell>
          <cell r="E106">
            <v>0.372</v>
          </cell>
          <cell r="F106">
            <v>7721073.6200000001</v>
          </cell>
          <cell r="G106">
            <v>1.1352000000000001E-3</v>
          </cell>
          <cell r="H106">
            <v>1.2821499999999999E-3</v>
          </cell>
          <cell r="I106">
            <v>-1.4694999999999999E-4</v>
          </cell>
          <cell r="J106">
            <v>483135.02</v>
          </cell>
          <cell r="K106">
            <v>10321.69</v>
          </cell>
          <cell r="L106">
            <v>0</v>
          </cell>
          <cell r="M106">
            <v>666517.96</v>
          </cell>
          <cell r="N106">
            <v>-63241.35</v>
          </cell>
          <cell r="O106">
            <v>0</v>
          </cell>
          <cell r="P106">
            <v>-673500.47</v>
          </cell>
          <cell r="Q106">
            <v>-115951.17</v>
          </cell>
          <cell r="R106">
            <v>-52709.82</v>
          </cell>
          <cell r="S106">
            <v>-57870.67</v>
          </cell>
          <cell r="T106">
            <v>166629.49</v>
          </cell>
          <cell r="U106">
            <v>9745661.4600000009</v>
          </cell>
          <cell r="V106">
            <v>6001703.5999999996</v>
          </cell>
          <cell r="W106">
            <v>8017144.8600000003</v>
          </cell>
          <cell r="X106">
            <v>-918862.41</v>
          </cell>
          <cell r="Y106">
            <v>-132617.887147</v>
          </cell>
          <cell r="Z106">
            <v>0</v>
          </cell>
          <cell r="AA106">
            <v>824925.02</v>
          </cell>
        </row>
        <row r="107">
          <cell r="A107" t="str">
            <v xml:space="preserve"> 23-CA-1</v>
          </cell>
          <cell r="B107" t="str">
            <v>COURT OF APPEAL FIRST CIRCUIT</v>
          </cell>
          <cell r="C107">
            <v>4239421.2</v>
          </cell>
          <cell r="D107">
            <v>1577064.6864</v>
          </cell>
          <cell r="E107">
            <v>0.372</v>
          </cell>
          <cell r="F107">
            <v>15192395.810000001</v>
          </cell>
          <cell r="G107">
            <v>2.23368E-3</v>
          </cell>
          <cell r="H107">
            <v>2.4111100000000002E-3</v>
          </cell>
          <cell r="I107">
            <v>-1.7742999999999999E-4</v>
          </cell>
          <cell r="J107">
            <v>950642.2</v>
          </cell>
          <cell r="K107">
            <v>20309.509999999998</v>
          </cell>
          <cell r="L107">
            <v>0</v>
          </cell>
          <cell r="M107">
            <v>1311476.25</v>
          </cell>
          <cell r="N107">
            <v>-124437.05</v>
          </cell>
          <cell r="O107">
            <v>0</v>
          </cell>
          <cell r="P107">
            <v>-1325215.4099999999</v>
          </cell>
          <cell r="Q107">
            <v>-228151.7</v>
          </cell>
          <cell r="R107">
            <v>-103714.65</v>
          </cell>
          <cell r="S107">
            <v>-113869.41</v>
          </cell>
          <cell r="T107">
            <v>327869.06</v>
          </cell>
          <cell r="U107">
            <v>19176082.710000001</v>
          </cell>
          <cell r="V107">
            <v>11809271.75</v>
          </cell>
          <cell r="W107">
            <v>15076409.27</v>
          </cell>
          <cell r="X107">
            <v>-1109450.54</v>
          </cell>
          <cell r="Y107">
            <v>-160125.1562878</v>
          </cell>
          <cell r="Z107">
            <v>0</v>
          </cell>
          <cell r="AA107">
            <v>1623166.41</v>
          </cell>
        </row>
        <row r="108">
          <cell r="A108" t="str">
            <v xml:space="preserve"> 23-CA-4</v>
          </cell>
          <cell r="B108" t="str">
            <v>COURT OF APPEALS FOURTH CIRCUIT</v>
          </cell>
          <cell r="C108">
            <v>3679327.68</v>
          </cell>
          <cell r="D108">
            <v>1368709.89696</v>
          </cell>
          <cell r="E108">
            <v>0.372</v>
          </cell>
          <cell r="F108">
            <v>13185270.34</v>
          </cell>
          <cell r="G108">
            <v>1.9385800000000001E-3</v>
          </cell>
          <cell r="H108">
            <v>1.89241E-3</v>
          </cell>
          <cell r="I108">
            <v>4.617E-5</v>
          </cell>
          <cell r="J108">
            <v>825049.23</v>
          </cell>
          <cell r="K108">
            <v>17626.349999999999</v>
          </cell>
          <cell r="L108">
            <v>0</v>
          </cell>
          <cell r="M108">
            <v>1138212.1200000001</v>
          </cell>
          <cell r="N108">
            <v>-107997.2</v>
          </cell>
          <cell r="O108">
            <v>0</v>
          </cell>
          <cell r="P108">
            <v>-1150136.1399999999</v>
          </cell>
          <cell r="Q108">
            <v>-198009.71</v>
          </cell>
          <cell r="R108">
            <v>-90012.51</v>
          </cell>
          <cell r="S108">
            <v>-98825.68</v>
          </cell>
          <cell r="T108">
            <v>284553.03000000003</v>
          </cell>
          <cell r="U108">
            <v>16642657.15</v>
          </cell>
          <cell r="V108">
            <v>10249103.73</v>
          </cell>
          <cell r="W108">
            <v>11833034.439999999</v>
          </cell>
          <cell r="X108">
            <v>288696</v>
          </cell>
          <cell r="Y108">
            <v>41667.014968199997</v>
          </cell>
          <cell r="Z108">
            <v>0</v>
          </cell>
          <cell r="AA108">
            <v>1408723.7</v>
          </cell>
        </row>
        <row r="109">
          <cell r="A109" t="str">
            <v xml:space="preserve"> 23-CA-2</v>
          </cell>
          <cell r="B109" t="str">
            <v>COURT OF APPEALS SECOND CIRCUIT</v>
          </cell>
          <cell r="C109">
            <v>2268101.52</v>
          </cell>
          <cell r="D109">
            <v>843733.76543999999</v>
          </cell>
          <cell r="E109">
            <v>0.372</v>
          </cell>
          <cell r="F109">
            <v>8128007.9299999997</v>
          </cell>
          <cell r="G109">
            <v>1.1950299999999999E-3</v>
          </cell>
          <cell r="H109">
            <v>1.19005E-3</v>
          </cell>
          <cell r="I109">
            <v>4.9799999999999998E-6</v>
          </cell>
          <cell r="J109">
            <v>508598.35</v>
          </cell>
          <cell r="K109">
            <v>10865.69</v>
          </cell>
          <cell r="L109">
            <v>0</v>
          </cell>
          <cell r="M109">
            <v>701646.37</v>
          </cell>
          <cell r="N109">
            <v>-66574.45</v>
          </cell>
          <cell r="O109">
            <v>0</v>
          </cell>
          <cell r="P109">
            <v>-708996.89</v>
          </cell>
          <cell r="Q109">
            <v>-122062.31</v>
          </cell>
          <cell r="R109">
            <v>-55487.86</v>
          </cell>
          <cell r="S109">
            <v>-60920.7</v>
          </cell>
          <cell r="T109">
            <v>175411.59</v>
          </cell>
          <cell r="U109">
            <v>10259300.4</v>
          </cell>
          <cell r="V109">
            <v>6318019.5999999996</v>
          </cell>
          <cell r="W109">
            <v>7441253.5499999998</v>
          </cell>
          <cell r="X109">
            <v>31139.4</v>
          </cell>
          <cell r="Y109">
            <v>4494.2979108</v>
          </cell>
          <cell r="Z109">
            <v>0</v>
          </cell>
          <cell r="AA109">
            <v>868402.17</v>
          </cell>
        </row>
        <row r="110">
          <cell r="A110" t="str">
            <v xml:space="preserve"> LsrAgy00248</v>
          </cell>
          <cell r="B110" t="str">
            <v>CRIMINAL DISTRICT COURT</v>
          </cell>
          <cell r="C110">
            <v>2619216.84</v>
          </cell>
          <cell r="D110">
            <v>974375.66448000004</v>
          </cell>
          <cell r="E110">
            <v>0.37201030000000002</v>
          </cell>
          <cell r="F110">
            <v>9386491.2400000002</v>
          </cell>
          <cell r="G110">
            <v>1.38006E-3</v>
          </cell>
          <cell r="H110">
            <v>1.48609E-3</v>
          </cell>
          <cell r="I110">
            <v>-1.0603E-4</v>
          </cell>
          <cell r="J110">
            <v>587346.12</v>
          </cell>
          <cell r="K110">
            <v>12548.06</v>
          </cell>
          <cell r="L110">
            <v>0</v>
          </cell>
          <cell r="M110">
            <v>810284.34</v>
          </cell>
          <cell r="N110">
            <v>-76882.36</v>
          </cell>
          <cell r="O110">
            <v>0</v>
          </cell>
          <cell r="P110">
            <v>-818772.96</v>
          </cell>
          <cell r="Q110">
            <v>-140961.57</v>
          </cell>
          <cell r="R110">
            <v>-64079.21</v>
          </cell>
          <cell r="S110">
            <v>-70353.240000000005</v>
          </cell>
          <cell r="T110">
            <v>202571.08</v>
          </cell>
          <cell r="U110">
            <v>11847777.98</v>
          </cell>
          <cell r="V110">
            <v>7296257.0999999996</v>
          </cell>
          <cell r="W110">
            <v>9292359.5600000005</v>
          </cell>
          <cell r="X110">
            <v>-662994.09</v>
          </cell>
          <cell r="Y110">
            <v>-95688.836843800003</v>
          </cell>
          <cell r="Z110">
            <v>0</v>
          </cell>
          <cell r="AA110">
            <v>1002859.43</v>
          </cell>
        </row>
        <row r="111">
          <cell r="A111" t="str">
            <v xml:space="preserve"> 06-265</v>
          </cell>
          <cell r="B111" t="str">
            <v>CRT - OFFICE OF CULTURAL DEVELOPMENT</v>
          </cell>
          <cell r="C111">
            <v>1667202.84</v>
          </cell>
          <cell r="D111">
            <v>620199.45648000005</v>
          </cell>
          <cell r="E111">
            <v>0.372</v>
          </cell>
          <cell r="F111">
            <v>5974582</v>
          </cell>
          <cell r="G111">
            <v>8.7841999999999998E-4</v>
          </cell>
          <cell r="H111">
            <v>7.4253999999999998E-4</v>
          </cell>
          <cell r="I111">
            <v>1.3588000000000001E-4</v>
          </cell>
          <cell r="J111">
            <v>373850.83</v>
          </cell>
          <cell r="K111">
            <v>7986.95</v>
          </cell>
          <cell r="L111">
            <v>0</v>
          </cell>
          <cell r="M111">
            <v>515752.92</v>
          </cell>
          <cell r="N111">
            <v>-48936.28</v>
          </cell>
          <cell r="O111">
            <v>0</v>
          </cell>
          <cell r="P111">
            <v>-521155.99</v>
          </cell>
          <cell r="Q111">
            <v>-89723.25</v>
          </cell>
          <cell r="R111">
            <v>-40786.959999999999</v>
          </cell>
          <cell r="S111">
            <v>-44780.44</v>
          </cell>
          <cell r="T111">
            <v>128938.23</v>
          </cell>
          <cell r="U111">
            <v>7541212.0700000003</v>
          </cell>
          <cell r="V111">
            <v>4644130.08</v>
          </cell>
          <cell r="W111">
            <v>4643022.07</v>
          </cell>
          <cell r="X111">
            <v>849642.9</v>
          </cell>
          <cell r="Y111">
            <v>122627.55022480001</v>
          </cell>
          <cell r="Z111">
            <v>0</v>
          </cell>
          <cell r="AA111">
            <v>638328.61</v>
          </cell>
        </row>
        <row r="112">
          <cell r="A112" t="str">
            <v xml:space="preserve"> 06-262</v>
          </cell>
          <cell r="B112" t="str">
            <v>CRT - OFFICE OF STATE LIBRARY OF LOUISIANA</v>
          </cell>
          <cell r="C112">
            <v>1914639.96</v>
          </cell>
          <cell r="D112">
            <v>712246.06512000004</v>
          </cell>
          <cell r="E112">
            <v>0.372</v>
          </cell>
          <cell r="F112">
            <v>6861294.7999999998</v>
          </cell>
          <cell r="G112">
            <v>1.0087900000000001E-3</v>
          </cell>
          <cell r="H112">
            <v>1.0852800000000001E-3</v>
          </cell>
          <cell r="I112">
            <v>-7.6489999999999994E-5</v>
          </cell>
          <cell r="J112">
            <v>429335.6</v>
          </cell>
          <cell r="K112">
            <v>9172.32</v>
          </cell>
          <cell r="L112">
            <v>0</v>
          </cell>
          <cell r="M112">
            <v>592297.97</v>
          </cell>
          <cell r="N112">
            <v>-56199.12</v>
          </cell>
          <cell r="O112">
            <v>0</v>
          </cell>
          <cell r="P112">
            <v>-598502.93999999994</v>
          </cell>
          <cell r="Q112">
            <v>-103039.45</v>
          </cell>
          <cell r="R112">
            <v>-46840.33</v>
          </cell>
          <cell r="S112">
            <v>-51426.49</v>
          </cell>
          <cell r="T112">
            <v>148074.49</v>
          </cell>
          <cell r="U112">
            <v>8660435.0099999998</v>
          </cell>
          <cell r="V112">
            <v>5333384.93</v>
          </cell>
          <cell r="W112">
            <v>6786138.1100000003</v>
          </cell>
          <cell r="X112">
            <v>-478283.67</v>
          </cell>
          <cell r="Y112">
            <v>-69029.88899539999</v>
          </cell>
          <cell r="Z112">
            <v>0</v>
          </cell>
          <cell r="AA112">
            <v>733065.63</v>
          </cell>
        </row>
        <row r="113">
          <cell r="A113" t="str">
            <v xml:space="preserve"> 06-263</v>
          </cell>
          <cell r="B113" t="str">
            <v>CRT - OFFICE OF STATE MUSEUM</v>
          </cell>
          <cell r="C113">
            <v>3108274.08</v>
          </cell>
          <cell r="D113">
            <v>1156277.9577599999</v>
          </cell>
          <cell r="E113">
            <v>0.372</v>
          </cell>
          <cell r="F113">
            <v>11138832.16</v>
          </cell>
          <cell r="G113">
            <v>1.6377E-3</v>
          </cell>
          <cell r="H113">
            <v>1.72124E-3</v>
          </cell>
          <cell r="I113">
            <v>-8.3540000000000003E-5</v>
          </cell>
          <cell r="J113">
            <v>696996.32</v>
          </cell>
          <cell r="K113">
            <v>14890.63</v>
          </cell>
          <cell r="L113">
            <v>0</v>
          </cell>
          <cell r="M113">
            <v>961554.32</v>
          </cell>
          <cell r="N113">
            <v>-91235.34</v>
          </cell>
          <cell r="O113">
            <v>0</v>
          </cell>
          <cell r="P113">
            <v>-971627.66</v>
          </cell>
          <cell r="Q113">
            <v>-167277.34</v>
          </cell>
          <cell r="R113">
            <v>-76041.990000000005</v>
          </cell>
          <cell r="S113">
            <v>-83487.31</v>
          </cell>
          <cell r="T113">
            <v>240388.58</v>
          </cell>
          <cell r="U113">
            <v>14059610.449999999</v>
          </cell>
          <cell r="V113">
            <v>8658377.3599999994</v>
          </cell>
          <cell r="W113">
            <v>10762727</v>
          </cell>
          <cell r="X113">
            <v>-522366.56</v>
          </cell>
          <cell r="Y113">
            <v>-75392.298688399998</v>
          </cell>
          <cell r="Z113">
            <v>0</v>
          </cell>
          <cell r="AA113">
            <v>1190080.78</v>
          </cell>
        </row>
        <row r="114">
          <cell r="A114" t="str">
            <v xml:space="preserve"> 06-264</v>
          </cell>
          <cell r="B114" t="str">
            <v>CRT - OFFICE OF STATE PARKS</v>
          </cell>
          <cell r="C114">
            <v>10042804.32</v>
          </cell>
          <cell r="D114">
            <v>3737926.4136000001</v>
          </cell>
          <cell r="E114">
            <v>0.37219940000000001</v>
          </cell>
          <cell r="F114">
            <v>36008755.799999997</v>
          </cell>
          <cell r="G114">
            <v>5.2942299999999996E-3</v>
          </cell>
          <cell r="H114">
            <v>7.09744E-3</v>
          </cell>
          <cell r="I114">
            <v>-1.80321E-3</v>
          </cell>
          <cell r="J114">
            <v>2253195.84</v>
          </cell>
          <cell r="K114">
            <v>48137.26</v>
          </cell>
          <cell r="L114">
            <v>0</v>
          </cell>
          <cell r="M114">
            <v>3108438.51</v>
          </cell>
          <cell r="N114">
            <v>-294938.57</v>
          </cell>
          <cell r="O114">
            <v>0</v>
          </cell>
          <cell r="P114">
            <v>-3141002.83</v>
          </cell>
          <cell r="Q114">
            <v>-540761.25</v>
          </cell>
          <cell r="R114">
            <v>-245822.68</v>
          </cell>
          <cell r="S114">
            <v>-269891.31</v>
          </cell>
          <cell r="T114">
            <v>777109.63</v>
          </cell>
          <cell r="U114">
            <v>45450822.140000001</v>
          </cell>
          <cell r="V114">
            <v>27990133.219999999</v>
          </cell>
          <cell r="W114">
            <v>44379522.380000003</v>
          </cell>
          <cell r="X114">
            <v>-11275276.52</v>
          </cell>
          <cell r="Y114">
            <v>-1627341.9549666001</v>
          </cell>
          <cell r="Z114">
            <v>0</v>
          </cell>
          <cell r="AA114">
            <v>3847201.18</v>
          </cell>
        </row>
        <row r="115">
          <cell r="A115" t="str">
            <v xml:space="preserve"> 06-261</v>
          </cell>
          <cell r="B115" t="str">
            <v>CRT - OFFICE OF THE SECRETARY</v>
          </cell>
          <cell r="C115">
            <v>2684638.56</v>
          </cell>
          <cell r="D115">
            <v>994750.61088000005</v>
          </cell>
          <cell r="E115">
            <v>0.37053419999999998</v>
          </cell>
          <cell r="F115">
            <v>9582782.8100000005</v>
          </cell>
          <cell r="G115">
            <v>1.4089199999999999E-3</v>
          </cell>
          <cell r="H115">
            <v>1.36382E-3</v>
          </cell>
          <cell r="I115">
            <v>4.5099999999999998E-5</v>
          </cell>
          <cell r="J115">
            <v>599628.78</v>
          </cell>
          <cell r="K115">
            <v>12810.47</v>
          </cell>
          <cell r="L115">
            <v>0</v>
          </cell>
          <cell r="M115">
            <v>827229.11</v>
          </cell>
          <cell r="N115">
            <v>-78490.14</v>
          </cell>
          <cell r="O115">
            <v>0</v>
          </cell>
          <cell r="P115">
            <v>-835895.25</v>
          </cell>
          <cell r="Q115">
            <v>-143909.38</v>
          </cell>
          <cell r="R115">
            <v>-65419.24</v>
          </cell>
          <cell r="S115">
            <v>-71824.47</v>
          </cell>
          <cell r="T115">
            <v>206807.28</v>
          </cell>
          <cell r="U115">
            <v>12095540.300000001</v>
          </cell>
          <cell r="V115">
            <v>7448837.4100000001</v>
          </cell>
          <cell r="W115">
            <v>8527818.5099999998</v>
          </cell>
          <cell r="X115">
            <v>282005.40999999997</v>
          </cell>
          <cell r="Y115">
            <v>40701.372645999996</v>
          </cell>
          <cell r="Z115">
            <v>0</v>
          </cell>
          <cell r="AA115">
            <v>1023831.36</v>
          </cell>
        </row>
        <row r="116">
          <cell r="A116" t="str">
            <v xml:space="preserve"> 06-267</v>
          </cell>
          <cell r="B116" t="str">
            <v>CRT - OFFICE OF TOURISM</v>
          </cell>
          <cell r="C116">
            <v>2193515.64</v>
          </cell>
          <cell r="D116">
            <v>815987.81808</v>
          </cell>
          <cell r="E116">
            <v>0.372</v>
          </cell>
          <cell r="F116">
            <v>7860708.6100000003</v>
          </cell>
          <cell r="G116">
            <v>1.15573E-3</v>
          </cell>
          <cell r="H116">
            <v>1.1847400000000001E-3</v>
          </cell>
          <cell r="I116">
            <v>-2.9009999999999998E-5</v>
          </cell>
          <cell r="J116">
            <v>491872.48</v>
          </cell>
          <cell r="K116">
            <v>10508.36</v>
          </cell>
          <cell r="L116">
            <v>0</v>
          </cell>
          <cell r="M116">
            <v>678571.89</v>
          </cell>
          <cell r="N116">
            <v>-64385.07</v>
          </cell>
          <cell r="O116">
            <v>0</v>
          </cell>
          <cell r="P116">
            <v>-685680.67</v>
          </cell>
          <cell r="Q116">
            <v>-118048.14</v>
          </cell>
          <cell r="R116">
            <v>-53663.07</v>
          </cell>
          <cell r="S116">
            <v>-58917.25</v>
          </cell>
          <cell r="T116">
            <v>169642.97</v>
          </cell>
          <cell r="U116">
            <v>9921910.9600000009</v>
          </cell>
          <cell r="V116">
            <v>6110243.9199999999</v>
          </cell>
          <cell r="W116">
            <v>7408050.7000000002</v>
          </cell>
          <cell r="X116">
            <v>-181396.38</v>
          </cell>
          <cell r="Y116">
            <v>-26180.639034599997</v>
          </cell>
          <cell r="Z116">
            <v>0</v>
          </cell>
          <cell r="AA116">
            <v>839843.72</v>
          </cell>
        </row>
        <row r="117">
          <cell r="A117" t="str">
            <v xml:space="preserve"> LsrAgy00212</v>
          </cell>
          <cell r="B117" t="str">
            <v>CUSTODIAN OF NOTARIAL ARCHIVES</v>
          </cell>
          <cell r="C117">
            <v>317077.2</v>
          </cell>
          <cell r="D117">
            <v>117952.7184</v>
          </cell>
          <cell r="E117">
            <v>0.372</v>
          </cell>
          <cell r="F117">
            <v>1136260.18</v>
          </cell>
          <cell r="G117">
            <v>1.6705999999999999E-4</v>
          </cell>
          <cell r="H117">
            <v>2.6213000000000001E-4</v>
          </cell>
          <cell r="I117">
            <v>-9.5069999999999996E-5</v>
          </cell>
          <cell r="J117">
            <v>71099.839999999997</v>
          </cell>
          <cell r="K117">
            <v>1518.98</v>
          </cell>
          <cell r="L117">
            <v>0</v>
          </cell>
          <cell r="M117">
            <v>98087.11</v>
          </cell>
          <cell r="N117">
            <v>-9306.82</v>
          </cell>
          <cell r="O117">
            <v>0</v>
          </cell>
          <cell r="P117">
            <v>-99114.68</v>
          </cell>
          <cell r="Q117">
            <v>-17063.78</v>
          </cell>
          <cell r="R117">
            <v>-7756.96</v>
          </cell>
          <cell r="S117">
            <v>-8516.4500000000007</v>
          </cell>
          <cell r="T117">
            <v>24521.78</v>
          </cell>
          <cell r="U117">
            <v>1434205.61</v>
          </cell>
          <cell r="V117">
            <v>883231.68</v>
          </cell>
          <cell r="W117">
            <v>1639070.45</v>
          </cell>
          <cell r="X117">
            <v>-594462.4</v>
          </cell>
          <cell r="Y117">
            <v>-85797.771562199996</v>
          </cell>
          <cell r="Z117">
            <v>0</v>
          </cell>
          <cell r="AA117">
            <v>121398.85</v>
          </cell>
        </row>
        <row r="118">
          <cell r="A118" t="str">
            <v xml:space="preserve"> 04-165</v>
          </cell>
          <cell r="B118" t="str">
            <v>DEPARTMENT OF INSURANCE</v>
          </cell>
          <cell r="C118">
            <v>13572074.279999999</v>
          </cell>
          <cell r="D118">
            <v>5039460.3489600001</v>
          </cell>
          <cell r="E118">
            <v>0.3713109</v>
          </cell>
          <cell r="F118">
            <v>48546930.530000001</v>
          </cell>
          <cell r="G118">
            <v>7.1376699999999996E-3</v>
          </cell>
          <cell r="H118">
            <v>7.4511000000000004E-3</v>
          </cell>
          <cell r="I118">
            <v>-3.1343000000000001E-4</v>
          </cell>
          <cell r="J118">
            <v>3037753.99</v>
          </cell>
          <cell r="K118">
            <v>64898.559999999998</v>
          </cell>
          <cell r="L118">
            <v>0</v>
          </cell>
          <cell r="M118">
            <v>4190790.41</v>
          </cell>
          <cell r="N118">
            <v>-397635.57</v>
          </cell>
          <cell r="O118">
            <v>0</v>
          </cell>
          <cell r="P118">
            <v>-4234693.55</v>
          </cell>
          <cell r="Q118">
            <v>-729053.21</v>
          </cell>
          <cell r="R118">
            <v>-331417.64</v>
          </cell>
          <cell r="S118">
            <v>-363866.92</v>
          </cell>
          <cell r="T118">
            <v>1047697.6</v>
          </cell>
          <cell r="U118">
            <v>61276704.950000003</v>
          </cell>
          <cell r="V118">
            <v>37736240.049999997</v>
          </cell>
          <cell r="W118">
            <v>46590920</v>
          </cell>
          <cell r="X118">
            <v>-1959843.79</v>
          </cell>
          <cell r="Y118">
            <v>-282861.00284780003</v>
          </cell>
          <cell r="Z118">
            <v>0</v>
          </cell>
          <cell r="AA118">
            <v>5186788.72</v>
          </cell>
        </row>
        <row r="119">
          <cell r="A119" t="str">
            <v xml:space="preserve"> 04-160</v>
          </cell>
          <cell r="B119" t="str">
            <v>DEPT OF AGRICULTURE AND FORESTRY</v>
          </cell>
          <cell r="C119">
            <v>24273153.239999998</v>
          </cell>
          <cell r="D119">
            <v>9026288.7404399998</v>
          </cell>
          <cell r="E119">
            <v>0.371863</v>
          </cell>
          <cell r="F119">
            <v>86953422.480000004</v>
          </cell>
          <cell r="G119">
            <v>1.2784429999999999E-2</v>
          </cell>
          <cell r="H119">
            <v>1.3053199999999999E-2</v>
          </cell>
          <cell r="I119">
            <v>-2.6876999999999999E-4</v>
          </cell>
          <cell r="J119">
            <v>5440984.7000000002</v>
          </cell>
          <cell r="K119">
            <v>116241.16</v>
          </cell>
          <cell r="L119">
            <v>0</v>
          </cell>
          <cell r="M119">
            <v>7506212.3399999999</v>
          </cell>
          <cell r="N119">
            <v>-712213.38</v>
          </cell>
          <cell r="O119">
            <v>0</v>
          </cell>
          <cell r="P119">
            <v>-7584848.1799999997</v>
          </cell>
          <cell r="Q119">
            <v>-1305822.44</v>
          </cell>
          <cell r="R119">
            <v>-593609.06000000006</v>
          </cell>
          <cell r="S119">
            <v>-651729.64</v>
          </cell>
          <cell r="T119">
            <v>1876553.08</v>
          </cell>
          <cell r="U119">
            <v>109753987.65000001</v>
          </cell>
          <cell r="V119">
            <v>67590168.689999998</v>
          </cell>
          <cell r="W119">
            <v>81620243.579999998</v>
          </cell>
          <cell r="X119">
            <v>-1680589.65</v>
          </cell>
          <cell r="Y119">
            <v>-242556.71676419998</v>
          </cell>
          <cell r="Z119">
            <v>0</v>
          </cell>
          <cell r="AA119">
            <v>9290165.7400000002</v>
          </cell>
        </row>
        <row r="120">
          <cell r="A120" t="str">
            <v xml:space="preserve"> 10-360</v>
          </cell>
          <cell r="B120" t="str">
            <v>DEPT OF CHILDREN AND FAMILY SERVICES</v>
          </cell>
          <cell r="C120">
            <v>141821395.80000001</v>
          </cell>
          <cell r="D120">
            <v>52751758.023840003</v>
          </cell>
          <cell r="E120">
            <v>0.37195899999999998</v>
          </cell>
          <cell r="F120">
            <v>508176484.91000003</v>
          </cell>
          <cell r="G120">
            <v>7.4715249999999997E-2</v>
          </cell>
          <cell r="H120">
            <v>7.7491409999999997E-2</v>
          </cell>
          <cell r="I120">
            <v>-2.7761600000000002E-3</v>
          </cell>
          <cell r="J120">
            <v>31798408.879999999</v>
          </cell>
          <cell r="K120">
            <v>679341.01</v>
          </cell>
          <cell r="L120">
            <v>0</v>
          </cell>
          <cell r="M120">
            <v>43868090.43</v>
          </cell>
          <cell r="N120">
            <v>-4162344.44</v>
          </cell>
          <cell r="O120">
            <v>0</v>
          </cell>
          <cell r="P120">
            <v>-44327656.979999997</v>
          </cell>
          <cell r="Q120">
            <v>-7631536.9900000002</v>
          </cell>
          <cell r="R120">
            <v>-3469192.55</v>
          </cell>
          <cell r="S120">
            <v>-3808863.05</v>
          </cell>
          <cell r="T120">
            <v>10967022.609999999</v>
          </cell>
          <cell r="U120">
            <v>641428411.40999997</v>
          </cell>
          <cell r="V120">
            <v>395013023.75999999</v>
          </cell>
          <cell r="W120">
            <v>484545380.38</v>
          </cell>
          <cell r="X120">
            <v>-17359027.32</v>
          </cell>
          <cell r="Y120">
            <v>-2505399.6160736</v>
          </cell>
          <cell r="Z120">
            <v>0</v>
          </cell>
          <cell r="AA120">
            <v>54293938.450000003</v>
          </cell>
        </row>
        <row r="121">
          <cell r="A121" t="str">
            <v xml:space="preserve"> LsrAgy00732</v>
          </cell>
          <cell r="B121" t="str">
            <v>DEPT OF FINANCE CITY OF NEW ORLEANS</v>
          </cell>
          <cell r="C121">
            <v>621972.47999999998</v>
          </cell>
          <cell r="D121">
            <v>237799.34208</v>
          </cell>
          <cell r="E121">
            <v>0.38233089999999997</v>
          </cell>
          <cell r="F121">
            <v>2290816.42</v>
          </cell>
          <cell r="G121">
            <v>3.3681E-4</v>
          </cell>
          <cell r="H121">
            <v>3.4053000000000002E-4</v>
          </cell>
          <cell r="I121">
            <v>-3.72E-6</v>
          </cell>
          <cell r="J121">
            <v>143344.53</v>
          </cell>
          <cell r="K121">
            <v>3062.41</v>
          </cell>
          <cell r="L121">
            <v>0</v>
          </cell>
          <cell r="M121">
            <v>197753.63</v>
          </cell>
          <cell r="N121">
            <v>-18763.5</v>
          </cell>
          <cell r="O121">
            <v>0</v>
          </cell>
          <cell r="P121">
            <v>-199825.31</v>
          </cell>
          <cell r="Q121">
            <v>-34402.32</v>
          </cell>
          <cell r="R121">
            <v>-15638.83</v>
          </cell>
          <cell r="S121">
            <v>-17170.03</v>
          </cell>
          <cell r="T121">
            <v>49438.41</v>
          </cell>
          <cell r="U121">
            <v>2891504.79</v>
          </cell>
          <cell r="V121">
            <v>1780685.16</v>
          </cell>
          <cell r="W121">
            <v>2129297.15</v>
          </cell>
          <cell r="X121">
            <v>-23260.76</v>
          </cell>
          <cell r="Y121">
            <v>-3357.1863911999999</v>
          </cell>
          <cell r="Z121">
            <v>0</v>
          </cell>
          <cell r="AA121">
            <v>244752.46</v>
          </cell>
        </row>
        <row r="122">
          <cell r="A122" t="str">
            <v xml:space="preserve"> 12-440</v>
          </cell>
          <cell r="B122" t="str">
            <v>DEPT OF REVENUE &amp; TAXATION</v>
          </cell>
          <cell r="C122">
            <v>33930353.159999996</v>
          </cell>
          <cell r="D122">
            <v>12611109.709559999</v>
          </cell>
          <cell r="E122">
            <v>0.37167630000000002</v>
          </cell>
          <cell r="F122">
            <v>121487338.95</v>
          </cell>
          <cell r="G122">
            <v>1.786182E-2</v>
          </cell>
          <cell r="H122">
            <v>1.7292419999999999E-2</v>
          </cell>
          <cell r="I122">
            <v>5.6939999999999996E-4</v>
          </cell>
          <cell r="J122">
            <v>7601894.5999999996</v>
          </cell>
          <cell r="K122">
            <v>162406.82999999999</v>
          </cell>
          <cell r="L122">
            <v>0</v>
          </cell>
          <cell r="M122">
            <v>10487336.050000001</v>
          </cell>
          <cell r="N122">
            <v>-995071.92</v>
          </cell>
          <cell r="O122">
            <v>0</v>
          </cell>
          <cell r="P122">
            <v>-10597202.449999999</v>
          </cell>
          <cell r="Q122">
            <v>-1824435.31</v>
          </cell>
          <cell r="R122">
            <v>-829363.39</v>
          </cell>
          <cell r="S122">
            <v>-910566.8</v>
          </cell>
          <cell r="T122">
            <v>2621834.0099999998</v>
          </cell>
          <cell r="U122">
            <v>153343244.22</v>
          </cell>
          <cell r="V122">
            <v>94433887.700000003</v>
          </cell>
          <cell r="W122">
            <v>108127626.36</v>
          </cell>
          <cell r="X122">
            <v>3560396.43</v>
          </cell>
          <cell r="Y122">
            <v>513866.11052399996</v>
          </cell>
          <cell r="Z122">
            <v>0</v>
          </cell>
          <cell r="AA122">
            <v>12979794.029999999</v>
          </cell>
        </row>
        <row r="123">
          <cell r="A123" t="str">
            <v xml:space="preserve"> 13-851</v>
          </cell>
          <cell r="B123" t="str">
            <v>DEQ - OFFICE OF ENVIRONMENTAL COMPLIANCE</v>
          </cell>
          <cell r="C123">
            <v>17736328.920000002</v>
          </cell>
          <cell r="D123">
            <v>6597914.35824</v>
          </cell>
          <cell r="E123">
            <v>0.372</v>
          </cell>
          <cell r="F123">
            <v>63560038.539999999</v>
          </cell>
          <cell r="G123">
            <v>9.3449899999999992E-3</v>
          </cell>
          <cell r="H123">
            <v>9.2535099999999995E-3</v>
          </cell>
          <cell r="I123">
            <v>9.1479999999999998E-5</v>
          </cell>
          <cell r="J123">
            <v>3977177.52</v>
          </cell>
          <cell r="K123">
            <v>84968.4</v>
          </cell>
          <cell r="L123">
            <v>0</v>
          </cell>
          <cell r="M123">
            <v>5486789.7300000004</v>
          </cell>
          <cell r="N123">
            <v>-520604.12</v>
          </cell>
          <cell r="O123">
            <v>0</v>
          </cell>
          <cell r="P123">
            <v>-5544269.8899999997</v>
          </cell>
          <cell r="Q123">
            <v>-954512.46</v>
          </cell>
          <cell r="R123">
            <v>-433908.33</v>
          </cell>
          <cell r="S123">
            <v>-476392.53</v>
          </cell>
          <cell r="T123">
            <v>1371697.43</v>
          </cell>
          <cell r="U123">
            <v>80226487.769999996</v>
          </cell>
          <cell r="V123">
            <v>49406148.770000003</v>
          </cell>
          <cell r="W123">
            <v>57861194.200000003</v>
          </cell>
          <cell r="X123">
            <v>572014.52</v>
          </cell>
          <cell r="Y123">
            <v>82557.906200800004</v>
          </cell>
          <cell r="Z123">
            <v>0</v>
          </cell>
          <cell r="AA123">
            <v>6790799.9000000004</v>
          </cell>
        </row>
        <row r="124">
          <cell r="A124" t="str">
            <v xml:space="preserve"> 13-852</v>
          </cell>
          <cell r="B124" t="str">
            <v>DEQ - OFFICE OF ENVIRONMENTAL SERVICES</v>
          </cell>
          <cell r="C124">
            <v>9520076.7599999998</v>
          </cell>
          <cell r="D124">
            <v>3541468.5547199999</v>
          </cell>
          <cell r="E124">
            <v>0.372</v>
          </cell>
          <cell r="F124">
            <v>34116235.770000003</v>
          </cell>
          <cell r="G124">
            <v>5.0159799999999997E-3</v>
          </cell>
          <cell r="H124">
            <v>4.9533800000000003E-3</v>
          </cell>
          <cell r="I124">
            <v>6.2600000000000004E-5</v>
          </cell>
          <cell r="J124">
            <v>2134774.13</v>
          </cell>
          <cell r="K124">
            <v>45607.3</v>
          </cell>
          <cell r="L124">
            <v>0</v>
          </cell>
          <cell r="M124">
            <v>2945067.63</v>
          </cell>
          <cell r="N124">
            <v>-279437.42</v>
          </cell>
          <cell r="O124">
            <v>0</v>
          </cell>
          <cell r="P124">
            <v>-2975920.46</v>
          </cell>
          <cell r="Q124">
            <v>-512340.34</v>
          </cell>
          <cell r="R124">
            <v>-232902.93</v>
          </cell>
          <cell r="S124">
            <v>-255706.58</v>
          </cell>
          <cell r="T124">
            <v>736266.91</v>
          </cell>
          <cell r="U124">
            <v>43062053.369999997</v>
          </cell>
          <cell r="V124">
            <v>26519049.68</v>
          </cell>
          <cell r="W124">
            <v>30972947.789999999</v>
          </cell>
          <cell r="X124">
            <v>391431.01</v>
          </cell>
          <cell r="Y124">
            <v>56494.588196000004</v>
          </cell>
          <cell r="Z124">
            <v>0</v>
          </cell>
          <cell r="AA124">
            <v>3645002.99</v>
          </cell>
        </row>
        <row r="125">
          <cell r="A125" t="str">
            <v xml:space="preserve"> 13-855</v>
          </cell>
          <cell r="B125" t="str">
            <v>DEQ - OFFICE OF MGT AND FINANCE</v>
          </cell>
          <cell r="C125">
            <v>2176522.3199999998</v>
          </cell>
          <cell r="D125">
            <v>809666.30304000003</v>
          </cell>
          <cell r="E125">
            <v>0.372</v>
          </cell>
          <cell r="F125">
            <v>7799835.0999999996</v>
          </cell>
          <cell r="G125">
            <v>1.14678E-3</v>
          </cell>
          <cell r="H125">
            <v>1.36349E-3</v>
          </cell>
          <cell r="I125">
            <v>-2.1671E-4</v>
          </cell>
          <cell r="J125">
            <v>488063.41</v>
          </cell>
          <cell r="K125">
            <v>10426.98</v>
          </cell>
          <cell r="L125">
            <v>0</v>
          </cell>
          <cell r="M125">
            <v>673317.01</v>
          </cell>
          <cell r="N125">
            <v>-63886.47</v>
          </cell>
          <cell r="O125">
            <v>0</v>
          </cell>
          <cell r="P125">
            <v>-680370.75</v>
          </cell>
          <cell r="Q125">
            <v>-117133.97</v>
          </cell>
          <cell r="R125">
            <v>-53247.5</v>
          </cell>
          <cell r="S125">
            <v>-58461</v>
          </cell>
          <cell r="T125">
            <v>168329.25</v>
          </cell>
          <cell r="U125">
            <v>9845075.4499999993</v>
          </cell>
          <cell r="V125">
            <v>6062926.0499999998</v>
          </cell>
          <cell r="W125">
            <v>8525755.0600000005</v>
          </cell>
          <cell r="X125">
            <v>-1355064.12</v>
          </cell>
          <cell r="Y125">
            <v>-195574.15667660002</v>
          </cell>
          <cell r="Z125">
            <v>0</v>
          </cell>
          <cell r="AA125">
            <v>833339.95</v>
          </cell>
        </row>
        <row r="126">
          <cell r="A126" t="str">
            <v xml:space="preserve"> 13-850</v>
          </cell>
          <cell r="B126" t="str">
            <v>DEQ - OFFICE OF THE SECRETARY - ADMIN</v>
          </cell>
          <cell r="C126">
            <v>4990463.28</v>
          </cell>
          <cell r="D126">
            <v>1857243.8222399999</v>
          </cell>
          <cell r="E126">
            <v>0.3721585</v>
          </cell>
          <cell r="F126">
            <v>17891506.850000001</v>
          </cell>
          <cell r="G126">
            <v>2.6305199999999999E-3</v>
          </cell>
          <cell r="H126">
            <v>2.6697299999999999E-3</v>
          </cell>
          <cell r="I126">
            <v>-3.9209999999999999E-5</v>
          </cell>
          <cell r="J126">
            <v>1119535.18</v>
          </cell>
          <cell r="K126">
            <v>23917.74</v>
          </cell>
          <cell r="L126">
            <v>0</v>
          </cell>
          <cell r="M126">
            <v>1544475.72</v>
          </cell>
          <cell r="N126">
            <v>-146544.79</v>
          </cell>
          <cell r="O126">
            <v>0</v>
          </cell>
          <cell r="P126">
            <v>-1560655.8</v>
          </cell>
          <cell r="Q126">
            <v>-268685.59000000003</v>
          </cell>
          <cell r="R126">
            <v>-122140.8</v>
          </cell>
          <cell r="S126">
            <v>-134099.67000000001</v>
          </cell>
          <cell r="T126">
            <v>386118.93</v>
          </cell>
          <cell r="U126">
            <v>22582943.440000001</v>
          </cell>
          <cell r="V126">
            <v>13907330.289999999</v>
          </cell>
          <cell r="W126">
            <v>16693532.08</v>
          </cell>
          <cell r="X126">
            <v>-245175.88</v>
          </cell>
          <cell r="Y126">
            <v>-35385.827526599998</v>
          </cell>
          <cell r="Z126">
            <v>0</v>
          </cell>
          <cell r="AA126">
            <v>1911541.37</v>
          </cell>
        </row>
        <row r="127">
          <cell r="A127" t="str">
            <v xml:space="preserve"> 09-303</v>
          </cell>
          <cell r="B127" t="str">
            <v>DEVELOPMENTAL DISABILITIES COUNCIL</v>
          </cell>
          <cell r="C127">
            <v>300012.71999999997</v>
          </cell>
          <cell r="D127">
            <v>109866.09504</v>
          </cell>
          <cell r="E127">
            <v>0.36620469999999999</v>
          </cell>
          <cell r="F127">
            <v>1058382.8999999999</v>
          </cell>
          <cell r="G127">
            <v>1.5561000000000001E-4</v>
          </cell>
          <cell r="H127">
            <v>2.1120000000000001E-4</v>
          </cell>
          <cell r="I127">
            <v>-5.5590000000000001E-5</v>
          </cell>
          <cell r="J127">
            <v>66226.78</v>
          </cell>
          <cell r="K127">
            <v>1414.87</v>
          </cell>
          <cell r="L127">
            <v>0</v>
          </cell>
          <cell r="M127">
            <v>91364.39</v>
          </cell>
          <cell r="N127">
            <v>-8668.9500000000007</v>
          </cell>
          <cell r="O127">
            <v>0</v>
          </cell>
          <cell r="P127">
            <v>-92321.54</v>
          </cell>
          <cell r="Q127">
            <v>-15894.26</v>
          </cell>
          <cell r="R127">
            <v>-7225.31</v>
          </cell>
          <cell r="S127">
            <v>-7932.75</v>
          </cell>
          <cell r="T127">
            <v>22841.1</v>
          </cell>
          <cell r="U127">
            <v>1335907.6599999999</v>
          </cell>
          <cell r="V127">
            <v>822696.53</v>
          </cell>
          <cell r="W127">
            <v>1320610.69</v>
          </cell>
          <cell r="X127">
            <v>-347598.24</v>
          </cell>
          <cell r="Y127">
            <v>-50168.277281399998</v>
          </cell>
          <cell r="Z127">
            <v>0</v>
          </cell>
          <cell r="AA127">
            <v>113078.38</v>
          </cell>
        </row>
        <row r="128">
          <cell r="A128" t="str">
            <v xml:space="preserve"> 09-305</v>
          </cell>
          <cell r="B128" t="str">
            <v>DHH - MEDICAL VENDOR ADMINISTRATION</v>
          </cell>
          <cell r="C128">
            <v>38595695.159999996</v>
          </cell>
          <cell r="D128">
            <v>14357598.59952</v>
          </cell>
          <cell r="E128">
            <v>0.372</v>
          </cell>
          <cell r="F128">
            <v>138311893</v>
          </cell>
          <cell r="G128">
            <v>2.0335470000000001E-2</v>
          </cell>
          <cell r="H128">
            <v>2.0335880000000001E-2</v>
          </cell>
          <cell r="I128">
            <v>-4.0999999999999999E-7</v>
          </cell>
          <cell r="J128">
            <v>8654666.75</v>
          </cell>
          <cell r="K128">
            <v>184898.25</v>
          </cell>
          <cell r="L128">
            <v>0</v>
          </cell>
          <cell r="M128">
            <v>11939707.58</v>
          </cell>
          <cell r="N128">
            <v>-1132877.56</v>
          </cell>
          <cell r="O128">
            <v>0</v>
          </cell>
          <cell r="P128">
            <v>-12064789.17</v>
          </cell>
          <cell r="Q128">
            <v>-2077097.93</v>
          </cell>
          <cell r="R128">
            <v>-944220.37</v>
          </cell>
          <cell r="S128">
            <v>-1036669.49</v>
          </cell>
          <cell r="T128">
            <v>2984926.9</v>
          </cell>
          <cell r="U128">
            <v>174579462.93000001</v>
          </cell>
          <cell r="V128">
            <v>107511859.95</v>
          </cell>
          <cell r="W128">
            <v>127158051.58</v>
          </cell>
          <cell r="X128">
            <v>-2563.69</v>
          </cell>
          <cell r="Y128">
            <v>-370.01247860000001</v>
          </cell>
          <cell r="Z128">
            <v>0</v>
          </cell>
          <cell r="AA128">
            <v>14777341.390000001</v>
          </cell>
        </row>
        <row r="129">
          <cell r="A129" t="str">
            <v xml:space="preserve"> 09-326</v>
          </cell>
          <cell r="B129" t="str">
            <v>DHH - OFF OF PUBLIC HEALTH</v>
          </cell>
          <cell r="C129">
            <v>58920860.759999998</v>
          </cell>
          <cell r="D129">
            <v>21918560.202720001</v>
          </cell>
          <cell r="E129">
            <v>0.372</v>
          </cell>
          <cell r="F129">
            <v>211149326.56999999</v>
          </cell>
          <cell r="G129">
            <v>3.1044479999999999E-2</v>
          </cell>
          <cell r="H129">
            <v>3.0545389999999999E-2</v>
          </cell>
          <cell r="I129">
            <v>4.9908999999999999E-4</v>
          </cell>
          <cell r="J129">
            <v>13212363.85</v>
          </cell>
          <cell r="K129">
            <v>282268.86</v>
          </cell>
          <cell r="L129">
            <v>0</v>
          </cell>
          <cell r="M129">
            <v>18227363.969999999</v>
          </cell>
          <cell r="N129">
            <v>-1729470.47</v>
          </cell>
          <cell r="O129">
            <v>0</v>
          </cell>
          <cell r="P129">
            <v>-18418315.68</v>
          </cell>
          <cell r="Q129">
            <v>-3170933.61</v>
          </cell>
          <cell r="R129">
            <v>-1441463.14</v>
          </cell>
          <cell r="S129">
            <v>-1582597.57</v>
          </cell>
          <cell r="T129">
            <v>4556840.99</v>
          </cell>
          <cell r="U129">
            <v>266516025.69999999</v>
          </cell>
          <cell r="V129">
            <v>164129463.74000001</v>
          </cell>
          <cell r="W129">
            <v>190997010.08000001</v>
          </cell>
          <cell r="X129">
            <v>3120755.63</v>
          </cell>
          <cell r="Y129">
            <v>450413.48279139999</v>
          </cell>
          <cell r="Z129">
            <v>0</v>
          </cell>
          <cell r="AA129">
            <v>22559344.800000001</v>
          </cell>
        </row>
        <row r="130">
          <cell r="A130" t="str">
            <v xml:space="preserve"> 09-307</v>
          </cell>
          <cell r="B130" t="str">
            <v>DHH - OFF OF THE SEC MGT AND FINANCE</v>
          </cell>
          <cell r="C130">
            <v>25717253.039999999</v>
          </cell>
          <cell r="D130">
            <v>9566818.1308800001</v>
          </cell>
          <cell r="E130">
            <v>0.372</v>
          </cell>
          <cell r="F130">
            <v>92160590.159999996</v>
          </cell>
          <cell r="G130">
            <v>1.3550019999999999E-2</v>
          </cell>
          <cell r="H130">
            <v>1.435965E-2</v>
          </cell>
          <cell r="I130">
            <v>-8.0962999999999999E-4</v>
          </cell>
          <cell r="J130">
            <v>5766815.6900000004</v>
          </cell>
          <cell r="K130">
            <v>123202.22</v>
          </cell>
          <cell r="L130">
            <v>0</v>
          </cell>
          <cell r="M130">
            <v>7955718.5800000001</v>
          </cell>
          <cell r="N130">
            <v>-754863.97</v>
          </cell>
          <cell r="O130">
            <v>0</v>
          </cell>
          <cell r="P130">
            <v>-8039063.4900000002</v>
          </cell>
          <cell r="Q130">
            <v>-1384021.05</v>
          </cell>
          <cell r="R130">
            <v>-629157.07999999996</v>
          </cell>
          <cell r="S130">
            <v>-690758.19</v>
          </cell>
          <cell r="T130">
            <v>1988929.65</v>
          </cell>
          <cell r="U130">
            <v>116326557.2</v>
          </cell>
          <cell r="V130">
            <v>71637776.390000001</v>
          </cell>
          <cell r="W130">
            <v>89789333.700000003</v>
          </cell>
          <cell r="X130">
            <v>-5062528.5599999996</v>
          </cell>
          <cell r="Y130">
            <v>-730666.34889979998</v>
          </cell>
          <cell r="Z130">
            <v>0</v>
          </cell>
          <cell r="AA130">
            <v>9846503.25</v>
          </cell>
        </row>
        <row r="131">
          <cell r="A131" t="str">
            <v xml:space="preserve"> 09-320</v>
          </cell>
          <cell r="B131" t="str">
            <v>DHH - OFFICE OF AGING AND ADULT SERVICES</v>
          </cell>
          <cell r="C131">
            <v>16379861.76</v>
          </cell>
          <cell r="D131">
            <v>6091726.2785999998</v>
          </cell>
          <cell r="E131">
            <v>0.37190329999999999</v>
          </cell>
          <cell r="F131">
            <v>58683764.299999997</v>
          </cell>
          <cell r="G131">
            <v>8.62805E-3</v>
          </cell>
          <cell r="H131">
            <v>8.3006199999999999E-3</v>
          </cell>
          <cell r="I131">
            <v>3.2742999999999997E-4</v>
          </cell>
          <cell r="J131">
            <v>3672051.71</v>
          </cell>
          <cell r="K131">
            <v>78449.69</v>
          </cell>
          <cell r="L131">
            <v>0</v>
          </cell>
          <cell r="M131">
            <v>5065847.7</v>
          </cell>
          <cell r="N131">
            <v>-480663.8</v>
          </cell>
          <cell r="O131">
            <v>0</v>
          </cell>
          <cell r="P131">
            <v>-5118918.04</v>
          </cell>
          <cell r="Q131">
            <v>-881283.04</v>
          </cell>
          <cell r="R131">
            <v>-400619.24</v>
          </cell>
          <cell r="S131">
            <v>-439844.09</v>
          </cell>
          <cell r="T131">
            <v>1266461.93</v>
          </cell>
          <cell r="U131">
            <v>74071577.159999996</v>
          </cell>
          <cell r="V131">
            <v>45615749.390000001</v>
          </cell>
          <cell r="W131">
            <v>51902876.399999999</v>
          </cell>
          <cell r="X131">
            <v>2047384.27</v>
          </cell>
          <cell r="Y131">
            <v>295495.57528779999</v>
          </cell>
          <cell r="Z131">
            <v>0</v>
          </cell>
          <cell r="AA131">
            <v>6269815.2699999996</v>
          </cell>
        </row>
        <row r="132">
          <cell r="A132" t="str">
            <v xml:space="preserve"> 11-435</v>
          </cell>
          <cell r="B132" t="str">
            <v>DNR - OFFICE OF COASTAL RESTOR AND MGT</v>
          </cell>
          <cell r="C132">
            <v>2713591.8</v>
          </cell>
          <cell r="D132">
            <v>1009456.1496</v>
          </cell>
          <cell r="E132">
            <v>0.372</v>
          </cell>
          <cell r="F132">
            <v>9724458.25</v>
          </cell>
          <cell r="G132">
            <v>1.42975E-3</v>
          </cell>
          <cell r="H132">
            <v>1.4442000000000001E-3</v>
          </cell>
          <cell r="I132">
            <v>-1.4450000000000001E-5</v>
          </cell>
          <cell r="J132">
            <v>608493.92000000004</v>
          </cell>
          <cell r="K132">
            <v>12999.86</v>
          </cell>
          <cell r="L132">
            <v>0</v>
          </cell>
          <cell r="M132">
            <v>839459.18</v>
          </cell>
          <cell r="N132">
            <v>-79650.570000000007</v>
          </cell>
          <cell r="O132">
            <v>0</v>
          </cell>
          <cell r="P132">
            <v>-848253.43999999994</v>
          </cell>
          <cell r="Q132">
            <v>-146036.99</v>
          </cell>
          <cell r="R132">
            <v>-66386.42</v>
          </cell>
          <cell r="S132">
            <v>-72886.350000000006</v>
          </cell>
          <cell r="T132">
            <v>209864.79</v>
          </cell>
          <cell r="U132">
            <v>12274365.289999999</v>
          </cell>
          <cell r="V132">
            <v>7558963.8099999996</v>
          </cell>
          <cell r="W132">
            <v>9030425.9299999997</v>
          </cell>
          <cell r="X132">
            <v>-90354.28</v>
          </cell>
          <cell r="Y132">
            <v>-13040.683697</v>
          </cell>
          <cell r="Z132">
            <v>0</v>
          </cell>
          <cell r="AA132">
            <v>1038968.06</v>
          </cell>
        </row>
        <row r="133">
          <cell r="A133" t="str">
            <v xml:space="preserve"> 11-432</v>
          </cell>
          <cell r="B133" t="str">
            <v>DNR - OFFICE OF CONSERVATION</v>
          </cell>
          <cell r="C133">
            <v>7742021.2800000003</v>
          </cell>
          <cell r="D133">
            <v>2880031.91616</v>
          </cell>
          <cell r="E133">
            <v>0.372</v>
          </cell>
          <cell r="F133">
            <v>27744377.600000001</v>
          </cell>
          <cell r="G133">
            <v>4.0791500000000001E-3</v>
          </cell>
          <cell r="H133">
            <v>3.9476399999999997E-3</v>
          </cell>
          <cell r="I133">
            <v>1.3150999999999999E-4</v>
          </cell>
          <cell r="J133">
            <v>1736064.32</v>
          </cell>
          <cell r="K133">
            <v>37089.269999999997</v>
          </cell>
          <cell r="L133">
            <v>0</v>
          </cell>
          <cell r="M133">
            <v>2395020.04</v>
          </cell>
          <cell r="N133">
            <v>-227247.15</v>
          </cell>
          <cell r="O133">
            <v>0</v>
          </cell>
          <cell r="P133">
            <v>-2420110.5099999998</v>
          </cell>
          <cell r="Q133">
            <v>-416651.01</v>
          </cell>
          <cell r="R133">
            <v>-189403.86</v>
          </cell>
          <cell r="S133">
            <v>-207948.49</v>
          </cell>
          <cell r="T133">
            <v>598755.01</v>
          </cell>
          <cell r="U133">
            <v>35019393.020000003</v>
          </cell>
          <cell r="V133">
            <v>21566111.010000002</v>
          </cell>
          <cell r="W133">
            <v>24684164.68</v>
          </cell>
          <cell r="X133">
            <v>822317.76</v>
          </cell>
          <cell r="Y133">
            <v>118683.75868459999</v>
          </cell>
          <cell r="Z133">
            <v>0</v>
          </cell>
          <cell r="AA133">
            <v>2964229.11</v>
          </cell>
        </row>
        <row r="134">
          <cell r="A134" t="str">
            <v xml:space="preserve"> 11-434</v>
          </cell>
          <cell r="B134" t="str">
            <v>DNR - OFFICE OF MINERAL RESOURCES</v>
          </cell>
          <cell r="C134">
            <v>3327636.72</v>
          </cell>
          <cell r="D134">
            <v>1237880.85984</v>
          </cell>
          <cell r="E134">
            <v>0.372</v>
          </cell>
          <cell r="F134">
            <v>11924950.630000001</v>
          </cell>
          <cell r="G134">
            <v>1.7532800000000001E-3</v>
          </cell>
          <cell r="H134">
            <v>1.78101E-3</v>
          </cell>
          <cell r="I134">
            <v>-2.773E-5</v>
          </cell>
          <cell r="J134">
            <v>746186.55</v>
          </cell>
          <cell r="K134">
            <v>15941.52</v>
          </cell>
          <cell r="L134">
            <v>0</v>
          </cell>
          <cell r="M134">
            <v>1029415.62</v>
          </cell>
          <cell r="N134">
            <v>-97674.240000000005</v>
          </cell>
          <cell r="O134">
            <v>0</v>
          </cell>
          <cell r="P134">
            <v>-1040199.88</v>
          </cell>
          <cell r="Q134">
            <v>-179082.87</v>
          </cell>
          <cell r="R134">
            <v>-81408.63</v>
          </cell>
          <cell r="S134">
            <v>-89379.39</v>
          </cell>
          <cell r="T134">
            <v>257353.91</v>
          </cell>
          <cell r="U134">
            <v>15051861.640000001</v>
          </cell>
          <cell r="V134">
            <v>9269438.7599999998</v>
          </cell>
          <cell r="W134">
            <v>11136462.32</v>
          </cell>
          <cell r="X134">
            <v>-173392.68</v>
          </cell>
          <cell r="Y134">
            <v>-25025.4781258</v>
          </cell>
          <cell r="Z134">
            <v>0</v>
          </cell>
          <cell r="AA134">
            <v>1274070.24</v>
          </cell>
        </row>
        <row r="135">
          <cell r="A135" t="str">
            <v xml:space="preserve"> 11-431</v>
          </cell>
          <cell r="B135" t="str">
            <v>DNR - OFFICE OF THE SECRETARY</v>
          </cell>
          <cell r="C135">
            <v>3515882.28</v>
          </cell>
          <cell r="D135">
            <v>1307908.2081599999</v>
          </cell>
          <cell r="E135">
            <v>0.372</v>
          </cell>
          <cell r="F135">
            <v>12599524.34</v>
          </cell>
          <cell r="G135">
            <v>1.85246E-3</v>
          </cell>
          <cell r="H135">
            <v>2.27326E-3</v>
          </cell>
          <cell r="I135">
            <v>-4.2079999999999998E-4</v>
          </cell>
          <cell r="J135">
            <v>788397.02</v>
          </cell>
          <cell r="K135">
            <v>16843.310000000001</v>
          </cell>
          <cell r="L135">
            <v>0</v>
          </cell>
          <cell r="M135">
            <v>1087647.8700000001</v>
          </cell>
          <cell r="N135">
            <v>-103199.5</v>
          </cell>
          <cell r="O135">
            <v>0</v>
          </cell>
          <cell r="P135">
            <v>-1099042.18</v>
          </cell>
          <cell r="Q135">
            <v>-189213.27</v>
          </cell>
          <cell r="R135">
            <v>-86013.77</v>
          </cell>
          <cell r="S135">
            <v>-94435.43</v>
          </cell>
          <cell r="T135">
            <v>271911.96999999997</v>
          </cell>
          <cell r="U135">
            <v>15903319.27</v>
          </cell>
          <cell r="V135">
            <v>9793794.7899999991</v>
          </cell>
          <cell r="W135">
            <v>14214448.17</v>
          </cell>
          <cell r="X135">
            <v>-2631216.75</v>
          </cell>
          <cell r="Y135">
            <v>-379759.14876799996</v>
          </cell>
          <cell r="Z135">
            <v>0</v>
          </cell>
          <cell r="AA135">
            <v>1346142.18</v>
          </cell>
        </row>
        <row r="136">
          <cell r="A136">
            <v>601</v>
          </cell>
          <cell r="B136" t="str">
            <v>DOA - ADMINISTRATIVE SERVICES</v>
          </cell>
          <cell r="C136">
            <v>0</v>
          </cell>
          <cell r="D136">
            <v>0</v>
          </cell>
          <cell r="E136">
            <v>0</v>
          </cell>
          <cell r="F136">
            <v>0</v>
          </cell>
          <cell r="G136">
            <v>0</v>
          </cell>
          <cell r="H136">
            <v>2.9945999999999998E-4</v>
          </cell>
          <cell r="I136">
            <v>-2.9945999999999998E-4</v>
          </cell>
          <cell r="J136">
            <v>0</v>
          </cell>
          <cell r="K136">
            <v>0</v>
          </cell>
          <cell r="L136">
            <v>0</v>
          </cell>
          <cell r="M136">
            <v>0</v>
          </cell>
          <cell r="N136">
            <v>0</v>
          </cell>
          <cell r="O136">
            <v>0</v>
          </cell>
          <cell r="P136">
            <v>0</v>
          </cell>
          <cell r="Q136">
            <v>0</v>
          </cell>
          <cell r="R136">
            <v>0</v>
          </cell>
          <cell r="S136">
            <v>0</v>
          </cell>
          <cell r="T136">
            <v>0</v>
          </cell>
          <cell r="U136">
            <v>0</v>
          </cell>
          <cell r="V136">
            <v>0</v>
          </cell>
          <cell r="W136">
            <v>1872490.89</v>
          </cell>
          <cell r="X136">
            <v>-1872490.89</v>
          </cell>
          <cell r="Y136">
            <v>-270253.50449159998</v>
          </cell>
          <cell r="Z136">
            <v>0</v>
          </cell>
          <cell r="AA136">
            <v>0</v>
          </cell>
        </row>
        <row r="137">
          <cell r="A137" t="str">
            <v xml:space="preserve"> 19-666</v>
          </cell>
          <cell r="B137" t="str">
            <v>DOA - BD OF ELEM AND SECONDARY ED</v>
          </cell>
          <cell r="C137">
            <v>200200.08</v>
          </cell>
          <cell r="D137">
            <v>74474.429759999999</v>
          </cell>
          <cell r="E137">
            <v>0.372</v>
          </cell>
          <cell r="F137">
            <v>717423.23</v>
          </cell>
          <cell r="G137">
            <v>1.0548E-4</v>
          </cell>
          <cell r="H137">
            <v>1.0369000000000001E-4</v>
          </cell>
          <cell r="I137">
            <v>1.79E-6</v>
          </cell>
          <cell r="J137">
            <v>44891.72</v>
          </cell>
          <cell r="K137">
            <v>959.07</v>
          </cell>
          <cell r="L137">
            <v>0</v>
          </cell>
          <cell r="M137">
            <v>61931.21</v>
          </cell>
          <cell r="N137">
            <v>-5876.23</v>
          </cell>
          <cell r="O137">
            <v>0</v>
          </cell>
          <cell r="P137">
            <v>-62580.01</v>
          </cell>
          <cell r="Q137">
            <v>-10773.9</v>
          </cell>
          <cell r="R137">
            <v>-4897.67</v>
          </cell>
          <cell r="S137">
            <v>-5377.2</v>
          </cell>
          <cell r="T137">
            <v>15482.8</v>
          </cell>
          <cell r="U137">
            <v>905542.96</v>
          </cell>
          <cell r="V137">
            <v>557663.57999999996</v>
          </cell>
          <cell r="W137">
            <v>648362.31999999995</v>
          </cell>
          <cell r="X137">
            <v>11192.68</v>
          </cell>
          <cell r="Y137">
            <v>1615.4203334000001</v>
          </cell>
          <cell r="Z137">
            <v>0</v>
          </cell>
          <cell r="AA137">
            <v>76650.009999999995</v>
          </cell>
        </row>
        <row r="138">
          <cell r="A138" t="str">
            <v xml:space="preserve"> 20C05</v>
          </cell>
          <cell r="B138" t="str">
            <v>DOA - BD OF REGENTS FOR HIGHER ED</v>
          </cell>
          <cell r="C138">
            <v>1673562.72</v>
          </cell>
          <cell r="D138">
            <v>622565.33184</v>
          </cell>
          <cell r="E138">
            <v>0.372</v>
          </cell>
          <cell r="F138">
            <v>5997367.0599999996</v>
          </cell>
          <cell r="G138">
            <v>8.8177000000000004E-4</v>
          </cell>
          <cell r="H138">
            <v>9.1242999999999999E-4</v>
          </cell>
          <cell r="I138">
            <v>-3.0660000000000001E-5</v>
          </cell>
          <cell r="J138">
            <v>375276.57</v>
          </cell>
          <cell r="K138">
            <v>8017.41</v>
          </cell>
          <cell r="L138">
            <v>0</v>
          </cell>
          <cell r="M138">
            <v>517719.82</v>
          </cell>
          <cell r="N138">
            <v>-49122.91</v>
          </cell>
          <cell r="O138">
            <v>0</v>
          </cell>
          <cell r="P138">
            <v>-523143.51</v>
          </cell>
          <cell r="Q138">
            <v>-90065.42</v>
          </cell>
          <cell r="R138">
            <v>-40942.51</v>
          </cell>
          <cell r="S138">
            <v>-44951.21</v>
          </cell>
          <cell r="T138">
            <v>129429.96</v>
          </cell>
          <cell r="U138">
            <v>7569971.7300000004</v>
          </cell>
          <cell r="V138">
            <v>4661841.24</v>
          </cell>
          <cell r="W138">
            <v>5705325.8099999996</v>
          </cell>
          <cell r="X138">
            <v>-191713.65</v>
          </cell>
          <cell r="Y138">
            <v>-27669.7136436</v>
          </cell>
          <cell r="Z138">
            <v>0</v>
          </cell>
          <cell r="AA138">
            <v>640762.98</v>
          </cell>
        </row>
        <row r="139">
          <cell r="A139" t="str">
            <v xml:space="preserve"> 17-565</v>
          </cell>
          <cell r="B139" t="str">
            <v>DOA - BOARD OF TAX APPEALS</v>
          </cell>
          <cell r="C139">
            <v>191879.88</v>
          </cell>
          <cell r="D139">
            <v>71379.315359999993</v>
          </cell>
          <cell r="E139">
            <v>0.372</v>
          </cell>
          <cell r="F139">
            <v>687632.61</v>
          </cell>
          <cell r="G139">
            <v>1.011E-4</v>
          </cell>
          <cell r="H139">
            <v>8.687E-5</v>
          </cell>
          <cell r="I139">
            <v>1.4229999999999999E-5</v>
          </cell>
          <cell r="J139">
            <v>43027.62</v>
          </cell>
          <cell r="K139">
            <v>919.24</v>
          </cell>
          <cell r="L139">
            <v>0</v>
          </cell>
          <cell r="M139">
            <v>59359.55</v>
          </cell>
          <cell r="N139">
            <v>-5632.22</v>
          </cell>
          <cell r="O139">
            <v>0</v>
          </cell>
          <cell r="P139">
            <v>-59981.41</v>
          </cell>
          <cell r="Q139">
            <v>-10326.52</v>
          </cell>
          <cell r="R139">
            <v>-4694.29</v>
          </cell>
          <cell r="S139">
            <v>-5153.92</v>
          </cell>
          <cell r="T139">
            <v>14839.89</v>
          </cell>
          <cell r="U139">
            <v>867940.78</v>
          </cell>
          <cell r="V139">
            <v>534506.9</v>
          </cell>
          <cell r="W139">
            <v>543188.68999999994</v>
          </cell>
          <cell r="X139">
            <v>88978.65</v>
          </cell>
          <cell r="Y139">
            <v>12842.140415799999</v>
          </cell>
          <cell r="Z139">
            <v>0</v>
          </cell>
          <cell r="AA139">
            <v>73467.16</v>
          </cell>
        </row>
        <row r="140">
          <cell r="A140" t="str">
            <v xml:space="preserve"> 01-107</v>
          </cell>
          <cell r="B140" t="str">
            <v>DOA - DIVISION OF ADMINISTRATION</v>
          </cell>
          <cell r="C140">
            <v>34156224.240000002</v>
          </cell>
          <cell r="D140">
            <v>12697156.211999999</v>
          </cell>
          <cell r="E140">
            <v>0.3717376</v>
          </cell>
          <cell r="F140">
            <v>122316238.92</v>
          </cell>
          <cell r="G140">
            <v>1.798369E-2</v>
          </cell>
          <cell r="H140">
            <v>2.3285139999999999E-2</v>
          </cell>
          <cell r="I140">
            <v>-5.3014500000000001E-3</v>
          </cell>
          <cell r="J140">
            <v>7653761.8200000003</v>
          </cell>
          <cell r="K140">
            <v>163514.92000000001</v>
          </cell>
          <cell r="L140">
            <v>0</v>
          </cell>
          <cell r="M140">
            <v>10558890.439999999</v>
          </cell>
          <cell r="N140">
            <v>-1001861.23</v>
          </cell>
          <cell r="O140">
            <v>0</v>
          </cell>
          <cell r="P140">
            <v>-10669506.449999999</v>
          </cell>
          <cell r="Q140">
            <v>-1836883.31</v>
          </cell>
          <cell r="R140">
            <v>-835022.08</v>
          </cell>
          <cell r="S140">
            <v>-916779.54</v>
          </cell>
          <cell r="T140">
            <v>2639722.61</v>
          </cell>
          <cell r="U140">
            <v>154389494.88999999</v>
          </cell>
          <cell r="V140">
            <v>95078203.780000001</v>
          </cell>
          <cell r="W140">
            <v>145599454.41999999</v>
          </cell>
          <cell r="X140">
            <v>-33149391.739999998</v>
          </cell>
          <cell r="Y140">
            <v>-4784396.7187170004</v>
          </cell>
          <cell r="Z140">
            <v>0</v>
          </cell>
          <cell r="AA140">
            <v>13068354.289999999</v>
          </cell>
        </row>
        <row r="141">
          <cell r="A141" t="str">
            <v xml:space="preserve"> 01-100</v>
          </cell>
          <cell r="B141" t="str">
            <v>DOA - EXECUTIVE OFFICE</v>
          </cell>
          <cell r="C141">
            <v>4074301.68</v>
          </cell>
          <cell r="D141">
            <v>1515768.26556</v>
          </cell>
          <cell r="E141">
            <v>0.37203140000000001</v>
          </cell>
          <cell r="F141">
            <v>14601956.76</v>
          </cell>
          <cell r="G141">
            <v>2.1468699999999999E-3</v>
          </cell>
          <cell r="H141">
            <v>2.5749700000000002E-3</v>
          </cell>
          <cell r="I141">
            <v>-4.281E-4</v>
          </cell>
          <cell r="J141">
            <v>913696.33</v>
          </cell>
          <cell r="K141">
            <v>19520.2</v>
          </cell>
          <cell r="L141">
            <v>0</v>
          </cell>
          <cell r="M141">
            <v>1260506.8899999999</v>
          </cell>
          <cell r="N141">
            <v>-119600.92</v>
          </cell>
          <cell r="O141">
            <v>0</v>
          </cell>
          <cell r="P141">
            <v>-1273712.0900000001</v>
          </cell>
          <cell r="Q141">
            <v>-219284.79</v>
          </cell>
          <cell r="R141">
            <v>-99683.87</v>
          </cell>
          <cell r="S141">
            <v>-109443.97</v>
          </cell>
          <cell r="T141">
            <v>315126.71999999997</v>
          </cell>
          <cell r="U141">
            <v>18430821.199999999</v>
          </cell>
          <cell r="V141">
            <v>11350314.83</v>
          </cell>
          <cell r="W141">
            <v>16101008.07</v>
          </cell>
          <cell r="X141">
            <v>-2676862.86</v>
          </cell>
          <cell r="Y141">
            <v>-386347.17582599999</v>
          </cell>
          <cell r="Z141">
            <v>0</v>
          </cell>
          <cell r="AA141">
            <v>1560083.49</v>
          </cell>
        </row>
        <row r="142">
          <cell r="A142">
            <v>710</v>
          </cell>
          <cell r="B142" t="str">
            <v>DOA - FEDERAL PROPERTY ASSISTANCE</v>
          </cell>
          <cell r="C142">
            <v>342368.04</v>
          </cell>
          <cell r="D142">
            <v>127360.91088</v>
          </cell>
          <cell r="E142">
            <v>0.372</v>
          </cell>
          <cell r="F142">
            <v>1226924.3</v>
          </cell>
          <cell r="G142">
            <v>1.8039E-4</v>
          </cell>
          <cell r="H142">
            <v>1.7090000000000001E-4</v>
          </cell>
          <cell r="I142">
            <v>9.4900000000000006E-6</v>
          </cell>
          <cell r="J142">
            <v>76773.009999999995</v>
          </cell>
          <cell r="K142">
            <v>1640.18</v>
          </cell>
          <cell r="L142">
            <v>0</v>
          </cell>
          <cell r="M142">
            <v>105913.65</v>
          </cell>
          <cell r="N142">
            <v>-10049.43</v>
          </cell>
          <cell r="O142">
            <v>0</v>
          </cell>
          <cell r="P142">
            <v>-107023.21</v>
          </cell>
          <cell r="Q142">
            <v>-18425.330000000002</v>
          </cell>
          <cell r="R142">
            <v>-8375.9</v>
          </cell>
          <cell r="S142">
            <v>-9195.99</v>
          </cell>
          <cell r="T142">
            <v>26478.41</v>
          </cell>
          <cell r="U142">
            <v>1548643.3</v>
          </cell>
          <cell r="V142">
            <v>953706.23</v>
          </cell>
          <cell r="W142">
            <v>1068619.1599999999</v>
          </cell>
          <cell r="X142">
            <v>59339.94</v>
          </cell>
          <cell r="Y142">
            <v>8564.4351753999999</v>
          </cell>
          <cell r="Z142">
            <v>0</v>
          </cell>
          <cell r="AA142">
            <v>131085.47</v>
          </cell>
        </row>
        <row r="143">
          <cell r="A143">
            <v>711</v>
          </cell>
          <cell r="B143" t="str">
            <v>DOA - LA PROPERTY ASSISTANCE AGENCY</v>
          </cell>
          <cell r="C143">
            <v>1310387.3999999999</v>
          </cell>
          <cell r="D143">
            <v>487464.1128</v>
          </cell>
          <cell r="E143">
            <v>0.372</v>
          </cell>
          <cell r="F143">
            <v>4695898.21</v>
          </cell>
          <cell r="G143">
            <v>6.9041999999999997E-4</v>
          </cell>
          <cell r="H143">
            <v>6.5382999999999999E-4</v>
          </cell>
          <cell r="I143">
            <v>3.659E-5</v>
          </cell>
          <cell r="J143">
            <v>293839.03999999998</v>
          </cell>
          <cell r="K143">
            <v>6277.58</v>
          </cell>
          <cell r="L143">
            <v>0</v>
          </cell>
          <cell r="M143">
            <v>405371.15</v>
          </cell>
          <cell r="N143">
            <v>-38462.910000000003</v>
          </cell>
          <cell r="O143">
            <v>0</v>
          </cell>
          <cell r="P143">
            <v>-409617.86</v>
          </cell>
          <cell r="Q143">
            <v>-70520.62</v>
          </cell>
          <cell r="R143">
            <v>-32057.71</v>
          </cell>
          <cell r="S143">
            <v>-35196.5</v>
          </cell>
          <cell r="T143">
            <v>101342.79</v>
          </cell>
          <cell r="U143">
            <v>5927237.1299999999</v>
          </cell>
          <cell r="V143">
            <v>3650190.45</v>
          </cell>
          <cell r="W143">
            <v>4088328.06</v>
          </cell>
          <cell r="X143">
            <v>228793.3</v>
          </cell>
          <cell r="Y143">
            <v>33021.357541400001</v>
          </cell>
          <cell r="Z143">
            <v>0</v>
          </cell>
          <cell r="AA143">
            <v>501713.12</v>
          </cell>
        </row>
        <row r="144">
          <cell r="A144" t="str">
            <v xml:space="preserve"> 01-106</v>
          </cell>
          <cell r="B144" t="str">
            <v xml:space="preserve">DOA - LOUISIANA TAX COMMISSION </v>
          </cell>
          <cell r="C144">
            <v>1975661.88</v>
          </cell>
          <cell r="D144">
            <v>734946.21935999999</v>
          </cell>
          <cell r="E144">
            <v>0.372</v>
          </cell>
          <cell r="F144">
            <v>7080031.3499999996</v>
          </cell>
          <cell r="G144">
            <v>1.0409499999999999E-3</v>
          </cell>
          <cell r="H144">
            <v>9.3356999999999999E-4</v>
          </cell>
          <cell r="I144">
            <v>1.0738000000000001E-4</v>
          </cell>
          <cell r="J144">
            <v>443022.73</v>
          </cell>
          <cell r="K144">
            <v>9464.73</v>
          </cell>
          <cell r="L144">
            <v>0</v>
          </cell>
          <cell r="M144">
            <v>611180.30000000005</v>
          </cell>
          <cell r="N144">
            <v>-57990.74</v>
          </cell>
          <cell r="O144">
            <v>0</v>
          </cell>
          <cell r="P144">
            <v>-617583.07999999996</v>
          </cell>
          <cell r="Q144">
            <v>-106324.32</v>
          </cell>
          <cell r="R144">
            <v>-48333.59</v>
          </cell>
          <cell r="S144">
            <v>-53065.95</v>
          </cell>
          <cell r="T144">
            <v>152795.07</v>
          </cell>
          <cell r="U144">
            <v>8936527.75</v>
          </cell>
          <cell r="V144">
            <v>5503412.0499999998</v>
          </cell>
          <cell r="W144">
            <v>5837511.9400000004</v>
          </cell>
          <cell r="X144">
            <v>671435.49</v>
          </cell>
          <cell r="Y144">
            <v>96907.170614800008</v>
          </cell>
          <cell r="Z144">
            <v>0</v>
          </cell>
          <cell r="AA144">
            <v>756435.6</v>
          </cell>
        </row>
        <row r="145">
          <cell r="A145" t="str">
            <v xml:space="preserve"> 01-103</v>
          </cell>
          <cell r="B145" t="str">
            <v>DOA - MENTAL HEALTH ADVOCACY SERVICE</v>
          </cell>
          <cell r="C145">
            <v>1624791.96</v>
          </cell>
          <cell r="D145">
            <v>604422.60912000004</v>
          </cell>
          <cell r="E145">
            <v>0.372</v>
          </cell>
          <cell r="F145">
            <v>5822636.2800000003</v>
          </cell>
          <cell r="G145">
            <v>8.5607999999999995E-4</v>
          </cell>
          <cell r="H145">
            <v>9.1452999999999999E-4</v>
          </cell>
          <cell r="I145">
            <v>-5.8449999999999998E-5</v>
          </cell>
          <cell r="J145">
            <v>364343.05</v>
          </cell>
          <cell r="K145">
            <v>7783.82</v>
          </cell>
          <cell r="L145">
            <v>0</v>
          </cell>
          <cell r="M145">
            <v>502636.27</v>
          </cell>
          <cell r="N145">
            <v>-47691.73</v>
          </cell>
          <cell r="O145">
            <v>0</v>
          </cell>
          <cell r="P145">
            <v>-507901.94</v>
          </cell>
          <cell r="Q145">
            <v>-87441.4</v>
          </cell>
          <cell r="R145">
            <v>-39749.67</v>
          </cell>
          <cell r="S145">
            <v>-43641.58</v>
          </cell>
          <cell r="T145">
            <v>125659.07</v>
          </cell>
          <cell r="U145">
            <v>7349423.7699999996</v>
          </cell>
          <cell r="V145">
            <v>4526020.45</v>
          </cell>
          <cell r="W145">
            <v>5718456.8799999999</v>
          </cell>
          <cell r="X145">
            <v>-365481.51</v>
          </cell>
          <cell r="Y145">
            <v>-52749.339936999997</v>
          </cell>
          <cell r="Z145">
            <v>0</v>
          </cell>
          <cell r="AA145">
            <v>622094.62</v>
          </cell>
        </row>
        <row r="146">
          <cell r="A146">
            <v>611</v>
          </cell>
          <cell r="B146" t="str">
            <v>DOA - OFC OF TELECOMMUNICATION</v>
          </cell>
          <cell r="C146">
            <v>0</v>
          </cell>
          <cell r="D146">
            <v>0</v>
          </cell>
          <cell r="E146">
            <v>0</v>
          </cell>
          <cell r="F146">
            <v>0</v>
          </cell>
          <cell r="G146">
            <v>0</v>
          </cell>
          <cell r="H146">
            <v>1.81803E-3</v>
          </cell>
          <cell r="I146">
            <v>-1.81803E-3</v>
          </cell>
          <cell r="J146">
            <v>0</v>
          </cell>
          <cell r="K146">
            <v>0</v>
          </cell>
          <cell r="L146">
            <v>0</v>
          </cell>
          <cell r="M146">
            <v>0</v>
          </cell>
          <cell r="N146">
            <v>0</v>
          </cell>
          <cell r="O146">
            <v>0</v>
          </cell>
          <cell r="P146">
            <v>0</v>
          </cell>
          <cell r="Q146">
            <v>0</v>
          </cell>
          <cell r="R146">
            <v>0</v>
          </cell>
          <cell r="S146">
            <v>0</v>
          </cell>
          <cell r="T146">
            <v>0</v>
          </cell>
          <cell r="U146">
            <v>0</v>
          </cell>
          <cell r="V146">
            <v>0</v>
          </cell>
          <cell r="W146">
            <v>11367944.369999999</v>
          </cell>
          <cell r="X146">
            <v>-11367944.369999999</v>
          </cell>
          <cell r="Y146">
            <v>-1640716.5523637999</v>
          </cell>
          <cell r="Z146">
            <v>0</v>
          </cell>
          <cell r="AA146">
            <v>0</v>
          </cell>
        </row>
        <row r="147">
          <cell r="A147">
            <v>606</v>
          </cell>
          <cell r="B147" t="str">
            <v>DOA - OFFICE OF AIRCRAFT SERVICES</v>
          </cell>
          <cell r="C147">
            <v>218483.16</v>
          </cell>
          <cell r="D147">
            <v>81275.735520000002</v>
          </cell>
          <cell r="E147">
            <v>0.372</v>
          </cell>
          <cell r="F147">
            <v>782989.78</v>
          </cell>
          <cell r="G147">
            <v>1.1512E-4</v>
          </cell>
          <cell r="H147">
            <v>1.1403E-4</v>
          </cell>
          <cell r="I147">
            <v>1.0899999999999999E-6</v>
          </cell>
          <cell r="J147">
            <v>48994.45</v>
          </cell>
          <cell r="K147">
            <v>1046.72</v>
          </cell>
          <cell r="L147">
            <v>0</v>
          </cell>
          <cell r="M147">
            <v>67591.22</v>
          </cell>
          <cell r="N147">
            <v>-6413.27</v>
          </cell>
          <cell r="O147">
            <v>0</v>
          </cell>
          <cell r="P147">
            <v>-68299.31</v>
          </cell>
          <cell r="Q147">
            <v>-11758.54</v>
          </cell>
          <cell r="R147">
            <v>-5345.27</v>
          </cell>
          <cell r="S147">
            <v>-5868.63</v>
          </cell>
          <cell r="T147">
            <v>16897.8</v>
          </cell>
          <cell r="U147">
            <v>988302.1</v>
          </cell>
          <cell r="V147">
            <v>608629.42000000004</v>
          </cell>
          <cell r="W147">
            <v>713017.22</v>
          </cell>
          <cell r="X147">
            <v>6815.65</v>
          </cell>
          <cell r="Y147">
            <v>983.69171139999992</v>
          </cell>
          <cell r="Z147">
            <v>0</v>
          </cell>
          <cell r="AA147">
            <v>83655.19</v>
          </cell>
        </row>
        <row r="148">
          <cell r="A148" t="str">
            <v xml:space="preserve"> 21-804</v>
          </cell>
          <cell r="B148" t="str">
            <v>DOA - OFFICE OF RISK MANAGEMENT</v>
          </cell>
          <cell r="C148">
            <v>1915402.2</v>
          </cell>
          <cell r="D148">
            <v>712529.61840000004</v>
          </cell>
          <cell r="E148">
            <v>0.372</v>
          </cell>
          <cell r="F148">
            <v>6864083.4199999999</v>
          </cell>
          <cell r="G148">
            <v>1.0092E-3</v>
          </cell>
          <cell r="H148">
            <v>1.0687800000000001E-3</v>
          </cell>
          <cell r="I148">
            <v>-5.9580000000000002E-5</v>
          </cell>
          <cell r="J148">
            <v>429510.1</v>
          </cell>
          <cell r="K148">
            <v>9176.0499999999993</v>
          </cell>
          <cell r="L148">
            <v>0</v>
          </cell>
          <cell r="M148">
            <v>592538.69999999995</v>
          </cell>
          <cell r="N148">
            <v>-56221.96</v>
          </cell>
          <cell r="O148">
            <v>0</v>
          </cell>
          <cell r="P148">
            <v>-598746.18999999994</v>
          </cell>
          <cell r="Q148">
            <v>-103081.33</v>
          </cell>
          <cell r="R148">
            <v>-46859.360000000001</v>
          </cell>
          <cell r="S148">
            <v>-51447.39</v>
          </cell>
          <cell r="T148">
            <v>148134.67000000001</v>
          </cell>
          <cell r="U148">
            <v>8663954.8499999996</v>
          </cell>
          <cell r="V148">
            <v>5335552.5599999996</v>
          </cell>
          <cell r="W148">
            <v>6682965.4000000004</v>
          </cell>
          <cell r="X148">
            <v>-372547.28</v>
          </cell>
          <cell r="Y148">
            <v>-53769.130426800002</v>
          </cell>
          <cell r="Z148">
            <v>0</v>
          </cell>
          <cell r="AA148">
            <v>733363.57</v>
          </cell>
        </row>
        <row r="149">
          <cell r="A149">
            <v>607</v>
          </cell>
          <cell r="B149" t="str">
            <v>DOA - OFFICE OF TECHNOLOGY SERVICES</v>
          </cell>
          <cell r="C149">
            <v>47746052.520000003</v>
          </cell>
          <cell r="D149">
            <v>17761531.537439998</v>
          </cell>
          <cell r="E149">
            <v>0.372</v>
          </cell>
          <cell r="F149">
            <v>171103194.72</v>
          </cell>
          <cell r="G149">
            <v>2.5156649999999999E-2</v>
          </cell>
          <cell r="H149">
            <v>8.8681999999999997E-4</v>
          </cell>
          <cell r="I149">
            <v>2.4269829999999999E-2</v>
          </cell>
          <cell r="J149">
            <v>10706535.050000001</v>
          </cell>
          <cell r="K149">
            <v>228734.35</v>
          </cell>
          <cell r="L149">
            <v>0</v>
          </cell>
          <cell r="M149">
            <v>14770400.92</v>
          </cell>
          <cell r="N149">
            <v>-1401462.78</v>
          </cell>
          <cell r="O149">
            <v>0</v>
          </cell>
          <cell r="P149">
            <v>-14925137.130000001</v>
          </cell>
          <cell r="Q149">
            <v>-2569541.09</v>
          </cell>
          <cell r="R149">
            <v>-1168078.31</v>
          </cell>
          <cell r="S149">
            <v>-1282445.48</v>
          </cell>
          <cell r="T149">
            <v>3692600.23</v>
          </cell>
          <cell r="U149">
            <v>215969163.53999999</v>
          </cell>
          <cell r="V149">
            <v>133001018.98999999</v>
          </cell>
          <cell r="W149">
            <v>5545189.2599999998</v>
          </cell>
          <cell r="X149">
            <v>151756614.16999999</v>
          </cell>
          <cell r="Y149">
            <v>21902780.374391798</v>
          </cell>
          <cell r="Z149">
            <v>0</v>
          </cell>
          <cell r="AA149">
            <v>18280787.48</v>
          </cell>
        </row>
        <row r="150">
          <cell r="A150" t="str">
            <v xml:space="preserve"> 01-102</v>
          </cell>
          <cell r="B150" t="str">
            <v>DOA - OFFICE OF THE INSPECTOR GENERAL</v>
          </cell>
          <cell r="C150">
            <v>752162.64</v>
          </cell>
          <cell r="D150">
            <v>281194.02528</v>
          </cell>
          <cell r="E150">
            <v>0.37384729999999999</v>
          </cell>
          <cell r="F150">
            <v>2708837.2</v>
          </cell>
          <cell r="G150">
            <v>3.9826999999999999E-4</v>
          </cell>
          <cell r="H150">
            <v>4.6222E-4</v>
          </cell>
          <cell r="I150">
            <v>-6.3949999999999996E-5</v>
          </cell>
          <cell r="J150">
            <v>169501.57</v>
          </cell>
          <cell r="K150">
            <v>3621.23</v>
          </cell>
          <cell r="L150">
            <v>0</v>
          </cell>
          <cell r="M150">
            <v>233839.07</v>
          </cell>
          <cell r="N150">
            <v>-22187.4</v>
          </cell>
          <cell r="O150">
            <v>0</v>
          </cell>
          <cell r="P150">
            <v>-236288.79</v>
          </cell>
          <cell r="Q150">
            <v>-40679.94</v>
          </cell>
          <cell r="R150">
            <v>-18492.55</v>
          </cell>
          <cell r="S150">
            <v>-20303.16</v>
          </cell>
          <cell r="T150">
            <v>58459.77</v>
          </cell>
          <cell r="U150">
            <v>3419137.24</v>
          </cell>
          <cell r="V150">
            <v>2105618.83</v>
          </cell>
          <cell r="W150">
            <v>2890211.52</v>
          </cell>
          <cell r="X150">
            <v>-399872.41</v>
          </cell>
          <cell r="Y150">
            <v>-57712.921966999995</v>
          </cell>
          <cell r="Z150">
            <v>0</v>
          </cell>
          <cell r="AA150">
            <v>289414.09999999998</v>
          </cell>
        </row>
        <row r="151">
          <cell r="A151" t="str">
            <v xml:space="preserve"> 17-563</v>
          </cell>
          <cell r="B151" t="str">
            <v>DOA - STATE POLICE COMMISSION</v>
          </cell>
          <cell r="C151">
            <v>226200</v>
          </cell>
          <cell r="D151">
            <v>84146.4</v>
          </cell>
          <cell r="E151">
            <v>0.372</v>
          </cell>
          <cell r="F151">
            <v>810603.91</v>
          </cell>
          <cell r="G151">
            <v>1.1917999999999999E-4</v>
          </cell>
          <cell r="H151">
            <v>1.2645000000000001E-4</v>
          </cell>
          <cell r="I151">
            <v>-7.2699999999999999E-6</v>
          </cell>
          <cell r="J151">
            <v>50722.37</v>
          </cell>
          <cell r="K151">
            <v>1083.6300000000001</v>
          </cell>
          <cell r="L151">
            <v>0</v>
          </cell>
          <cell r="M151">
            <v>69974.990000000005</v>
          </cell>
          <cell r="N151">
            <v>-6639.45</v>
          </cell>
          <cell r="O151">
            <v>0</v>
          </cell>
          <cell r="P151">
            <v>-70708.06</v>
          </cell>
          <cell r="Q151">
            <v>-12173.24</v>
          </cell>
          <cell r="R151">
            <v>-5533.79</v>
          </cell>
          <cell r="S151">
            <v>-6075.6</v>
          </cell>
          <cell r="T151">
            <v>17493.75</v>
          </cell>
          <cell r="U151">
            <v>1023157.09</v>
          </cell>
          <cell r="V151">
            <v>630094.29</v>
          </cell>
          <cell r="W151">
            <v>790678.13</v>
          </cell>
          <cell r="X151">
            <v>-45458.52</v>
          </cell>
          <cell r="Y151">
            <v>-6560.9529741999995</v>
          </cell>
          <cell r="Z151">
            <v>0</v>
          </cell>
          <cell r="AA151">
            <v>86605.5</v>
          </cell>
        </row>
        <row r="152">
          <cell r="A152" t="str">
            <v xml:space="preserve"> 08A-415</v>
          </cell>
          <cell r="B152" t="str">
            <v>DOC - ADULT PROBATION AND PAROLE</v>
          </cell>
          <cell r="C152">
            <v>34635037.200000003</v>
          </cell>
          <cell r="D152">
            <v>12046238.71284</v>
          </cell>
          <cell r="E152">
            <v>0.34780489999999997</v>
          </cell>
          <cell r="F152">
            <v>116045723.23999999</v>
          </cell>
          <cell r="G152">
            <v>1.7061759999999999E-2</v>
          </cell>
          <cell r="H152">
            <v>1.708148E-2</v>
          </cell>
          <cell r="I152">
            <v>-1.9720000000000001E-5</v>
          </cell>
          <cell r="J152">
            <v>7261393.3700000001</v>
          </cell>
          <cell r="K152">
            <v>155132.35999999999</v>
          </cell>
          <cell r="L152">
            <v>0</v>
          </cell>
          <cell r="M152">
            <v>10017591.199999999</v>
          </cell>
          <cell r="N152">
            <v>-950501.03</v>
          </cell>
          <cell r="O152">
            <v>0</v>
          </cell>
          <cell r="P152">
            <v>-10122536.49</v>
          </cell>
          <cell r="Q152">
            <v>-1742715.88</v>
          </cell>
          <cell r="R152">
            <v>-792214.85</v>
          </cell>
          <cell r="S152">
            <v>-869781.03</v>
          </cell>
          <cell r="T152">
            <v>2504397.7999999998</v>
          </cell>
          <cell r="U152">
            <v>146474750.63999999</v>
          </cell>
          <cell r="V152">
            <v>90204040.120000005</v>
          </cell>
          <cell r="W152">
            <v>106808641.42</v>
          </cell>
          <cell r="X152">
            <v>-123307.02</v>
          </cell>
          <cell r="Y152">
            <v>-17796.697751200001</v>
          </cell>
          <cell r="Z152">
            <v>0</v>
          </cell>
          <cell r="AA152">
            <v>12398407.92</v>
          </cell>
        </row>
        <row r="153">
          <cell r="A153" t="str">
            <v xml:space="preserve"> 08A-405</v>
          </cell>
          <cell r="B153" t="str">
            <v>DOC - AVOYELLES CORRECTIONAL CENTER</v>
          </cell>
          <cell r="C153">
            <v>13401650.52</v>
          </cell>
          <cell r="D153">
            <v>4710639.9334800001</v>
          </cell>
          <cell r="E153">
            <v>0.3514969</v>
          </cell>
          <cell r="F153">
            <v>45379263.490000002</v>
          </cell>
          <cell r="G153">
            <v>6.6719400000000003E-3</v>
          </cell>
          <cell r="H153">
            <v>6.7451999999999998E-3</v>
          </cell>
          <cell r="I153">
            <v>-7.326E-5</v>
          </cell>
          <cell r="J153">
            <v>2839541.81</v>
          </cell>
          <cell r="K153">
            <v>60663.95</v>
          </cell>
          <cell r="L153">
            <v>0</v>
          </cell>
          <cell r="M153">
            <v>3917343.08</v>
          </cell>
          <cell r="N153">
            <v>-371690.01</v>
          </cell>
          <cell r="O153">
            <v>0</v>
          </cell>
          <cell r="P153">
            <v>-3958381.56</v>
          </cell>
          <cell r="Q153">
            <v>-681482.79</v>
          </cell>
          <cell r="R153">
            <v>-309792.77</v>
          </cell>
          <cell r="S153">
            <v>-340124.75</v>
          </cell>
          <cell r="T153">
            <v>979335.77</v>
          </cell>
          <cell r="U153">
            <v>57278425.420000002</v>
          </cell>
          <cell r="V153">
            <v>35273966.07</v>
          </cell>
          <cell r="W153">
            <v>42177003.869999997</v>
          </cell>
          <cell r="X153">
            <v>-458086.83</v>
          </cell>
          <cell r="Y153">
            <v>-66114.912639600007</v>
          </cell>
          <cell r="Z153">
            <v>0</v>
          </cell>
          <cell r="AA153">
            <v>4848352.91</v>
          </cell>
        </row>
        <row r="154">
          <cell r="A154" t="str">
            <v xml:space="preserve"> 08A-400</v>
          </cell>
          <cell r="B154" t="str">
            <v>DOC - CORRECTIONS - ADMINISTRATION</v>
          </cell>
          <cell r="C154">
            <v>10711796.279999999</v>
          </cell>
          <cell r="D154">
            <v>3969476.6038799998</v>
          </cell>
          <cell r="E154">
            <v>0.37057050000000002</v>
          </cell>
          <cell r="F154">
            <v>38239378.859999999</v>
          </cell>
          <cell r="G154">
            <v>5.62219E-3</v>
          </cell>
          <cell r="H154">
            <v>4.7705300000000003E-3</v>
          </cell>
          <cell r="I154">
            <v>8.5165999999999996E-4</v>
          </cell>
          <cell r="J154">
            <v>2392773.85</v>
          </cell>
          <cell r="K154">
            <v>51119.21</v>
          </cell>
          <cell r="L154">
            <v>0</v>
          </cell>
          <cell r="M154">
            <v>3300995.97</v>
          </cell>
          <cell r="N154">
            <v>-313209.03000000003</v>
          </cell>
          <cell r="O154">
            <v>0</v>
          </cell>
          <cell r="P154">
            <v>-3335577.54</v>
          </cell>
          <cell r="Q154">
            <v>-574259.62</v>
          </cell>
          <cell r="R154">
            <v>-261050.58</v>
          </cell>
          <cell r="S154">
            <v>-286610.19</v>
          </cell>
          <cell r="T154">
            <v>825248.99</v>
          </cell>
          <cell r="U154">
            <v>48266349.909999996</v>
          </cell>
          <cell r="V154">
            <v>29724029.190000001</v>
          </cell>
          <cell r="W154">
            <v>29829606.579999998</v>
          </cell>
          <cell r="X154">
            <v>5325337.59</v>
          </cell>
          <cell r="Y154">
            <v>768597.1403036</v>
          </cell>
          <cell r="Z154">
            <v>0</v>
          </cell>
          <cell r="AA154">
            <v>4085522.54</v>
          </cell>
        </row>
        <row r="155">
          <cell r="A155" t="str">
            <v xml:space="preserve"> 08A-414</v>
          </cell>
          <cell r="B155" t="str">
            <v>DOC - DAVID WADE CORRECTIONAL CENTER</v>
          </cell>
          <cell r="C155">
            <v>12831301.92</v>
          </cell>
          <cell r="D155">
            <v>4503472.7747999998</v>
          </cell>
          <cell r="E155">
            <v>0.3509755</v>
          </cell>
          <cell r="F155">
            <v>43383564.57</v>
          </cell>
          <cell r="G155">
            <v>6.3785200000000004E-3</v>
          </cell>
          <cell r="H155">
            <v>6.5675500000000001E-3</v>
          </cell>
          <cell r="I155">
            <v>-1.8903E-4</v>
          </cell>
          <cell r="J155">
            <v>2714663.83</v>
          </cell>
          <cell r="K155">
            <v>57996.06</v>
          </cell>
          <cell r="L155">
            <v>0</v>
          </cell>
          <cell r="M155">
            <v>3745065.33</v>
          </cell>
          <cell r="N155">
            <v>-355343.75</v>
          </cell>
          <cell r="O155">
            <v>0</v>
          </cell>
          <cell r="P155">
            <v>-3784299.01</v>
          </cell>
          <cell r="Q155">
            <v>-651512.39</v>
          </cell>
          <cell r="R155">
            <v>-296168.64</v>
          </cell>
          <cell r="S155">
            <v>-325166.67</v>
          </cell>
          <cell r="T155">
            <v>936266.33</v>
          </cell>
          <cell r="U155">
            <v>54759422.619999997</v>
          </cell>
          <cell r="V155">
            <v>33722680.07</v>
          </cell>
          <cell r="W155">
            <v>41066177.700000003</v>
          </cell>
          <cell r="X155">
            <v>-1181984.08</v>
          </cell>
          <cell r="Y155">
            <v>-170593.8020238</v>
          </cell>
          <cell r="Z155">
            <v>0</v>
          </cell>
          <cell r="AA155">
            <v>4635131.01</v>
          </cell>
        </row>
        <row r="156">
          <cell r="A156" t="str">
            <v xml:space="preserve"> 08A-409</v>
          </cell>
          <cell r="B156" t="str">
            <v>DOC - DIXON CORRECTIONAL INSTITUTE</v>
          </cell>
          <cell r="C156">
            <v>18870577.199999999</v>
          </cell>
          <cell r="D156">
            <v>6632876.9995200001</v>
          </cell>
          <cell r="E156">
            <v>0.351493</v>
          </cell>
          <cell r="F156">
            <v>63896849.289999999</v>
          </cell>
          <cell r="G156">
            <v>9.39451E-3</v>
          </cell>
          <cell r="H156">
            <v>9.2898400000000006E-3</v>
          </cell>
          <cell r="I156">
            <v>1.0467E-4</v>
          </cell>
          <cell r="J156">
            <v>3998252.97</v>
          </cell>
          <cell r="K156">
            <v>85418.65</v>
          </cell>
          <cell r="L156">
            <v>0</v>
          </cell>
          <cell r="M156">
            <v>5515864.7599999998</v>
          </cell>
          <cell r="N156">
            <v>-523362.85</v>
          </cell>
          <cell r="O156">
            <v>0</v>
          </cell>
          <cell r="P156">
            <v>-5573649.5099999998</v>
          </cell>
          <cell r="Q156">
            <v>-959570.51</v>
          </cell>
          <cell r="R156">
            <v>-436207.66</v>
          </cell>
          <cell r="S156">
            <v>-478916.98</v>
          </cell>
          <cell r="T156">
            <v>1378966.19</v>
          </cell>
          <cell r="U156">
            <v>80651615.640000001</v>
          </cell>
          <cell r="V156">
            <v>49667956.700000003</v>
          </cell>
          <cell r="W156">
            <v>58088361.75</v>
          </cell>
          <cell r="X156">
            <v>654490.16</v>
          </cell>
          <cell r="Y156">
            <v>94461.478378200001</v>
          </cell>
          <cell r="Z156">
            <v>0</v>
          </cell>
          <cell r="AA156">
            <v>6826785</v>
          </cell>
        </row>
        <row r="157">
          <cell r="A157" t="str">
            <v xml:space="preserve"> 08A-413</v>
          </cell>
          <cell r="B157" t="str">
            <v>DOC - ELAYN HUNT CORRECTIONAL CENTER</v>
          </cell>
          <cell r="C157">
            <v>24645154.559999999</v>
          </cell>
          <cell r="D157">
            <v>8776174.0203600004</v>
          </cell>
          <cell r="E157">
            <v>0.35610130000000001</v>
          </cell>
          <cell r="F157">
            <v>84543987.730000004</v>
          </cell>
          <cell r="G157">
            <v>1.2430180000000001E-2</v>
          </cell>
          <cell r="H157">
            <v>1.226465E-2</v>
          </cell>
          <cell r="I157">
            <v>1.6553E-4</v>
          </cell>
          <cell r="J157">
            <v>5290217.8099999996</v>
          </cell>
          <cell r="K157">
            <v>113020.18</v>
          </cell>
          <cell r="L157">
            <v>0</v>
          </cell>
          <cell r="M157">
            <v>7298219.04</v>
          </cell>
          <cell r="N157">
            <v>-692478.32</v>
          </cell>
          <cell r="O157">
            <v>0</v>
          </cell>
          <cell r="P157">
            <v>-7374675.9199999999</v>
          </cell>
          <cell r="Q157">
            <v>-1269638.77</v>
          </cell>
          <cell r="R157">
            <v>-577160.46</v>
          </cell>
          <cell r="S157">
            <v>-633670.55000000005</v>
          </cell>
          <cell r="T157">
            <v>1824554.76</v>
          </cell>
          <cell r="U157">
            <v>106712760.93000001</v>
          </cell>
          <cell r="V157">
            <v>65717279.770000003</v>
          </cell>
          <cell r="W157">
            <v>76689525.969999999</v>
          </cell>
          <cell r="X157">
            <v>1035041.13</v>
          </cell>
          <cell r="Y157">
            <v>149385.76971379999</v>
          </cell>
          <cell r="Z157">
            <v>0</v>
          </cell>
          <cell r="AA157">
            <v>9032740.0099999998</v>
          </cell>
        </row>
        <row r="158">
          <cell r="A158" t="str">
            <v xml:space="preserve"> 08A-406</v>
          </cell>
          <cell r="B158" t="str">
            <v>DOC - LA CORRECTIONAL INST FOR WOMEN</v>
          </cell>
          <cell r="C158">
            <v>10342863.84</v>
          </cell>
          <cell r="D158">
            <v>3669901.3342800001</v>
          </cell>
          <cell r="E158">
            <v>0.35482439999999998</v>
          </cell>
          <cell r="F158">
            <v>35353498.369999997</v>
          </cell>
          <cell r="G158">
            <v>5.1978900000000001E-3</v>
          </cell>
          <cell r="H158">
            <v>5.2661599999999998E-3</v>
          </cell>
          <cell r="I158">
            <v>-6.8269999999999995E-5</v>
          </cell>
          <cell r="J158">
            <v>2212194.0499999998</v>
          </cell>
          <cell r="K158">
            <v>47261.3</v>
          </cell>
          <cell r="L158">
            <v>0</v>
          </cell>
          <cell r="M158">
            <v>3051873.73</v>
          </cell>
          <cell r="N158">
            <v>-289571.52</v>
          </cell>
          <cell r="O158">
            <v>0</v>
          </cell>
          <cell r="P158">
            <v>-3083845.47</v>
          </cell>
          <cell r="Q158">
            <v>-530920.93000000005</v>
          </cell>
          <cell r="R158">
            <v>-241349.41</v>
          </cell>
          <cell r="S158">
            <v>-264980.06</v>
          </cell>
          <cell r="T158">
            <v>762968.43</v>
          </cell>
          <cell r="U158">
            <v>44623745.829999998</v>
          </cell>
          <cell r="V158">
            <v>27480792.02</v>
          </cell>
          <cell r="W158">
            <v>32928727.199999999</v>
          </cell>
          <cell r="X158">
            <v>-426884.9</v>
          </cell>
          <cell r="Y158">
            <v>-61611.590034199995</v>
          </cell>
          <cell r="Z158">
            <v>0</v>
          </cell>
          <cell r="AA158">
            <v>3777193.01</v>
          </cell>
        </row>
        <row r="159">
          <cell r="A159" t="str">
            <v xml:space="preserve"> 08A-402</v>
          </cell>
          <cell r="B159" t="str">
            <v>DOC - LOUISIANA STATE PENITENTIARY</v>
          </cell>
          <cell r="C159">
            <v>57746694.240000002</v>
          </cell>
          <cell r="D159">
            <v>20315643.703680001</v>
          </cell>
          <cell r="E159">
            <v>0.35180610000000001</v>
          </cell>
          <cell r="F159">
            <v>195707859.49000001</v>
          </cell>
          <cell r="G159">
            <v>2.877418E-2</v>
          </cell>
          <cell r="H159">
            <v>2.8937359999999999E-2</v>
          </cell>
          <cell r="I159">
            <v>-1.6317999999999999E-4</v>
          </cell>
          <cell r="J159">
            <v>12246136.380000001</v>
          </cell>
          <cell r="K159">
            <v>261626.38</v>
          </cell>
          <cell r="L159">
            <v>0</v>
          </cell>
          <cell r="M159">
            <v>16894386.760000002</v>
          </cell>
          <cell r="N159">
            <v>-1602993.34</v>
          </cell>
          <cell r="O159">
            <v>0</v>
          </cell>
          <cell r="P159">
            <v>-17071374.059999999</v>
          </cell>
          <cell r="Q159">
            <v>-2939041.48</v>
          </cell>
          <cell r="R159">
            <v>-1336048.1399999999</v>
          </cell>
          <cell r="S159">
            <v>-1466861.33</v>
          </cell>
          <cell r="T159">
            <v>4223596.6900000004</v>
          </cell>
          <cell r="U159">
            <v>247025561.27000001</v>
          </cell>
          <cell r="V159">
            <v>152126585.24000001</v>
          </cell>
          <cell r="W159">
            <v>180942172.93000001</v>
          </cell>
          <cell r="X159">
            <v>-1020346.84</v>
          </cell>
          <cell r="Y159">
            <v>-147264.96648279999</v>
          </cell>
          <cell r="Z159">
            <v>0</v>
          </cell>
          <cell r="AA159">
            <v>20909567.43</v>
          </cell>
        </row>
        <row r="160">
          <cell r="A160">
            <v>712</v>
          </cell>
          <cell r="B160" t="str">
            <v>DOC - PRISON ENTERPRISES</v>
          </cell>
          <cell r="C160">
            <v>3088571.28</v>
          </cell>
          <cell r="D160">
            <v>1092400.2561600001</v>
          </cell>
          <cell r="E160">
            <v>0.35369109999999998</v>
          </cell>
          <cell r="F160">
            <v>10523499.59</v>
          </cell>
          <cell r="G160">
            <v>1.5472299999999999E-3</v>
          </cell>
          <cell r="H160">
            <v>1.62513E-3</v>
          </cell>
          <cell r="I160">
            <v>-7.7899999999999996E-5</v>
          </cell>
          <cell r="J160">
            <v>658492.77</v>
          </cell>
          <cell r="K160">
            <v>14068.04</v>
          </cell>
          <cell r="L160">
            <v>0</v>
          </cell>
          <cell r="M160">
            <v>908436.04</v>
          </cell>
          <cell r="N160">
            <v>-86195.31</v>
          </cell>
          <cell r="O160">
            <v>0</v>
          </cell>
          <cell r="P160">
            <v>-917952.9</v>
          </cell>
          <cell r="Q160">
            <v>-158036.59</v>
          </cell>
          <cell r="R160">
            <v>-71841.27</v>
          </cell>
          <cell r="S160">
            <v>-78875.289999999994</v>
          </cell>
          <cell r="T160">
            <v>227109.01</v>
          </cell>
          <cell r="U160">
            <v>13282927.93</v>
          </cell>
          <cell r="V160">
            <v>8180070.3399999999</v>
          </cell>
          <cell r="W160">
            <v>10161761.59</v>
          </cell>
          <cell r="X160">
            <v>-487100.25</v>
          </cell>
          <cell r="Y160">
            <v>-70302.370933999991</v>
          </cell>
          <cell r="Z160">
            <v>0</v>
          </cell>
          <cell r="AA160">
            <v>1124338.21</v>
          </cell>
        </row>
        <row r="161">
          <cell r="A161" t="str">
            <v xml:space="preserve"> 08A-416</v>
          </cell>
          <cell r="B161" t="str">
            <v>DOC - RAYBURN CORRECTIONAL INST</v>
          </cell>
          <cell r="C161">
            <v>11195340.84</v>
          </cell>
          <cell r="D161">
            <v>3918712.60836</v>
          </cell>
          <cell r="E161">
            <v>0.35003060000000003</v>
          </cell>
          <cell r="F161">
            <v>37750350.329999998</v>
          </cell>
          <cell r="G161">
            <v>5.5502900000000003E-3</v>
          </cell>
          <cell r="H161">
            <v>5.7964100000000001E-3</v>
          </cell>
          <cell r="I161">
            <v>-2.4612000000000001E-4</v>
          </cell>
          <cell r="J161">
            <v>2362173.6</v>
          </cell>
          <cell r="K161">
            <v>50465.46</v>
          </cell>
          <cell r="L161">
            <v>0</v>
          </cell>
          <cell r="M161">
            <v>3258780.82</v>
          </cell>
          <cell r="N161">
            <v>-309203.53000000003</v>
          </cell>
          <cell r="O161">
            <v>0</v>
          </cell>
          <cell r="P161">
            <v>-3292920.14</v>
          </cell>
          <cell r="Q161">
            <v>-566915.64</v>
          </cell>
          <cell r="R161">
            <v>-257712.11</v>
          </cell>
          <cell r="S161">
            <v>-282944.84000000003</v>
          </cell>
          <cell r="T161">
            <v>814695.2</v>
          </cell>
          <cell r="U161">
            <v>47649090.350000001</v>
          </cell>
          <cell r="V161">
            <v>29343900.149999999</v>
          </cell>
          <cell r="W161">
            <v>36244322.93</v>
          </cell>
          <cell r="X161">
            <v>-1538961.66</v>
          </cell>
          <cell r="Y161">
            <v>-222115.78349520001</v>
          </cell>
          <cell r="Z161">
            <v>0</v>
          </cell>
          <cell r="AA161">
            <v>4033274.38</v>
          </cell>
        </row>
        <row r="162">
          <cell r="A162" t="str">
            <v xml:space="preserve"> 19-699</v>
          </cell>
          <cell r="B162" t="str">
            <v xml:space="preserve">DOE - SPECIAL SCHOOL DISTRICTS </v>
          </cell>
          <cell r="C162">
            <v>92157</v>
          </cell>
          <cell r="D162">
            <v>34282.404000000002</v>
          </cell>
          <cell r="E162">
            <v>0.372</v>
          </cell>
          <cell r="F162">
            <v>330281.3</v>
          </cell>
          <cell r="G162">
            <v>4.8560000000000003E-5</v>
          </cell>
          <cell r="H162">
            <v>7.4449999999999994E-5</v>
          </cell>
          <cell r="I162">
            <v>-2.5890000000000001E-5</v>
          </cell>
          <cell r="J162">
            <v>20666.88</v>
          </cell>
          <cell r="K162">
            <v>441.53</v>
          </cell>
          <cell r="L162">
            <v>0</v>
          </cell>
          <cell r="M162">
            <v>28511.37</v>
          </cell>
          <cell r="N162">
            <v>-2705.25</v>
          </cell>
          <cell r="O162">
            <v>0</v>
          </cell>
          <cell r="P162">
            <v>-28810.06</v>
          </cell>
          <cell r="Q162">
            <v>-4960</v>
          </cell>
          <cell r="R162">
            <v>-2254.75</v>
          </cell>
          <cell r="S162">
            <v>-2475.5100000000002</v>
          </cell>
          <cell r="T162">
            <v>7127.84</v>
          </cell>
          <cell r="U162">
            <v>416886.29</v>
          </cell>
          <cell r="V162">
            <v>256732.49</v>
          </cell>
          <cell r="W162">
            <v>465527.77</v>
          </cell>
          <cell r="X162">
            <v>-161887.35999999999</v>
          </cell>
          <cell r="Y162">
            <v>-23364.934319399999</v>
          </cell>
          <cell r="Z162">
            <v>0</v>
          </cell>
          <cell r="AA162">
            <v>35287.49</v>
          </cell>
        </row>
        <row r="163">
          <cell r="A163" t="str">
            <v xml:space="preserve"> 19-678</v>
          </cell>
          <cell r="B163" t="str">
            <v>DOE - STATE ACTIVITIES, MGT AND FINANCE</v>
          </cell>
          <cell r="C163">
            <v>16621263.84</v>
          </cell>
          <cell r="D163">
            <v>6183110.14848</v>
          </cell>
          <cell r="E163">
            <v>0.372</v>
          </cell>
          <cell r="F163">
            <v>59564083.68</v>
          </cell>
          <cell r="G163">
            <v>8.7574799999999998E-3</v>
          </cell>
          <cell r="H163">
            <v>8.0848199999999995E-3</v>
          </cell>
          <cell r="I163">
            <v>6.7265999999999995E-4</v>
          </cell>
          <cell r="J163">
            <v>3727136.43</v>
          </cell>
          <cell r="K163">
            <v>79626.52</v>
          </cell>
          <cell r="L163">
            <v>0</v>
          </cell>
          <cell r="M163">
            <v>5141840.8499999996</v>
          </cell>
          <cell r="N163">
            <v>-487874.27</v>
          </cell>
          <cell r="O163">
            <v>0</v>
          </cell>
          <cell r="P163">
            <v>-5195707.3</v>
          </cell>
          <cell r="Q163">
            <v>-894503.23</v>
          </cell>
          <cell r="R163">
            <v>-406628.96</v>
          </cell>
          <cell r="S163">
            <v>-446442.22</v>
          </cell>
          <cell r="T163">
            <v>1285460.21</v>
          </cell>
          <cell r="U163">
            <v>75182730.219999999</v>
          </cell>
          <cell r="V163">
            <v>46300034.539999999</v>
          </cell>
          <cell r="W163">
            <v>50553502.409999996</v>
          </cell>
          <cell r="X163">
            <v>4206070.01</v>
          </cell>
          <cell r="Y163">
            <v>607055.10696359992</v>
          </cell>
          <cell r="Z163">
            <v>0</v>
          </cell>
          <cell r="AA163">
            <v>6363869.2199999997</v>
          </cell>
        </row>
        <row r="164">
          <cell r="A164" t="str">
            <v xml:space="preserve"> 07-273</v>
          </cell>
          <cell r="B164" t="str">
            <v>DOTD - ADMINISTRATION</v>
          </cell>
          <cell r="C164">
            <v>10055346.359999999</v>
          </cell>
          <cell r="D164">
            <v>3740588.8459200002</v>
          </cell>
          <cell r="E164">
            <v>0.372</v>
          </cell>
          <cell r="F164">
            <v>36034397.490000002</v>
          </cell>
          <cell r="G164">
            <v>5.2979999999999998E-3</v>
          </cell>
          <cell r="H164">
            <v>5.2491200000000003E-3</v>
          </cell>
          <cell r="I164">
            <v>4.888E-5</v>
          </cell>
          <cell r="J164">
            <v>2254800.33</v>
          </cell>
          <cell r="K164">
            <v>48171.54</v>
          </cell>
          <cell r="L164">
            <v>0</v>
          </cell>
          <cell r="M164">
            <v>3110652.02</v>
          </cell>
          <cell r="N164">
            <v>-295148.59000000003</v>
          </cell>
          <cell r="O164">
            <v>0</v>
          </cell>
          <cell r="P164">
            <v>-3143239.52</v>
          </cell>
          <cell r="Q164">
            <v>-541146.31999999995</v>
          </cell>
          <cell r="R164">
            <v>-245997.73</v>
          </cell>
          <cell r="S164">
            <v>-270083.5</v>
          </cell>
          <cell r="T164">
            <v>777663</v>
          </cell>
          <cell r="U164">
            <v>45483187.479999997</v>
          </cell>
          <cell r="V164">
            <v>28010064.879999999</v>
          </cell>
          <cell r="W164">
            <v>32822177.93</v>
          </cell>
          <cell r="X164">
            <v>305641.34000000003</v>
          </cell>
          <cell r="Y164">
            <v>44112.707204799997</v>
          </cell>
          <cell r="Z164">
            <v>0</v>
          </cell>
          <cell r="AA164">
            <v>3849940.75</v>
          </cell>
        </row>
        <row r="165">
          <cell r="A165" t="str">
            <v xml:space="preserve"> 07-276</v>
          </cell>
          <cell r="B165" t="str">
            <v xml:space="preserve">DOTD - ENGINEERING AND OPERATIONS </v>
          </cell>
          <cell r="C165">
            <v>170662723.08000001</v>
          </cell>
          <cell r="D165">
            <v>63486532.985760003</v>
          </cell>
          <cell r="E165">
            <v>0.372</v>
          </cell>
          <cell r="F165">
            <v>611587656.20000005</v>
          </cell>
          <cell r="G165">
            <v>8.9919410000000005E-2</v>
          </cell>
          <cell r="H165">
            <v>9.0004680000000004E-2</v>
          </cell>
          <cell r="I165">
            <v>-8.5270000000000002E-5</v>
          </cell>
          <cell r="J165">
            <v>38269213.229999997</v>
          </cell>
          <cell r="K165">
            <v>817583.24</v>
          </cell>
          <cell r="L165">
            <v>0</v>
          </cell>
          <cell r="M165">
            <v>52795009.579999998</v>
          </cell>
          <cell r="N165">
            <v>-5009359.1900000004</v>
          </cell>
          <cell r="O165">
            <v>0</v>
          </cell>
          <cell r="P165">
            <v>-53348096.119999997</v>
          </cell>
          <cell r="Q165">
            <v>-9184512.8000000007</v>
          </cell>
          <cell r="R165">
            <v>-4175155.61</v>
          </cell>
          <cell r="S165">
            <v>-4583946.2300000004</v>
          </cell>
          <cell r="T165">
            <v>13198752.640000001</v>
          </cell>
          <cell r="U165">
            <v>771955630.51999998</v>
          </cell>
          <cell r="V165">
            <v>475396041.05000001</v>
          </cell>
          <cell r="W165">
            <v>562789688.24000001</v>
          </cell>
          <cell r="X165">
            <v>-533433.77</v>
          </cell>
          <cell r="Y165">
            <v>-76989.570854200007</v>
          </cell>
          <cell r="Z165">
            <v>0</v>
          </cell>
          <cell r="AA165">
            <v>65342461.740000002</v>
          </cell>
        </row>
        <row r="166">
          <cell r="A166" t="str">
            <v xml:space="preserve"> 7-790</v>
          </cell>
          <cell r="B166" t="str">
            <v>DPS - DONALD J THIBODAUX TRAINING ACADEMY</v>
          </cell>
          <cell r="C166">
            <v>0</v>
          </cell>
          <cell r="D166">
            <v>0</v>
          </cell>
          <cell r="E166">
            <v>0</v>
          </cell>
          <cell r="F166">
            <v>0</v>
          </cell>
          <cell r="G166">
            <v>0</v>
          </cell>
          <cell r="H166">
            <v>4.1123E-4</v>
          </cell>
          <cell r="I166">
            <v>-4.1123E-4</v>
          </cell>
          <cell r="J166">
            <v>0</v>
          </cell>
          <cell r="K166">
            <v>0</v>
          </cell>
          <cell r="L166">
            <v>0</v>
          </cell>
          <cell r="M166">
            <v>0</v>
          </cell>
          <cell r="N166">
            <v>0</v>
          </cell>
          <cell r="O166">
            <v>0</v>
          </cell>
          <cell r="P166">
            <v>0</v>
          </cell>
          <cell r="Q166">
            <v>0</v>
          </cell>
          <cell r="R166">
            <v>0</v>
          </cell>
          <cell r="S166">
            <v>0</v>
          </cell>
          <cell r="T166">
            <v>0</v>
          </cell>
          <cell r="U166">
            <v>0</v>
          </cell>
          <cell r="V166">
            <v>0</v>
          </cell>
          <cell r="W166">
            <v>2571376.58</v>
          </cell>
          <cell r="X166">
            <v>-2571376.58</v>
          </cell>
          <cell r="Y166">
            <v>-371122.51603579998</v>
          </cell>
          <cell r="Z166">
            <v>0</v>
          </cell>
          <cell r="AA166">
            <v>0</v>
          </cell>
        </row>
        <row r="167">
          <cell r="A167" t="str">
            <v xml:space="preserve"> 08B-425</v>
          </cell>
          <cell r="B167" t="str">
            <v>DPS - LA HIGHWAY SAFETY COMMISSION</v>
          </cell>
          <cell r="C167">
            <v>580111.07999999996</v>
          </cell>
          <cell r="D167">
            <v>215801.32175999999</v>
          </cell>
          <cell r="E167">
            <v>0.372</v>
          </cell>
          <cell r="F167">
            <v>2078881.39</v>
          </cell>
          <cell r="G167">
            <v>3.0564999999999998E-4</v>
          </cell>
          <cell r="H167">
            <v>2.745E-4</v>
          </cell>
          <cell r="I167">
            <v>3.1149999999999998E-5</v>
          </cell>
          <cell r="J167">
            <v>130083</v>
          </cell>
          <cell r="K167">
            <v>2779.09</v>
          </cell>
          <cell r="L167">
            <v>0</v>
          </cell>
          <cell r="M167">
            <v>179458.44</v>
          </cell>
          <cell r="N167">
            <v>-17027.59</v>
          </cell>
          <cell r="O167">
            <v>0</v>
          </cell>
          <cell r="P167">
            <v>-181338.46</v>
          </cell>
          <cell r="Q167">
            <v>-31219.59</v>
          </cell>
          <cell r="R167">
            <v>-14192</v>
          </cell>
          <cell r="S167">
            <v>-15581.54</v>
          </cell>
          <cell r="T167">
            <v>44864.61</v>
          </cell>
          <cell r="U167">
            <v>2623997.0299999998</v>
          </cell>
          <cell r="V167">
            <v>1615944.95</v>
          </cell>
          <cell r="W167">
            <v>1716418.72</v>
          </cell>
          <cell r="X167">
            <v>194777.57</v>
          </cell>
          <cell r="Y167">
            <v>28111.923679</v>
          </cell>
          <cell r="Z167">
            <v>0</v>
          </cell>
          <cell r="AA167">
            <v>222109.17</v>
          </cell>
        </row>
        <row r="168">
          <cell r="A168" t="str">
            <v xml:space="preserve"> 08B-424</v>
          </cell>
          <cell r="B168" t="str">
            <v>DPS - LIQUEFIED PETROLEUM GAS COMMISSION</v>
          </cell>
          <cell r="C168">
            <v>480543.96</v>
          </cell>
          <cell r="D168">
            <v>178762.35312000001</v>
          </cell>
          <cell r="E168">
            <v>0.372</v>
          </cell>
          <cell r="F168">
            <v>1722074.2</v>
          </cell>
          <cell r="G168">
            <v>2.5318999999999998E-4</v>
          </cell>
          <cell r="H168">
            <v>2.9655000000000003E-4</v>
          </cell>
          <cell r="I168">
            <v>-4.3359999999999998E-5</v>
          </cell>
          <cell r="J168">
            <v>107756.3</v>
          </cell>
          <cell r="K168">
            <v>2302.11</v>
          </cell>
          <cell r="L168">
            <v>0</v>
          </cell>
          <cell r="M168">
            <v>148657.23000000001</v>
          </cell>
          <cell r="N168">
            <v>-14105.07</v>
          </cell>
          <cell r="O168">
            <v>0</v>
          </cell>
          <cell r="P168">
            <v>-150214.57</v>
          </cell>
          <cell r="Q168">
            <v>-25861.24</v>
          </cell>
          <cell r="R168">
            <v>-11756.17</v>
          </cell>
          <cell r="S168">
            <v>-12907.22</v>
          </cell>
          <cell r="T168">
            <v>37164.31</v>
          </cell>
          <cell r="U168">
            <v>2173629.34</v>
          </cell>
          <cell r="V168">
            <v>1338593.49</v>
          </cell>
          <cell r="W168">
            <v>1854294.98</v>
          </cell>
          <cell r="X168">
            <v>-271125.38</v>
          </cell>
          <cell r="Y168">
            <v>-39131.075785599998</v>
          </cell>
          <cell r="Z168">
            <v>0</v>
          </cell>
          <cell r="AA168">
            <v>183987.64</v>
          </cell>
        </row>
        <row r="169">
          <cell r="A169" t="str">
            <v xml:space="preserve"> 08B-423</v>
          </cell>
          <cell r="B169" t="str">
            <v>DPS - LOUISIANA GAMING CONTROL BOARD</v>
          </cell>
          <cell r="C169">
            <v>208062.36</v>
          </cell>
          <cell r="D169">
            <v>77399.197920000006</v>
          </cell>
          <cell r="E169">
            <v>0.372</v>
          </cell>
          <cell r="F169">
            <v>745581.47</v>
          </cell>
          <cell r="G169">
            <v>1.0962E-4</v>
          </cell>
          <cell r="H169">
            <v>1.6776000000000001E-4</v>
          </cell>
          <cell r="I169">
            <v>-5.8140000000000002E-5</v>
          </cell>
          <cell r="J169">
            <v>46653.68</v>
          </cell>
          <cell r="K169">
            <v>996.71</v>
          </cell>
          <cell r="L169">
            <v>0</v>
          </cell>
          <cell r="M169">
            <v>64361.96</v>
          </cell>
          <cell r="N169">
            <v>-6106.87</v>
          </cell>
          <cell r="O169">
            <v>0</v>
          </cell>
          <cell r="P169">
            <v>-65036.22</v>
          </cell>
          <cell r="Q169">
            <v>-11196.76</v>
          </cell>
          <cell r="R169">
            <v>-5089.8999999999996</v>
          </cell>
          <cell r="S169">
            <v>-5588.25</v>
          </cell>
          <cell r="T169">
            <v>16090.49</v>
          </cell>
          <cell r="U169">
            <v>941084.75</v>
          </cell>
          <cell r="V169">
            <v>579551.4</v>
          </cell>
          <cell r="W169">
            <v>1048985.08</v>
          </cell>
          <cell r="X169">
            <v>-363543.11</v>
          </cell>
          <cell r="Y169">
            <v>-52469.574404400002</v>
          </cell>
          <cell r="Z169">
            <v>0</v>
          </cell>
          <cell r="AA169">
            <v>79658.460000000006</v>
          </cell>
        </row>
        <row r="170">
          <cell r="A170" t="str">
            <v xml:space="preserve"> 08B-421</v>
          </cell>
          <cell r="B170" t="str">
            <v>DPS - OFFICE OF LEGAL AFFAIRS</v>
          </cell>
          <cell r="C170">
            <v>0</v>
          </cell>
          <cell r="D170">
            <v>0</v>
          </cell>
          <cell r="E170">
            <v>0</v>
          </cell>
          <cell r="F170">
            <v>0</v>
          </cell>
          <cell r="G170">
            <v>0</v>
          </cell>
          <cell r="H170">
            <v>4.17E-4</v>
          </cell>
          <cell r="I170">
            <v>-4.17E-4</v>
          </cell>
          <cell r="J170">
            <v>0</v>
          </cell>
          <cell r="K170">
            <v>0</v>
          </cell>
          <cell r="L170">
            <v>0</v>
          </cell>
          <cell r="M170">
            <v>0</v>
          </cell>
          <cell r="N170">
            <v>0</v>
          </cell>
          <cell r="O170">
            <v>0</v>
          </cell>
          <cell r="P170">
            <v>0</v>
          </cell>
          <cell r="Q170">
            <v>0</v>
          </cell>
          <cell r="R170">
            <v>0</v>
          </cell>
          <cell r="S170">
            <v>0</v>
          </cell>
          <cell r="T170">
            <v>0</v>
          </cell>
          <cell r="U170">
            <v>0</v>
          </cell>
          <cell r="V170">
            <v>0</v>
          </cell>
          <cell r="W170">
            <v>2607455.7599999998</v>
          </cell>
          <cell r="X170">
            <v>-2607455.7599999998</v>
          </cell>
          <cell r="Y170">
            <v>-376329.76481999998</v>
          </cell>
          <cell r="Z170">
            <v>0</v>
          </cell>
          <cell r="AA170">
            <v>0</v>
          </cell>
        </row>
        <row r="171">
          <cell r="A171" t="str">
            <v xml:space="preserve"> 08B-418</v>
          </cell>
          <cell r="B171" t="str">
            <v>DPS - OFFICE OF MGT AND FINANCE</v>
          </cell>
          <cell r="C171">
            <v>5762886.96</v>
          </cell>
          <cell r="D171">
            <v>2143793.94912</v>
          </cell>
          <cell r="E171">
            <v>0.372</v>
          </cell>
          <cell r="F171">
            <v>20651899.489999998</v>
          </cell>
          <cell r="G171">
            <v>3.03637E-3</v>
          </cell>
          <cell r="H171">
            <v>2.7922200000000002E-3</v>
          </cell>
          <cell r="I171">
            <v>2.4415E-4</v>
          </cell>
          <cell r="J171">
            <v>1292262.75</v>
          </cell>
          <cell r="K171">
            <v>27607.89</v>
          </cell>
          <cell r="L171">
            <v>0</v>
          </cell>
          <cell r="M171">
            <v>1782765.28</v>
          </cell>
          <cell r="N171">
            <v>-169154.46</v>
          </cell>
          <cell r="O171">
            <v>0</v>
          </cell>
          <cell r="P171">
            <v>-1801441.71</v>
          </cell>
          <cell r="Q171">
            <v>-310139.76</v>
          </cell>
          <cell r="R171">
            <v>-140985.29999999999</v>
          </cell>
          <cell r="S171">
            <v>-154789.25</v>
          </cell>
          <cell r="T171">
            <v>445691.32</v>
          </cell>
          <cell r="U171">
            <v>26067154.77</v>
          </cell>
          <cell r="V171">
            <v>16053023.91</v>
          </cell>
          <cell r="W171">
            <v>17459448.760000002</v>
          </cell>
          <cell r="X171">
            <v>1526643.46</v>
          </cell>
          <cell r="Y171">
            <v>220337.91865899999</v>
          </cell>
          <cell r="Z171">
            <v>0</v>
          </cell>
          <cell r="AA171">
            <v>2206463.69</v>
          </cell>
        </row>
        <row r="172">
          <cell r="A172" t="str">
            <v xml:space="preserve"> 08B-420</v>
          </cell>
          <cell r="B172" t="str">
            <v>DPS - OFFICE OF MOTOR VEHICLES</v>
          </cell>
          <cell r="C172">
            <v>17403652.68</v>
          </cell>
          <cell r="D172">
            <v>6474667.6065600002</v>
          </cell>
          <cell r="E172">
            <v>0.3720292</v>
          </cell>
          <cell r="F172">
            <v>62372767.039999999</v>
          </cell>
          <cell r="G172">
            <v>9.1704300000000002E-3</v>
          </cell>
          <cell r="H172">
            <v>9.4086900000000008E-3</v>
          </cell>
          <cell r="I172">
            <v>-2.3826000000000001E-4</v>
          </cell>
          <cell r="J172">
            <v>3902885.73</v>
          </cell>
          <cell r="K172">
            <v>83381.23</v>
          </cell>
          <cell r="L172">
            <v>0</v>
          </cell>
          <cell r="M172">
            <v>5384299.0899999999</v>
          </cell>
          <cell r="N172">
            <v>-510879.48</v>
          </cell>
          <cell r="O172">
            <v>0</v>
          </cell>
          <cell r="P172">
            <v>-5440705.5499999998</v>
          </cell>
          <cell r="Q172">
            <v>-936682.61</v>
          </cell>
          <cell r="R172">
            <v>-425803.13</v>
          </cell>
          <cell r="S172">
            <v>-467493.74</v>
          </cell>
          <cell r="T172">
            <v>1346074.77</v>
          </cell>
          <cell r="U172">
            <v>78727894.870000005</v>
          </cell>
          <cell r="V172">
            <v>48483265.240000002</v>
          </cell>
          <cell r="W172">
            <v>58831517.909999996</v>
          </cell>
          <cell r="X172">
            <v>-1489813.93</v>
          </cell>
          <cell r="Y172">
            <v>-215022.3735396</v>
          </cell>
          <cell r="Z172">
            <v>0</v>
          </cell>
          <cell r="AA172">
            <v>6663950.96</v>
          </cell>
        </row>
        <row r="173">
          <cell r="A173" t="str">
            <v xml:space="preserve"> 08B-422</v>
          </cell>
          <cell r="B173" t="str">
            <v>DPS - OFFICE OF STATE FIRE MARSHALL</v>
          </cell>
          <cell r="C173">
            <v>8128788.1200000001</v>
          </cell>
          <cell r="D173">
            <v>3023551.5645599999</v>
          </cell>
          <cell r="E173">
            <v>0.37195600000000001</v>
          </cell>
          <cell r="F173">
            <v>29126920.440000001</v>
          </cell>
          <cell r="G173">
            <v>4.2824200000000003E-3</v>
          </cell>
          <cell r="H173">
            <v>4.2514400000000004E-3</v>
          </cell>
          <cell r="I173">
            <v>3.0979999999999998E-5</v>
          </cell>
          <cell r="J173">
            <v>1822574.94</v>
          </cell>
          <cell r="K173">
            <v>38937.480000000003</v>
          </cell>
          <cell r="L173">
            <v>0</v>
          </cell>
          <cell r="M173">
            <v>2514367.39</v>
          </cell>
          <cell r="N173">
            <v>-238571.2</v>
          </cell>
          <cell r="O173">
            <v>0</v>
          </cell>
          <cell r="P173">
            <v>-2540708.15</v>
          </cell>
          <cell r="Q173">
            <v>-437413.33</v>
          </cell>
          <cell r="R173">
            <v>-198842.13</v>
          </cell>
          <cell r="S173">
            <v>-218310.87</v>
          </cell>
          <cell r="T173">
            <v>628591.85</v>
          </cell>
          <cell r="U173">
            <v>36764460.5</v>
          </cell>
          <cell r="V173">
            <v>22640781.809999999</v>
          </cell>
          <cell r="W173">
            <v>26583793.120000001</v>
          </cell>
          <cell r="X173">
            <v>193714.58</v>
          </cell>
          <cell r="Y173">
            <v>27958.503870799999</v>
          </cell>
          <cell r="Z173">
            <v>0</v>
          </cell>
          <cell r="AA173">
            <v>3111940.97</v>
          </cell>
        </row>
        <row r="174">
          <cell r="A174" t="str">
            <v xml:space="preserve"> 08B-419</v>
          </cell>
          <cell r="B174" t="str">
            <v>DPS - OFFICE OF STATE POLICE</v>
          </cell>
          <cell r="C174">
            <v>27905536.800000001</v>
          </cell>
          <cell r="D174">
            <v>10316309.266799999</v>
          </cell>
          <cell r="E174">
            <v>0.36968679999999998</v>
          </cell>
          <cell r="F174">
            <v>99380664.590000004</v>
          </cell>
          <cell r="G174">
            <v>1.4611560000000001E-2</v>
          </cell>
          <cell r="H174">
            <v>1.4830650000000001E-2</v>
          </cell>
          <cell r="I174">
            <v>-2.1908999999999999E-4</v>
          </cell>
          <cell r="J174">
            <v>6218601.4100000001</v>
          </cell>
          <cell r="K174">
            <v>132854.16</v>
          </cell>
          <cell r="L174">
            <v>0</v>
          </cell>
          <cell r="M174">
            <v>8578988.0299999993</v>
          </cell>
          <cell r="N174">
            <v>-814001.77</v>
          </cell>
          <cell r="O174">
            <v>0</v>
          </cell>
          <cell r="P174">
            <v>-8668862.3800000008</v>
          </cell>
          <cell r="Q174">
            <v>-1492448.47</v>
          </cell>
          <cell r="R174">
            <v>-678446.7</v>
          </cell>
          <cell r="S174">
            <v>-744873.78</v>
          </cell>
          <cell r="T174">
            <v>2144747.0099999998</v>
          </cell>
          <cell r="U174">
            <v>125439849.55</v>
          </cell>
          <cell r="V174">
            <v>77250045.969999999</v>
          </cell>
          <cell r="W174">
            <v>92734445.609999999</v>
          </cell>
          <cell r="X174">
            <v>-1369946</v>
          </cell>
          <cell r="Y174">
            <v>-197722.03399139998</v>
          </cell>
          <cell r="Z174">
            <v>0</v>
          </cell>
          <cell r="AA174">
            <v>10617901.16</v>
          </cell>
        </row>
        <row r="175">
          <cell r="A175">
            <v>604</v>
          </cell>
          <cell r="B175" t="str">
            <v>DSCS - DIV OF ADMINISTRATIVE LAW</v>
          </cell>
          <cell r="C175">
            <v>3547252.92</v>
          </cell>
          <cell r="D175">
            <v>1319578.0862400001</v>
          </cell>
          <cell r="E175">
            <v>0.372</v>
          </cell>
          <cell r="F175">
            <v>12711953.300000001</v>
          </cell>
          <cell r="G175">
            <v>1.8689900000000001E-3</v>
          </cell>
          <cell r="H175">
            <v>1.8849800000000001E-3</v>
          </cell>
          <cell r="I175">
            <v>-1.5990000000000001E-5</v>
          </cell>
          <cell r="J175">
            <v>795432.1</v>
          </cell>
          <cell r="K175">
            <v>16993.61</v>
          </cell>
          <cell r="L175">
            <v>0</v>
          </cell>
          <cell r="M175">
            <v>1097353.25</v>
          </cell>
          <cell r="N175">
            <v>-104120.38</v>
          </cell>
          <cell r="O175">
            <v>0</v>
          </cell>
          <cell r="P175">
            <v>-1108849.23</v>
          </cell>
          <cell r="Q175">
            <v>-190901.67</v>
          </cell>
          <cell r="R175">
            <v>-86781.3</v>
          </cell>
          <cell r="S175">
            <v>-95278.1</v>
          </cell>
          <cell r="T175">
            <v>274338.31</v>
          </cell>
          <cell r="U175">
            <v>16045228.869999999</v>
          </cell>
          <cell r="V175">
            <v>9881187.4600000009</v>
          </cell>
          <cell r="W175">
            <v>11786575.460000001</v>
          </cell>
          <cell r="X175">
            <v>-99983.74</v>
          </cell>
          <cell r="Y175">
            <v>-14430.486665400002</v>
          </cell>
          <cell r="Z175">
            <v>0</v>
          </cell>
          <cell r="AA175">
            <v>1358154.17</v>
          </cell>
        </row>
        <row r="176">
          <cell r="A176" t="str">
            <v xml:space="preserve"> 17-562</v>
          </cell>
          <cell r="B176" t="str">
            <v>DSCS - ETHICS ADMINISTRATION</v>
          </cell>
          <cell r="C176">
            <v>2146870.7999999998</v>
          </cell>
          <cell r="D176">
            <v>798635.93759999995</v>
          </cell>
          <cell r="E176">
            <v>0.372</v>
          </cell>
          <cell r="F176">
            <v>7693527.5</v>
          </cell>
          <cell r="G176">
            <v>1.13115E-3</v>
          </cell>
          <cell r="H176">
            <v>1.0388999999999999E-3</v>
          </cell>
          <cell r="I176">
            <v>9.2250000000000006E-5</v>
          </cell>
          <cell r="J176">
            <v>481411.36</v>
          </cell>
          <cell r="K176">
            <v>10284.870000000001</v>
          </cell>
          <cell r="L176">
            <v>0</v>
          </cell>
          <cell r="M176">
            <v>664140.06000000006</v>
          </cell>
          <cell r="N176">
            <v>-63015.73</v>
          </cell>
          <cell r="O176">
            <v>0</v>
          </cell>
          <cell r="P176">
            <v>-671097.66</v>
          </cell>
          <cell r="Q176">
            <v>-115537.5</v>
          </cell>
          <cell r="R176">
            <v>-52521.77</v>
          </cell>
          <cell r="S176">
            <v>-57664.2</v>
          </cell>
          <cell r="T176">
            <v>166035.01</v>
          </cell>
          <cell r="U176">
            <v>9710892.3200000003</v>
          </cell>
          <cell r="V176">
            <v>5980291.5999999996</v>
          </cell>
          <cell r="W176">
            <v>6496129</v>
          </cell>
          <cell r="X176">
            <v>576829.24</v>
          </cell>
          <cell r="Y176">
            <v>83252.807685000007</v>
          </cell>
          <cell r="Z176">
            <v>0</v>
          </cell>
          <cell r="AA176">
            <v>821981.97</v>
          </cell>
        </row>
        <row r="177">
          <cell r="A177" t="str">
            <v xml:space="preserve"> 17-560</v>
          </cell>
          <cell r="B177" t="str">
            <v>DSCS - STATE CIVIL SERVICE</v>
          </cell>
          <cell r="C177">
            <v>5631951.8399999999</v>
          </cell>
          <cell r="D177">
            <v>2095086.08448</v>
          </cell>
          <cell r="E177">
            <v>0.372</v>
          </cell>
          <cell r="F177">
            <v>20182731.359999999</v>
          </cell>
          <cell r="G177">
            <v>2.9673899999999999E-3</v>
          </cell>
          <cell r="H177">
            <v>2.8869500000000001E-3</v>
          </cell>
          <cell r="I177">
            <v>8.0439999999999996E-5</v>
          </cell>
          <cell r="J177">
            <v>1262905.24</v>
          </cell>
          <cell r="K177">
            <v>26980.7</v>
          </cell>
          <cell r="L177">
            <v>0</v>
          </cell>
          <cell r="M177">
            <v>1742264.57</v>
          </cell>
          <cell r="N177">
            <v>-165311.62</v>
          </cell>
          <cell r="O177">
            <v>0</v>
          </cell>
          <cell r="P177">
            <v>-1760516.71</v>
          </cell>
          <cell r="Q177">
            <v>-303094.03000000003</v>
          </cell>
          <cell r="R177">
            <v>-137782.41</v>
          </cell>
          <cell r="S177">
            <v>-151272.76</v>
          </cell>
          <cell r="T177">
            <v>435566.14</v>
          </cell>
          <cell r="U177">
            <v>25474963.329999998</v>
          </cell>
          <cell r="V177">
            <v>15688332.66</v>
          </cell>
          <cell r="W177">
            <v>18051785.170000002</v>
          </cell>
          <cell r="X177">
            <v>502982.59</v>
          </cell>
          <cell r="Y177">
            <v>72594.643362399991</v>
          </cell>
          <cell r="Z177">
            <v>0</v>
          </cell>
          <cell r="AA177">
            <v>2156337.4300000002</v>
          </cell>
        </row>
        <row r="178">
          <cell r="A178" t="str">
            <v xml:space="preserve"> 03-130</v>
          </cell>
          <cell r="B178" t="str">
            <v>DVA - DEPARTMENT OF VETERANS AFFAIRS</v>
          </cell>
          <cell r="C178">
            <v>3353491.32</v>
          </cell>
          <cell r="D178">
            <v>1247498.77104</v>
          </cell>
          <cell r="E178">
            <v>0.372</v>
          </cell>
          <cell r="F178">
            <v>12017587.189999999</v>
          </cell>
          <cell r="G178">
            <v>1.7669000000000001E-3</v>
          </cell>
          <cell r="H178">
            <v>1.8401400000000001E-3</v>
          </cell>
          <cell r="I178">
            <v>-7.3239999999999997E-5</v>
          </cell>
          <cell r="J178">
            <v>751983.14</v>
          </cell>
          <cell r="K178">
            <v>16065.36</v>
          </cell>
          <cell r="L178">
            <v>0</v>
          </cell>
          <cell r="M178">
            <v>1037412.43</v>
          </cell>
          <cell r="N178">
            <v>-98433</v>
          </cell>
          <cell r="O178">
            <v>0</v>
          </cell>
          <cell r="P178">
            <v>-1048280.47</v>
          </cell>
          <cell r="Q178">
            <v>-180474.04</v>
          </cell>
          <cell r="R178">
            <v>-82041.03</v>
          </cell>
          <cell r="S178">
            <v>-90073.71</v>
          </cell>
          <cell r="T178">
            <v>259353.11</v>
          </cell>
          <cell r="U178">
            <v>15168788.970000001</v>
          </cell>
          <cell r="V178">
            <v>9341446.5099999998</v>
          </cell>
          <cell r="W178">
            <v>11506195.800000001</v>
          </cell>
          <cell r="X178">
            <v>-457961.77</v>
          </cell>
          <cell r="Y178">
            <v>-66096.863250399998</v>
          </cell>
          <cell r="Z178">
            <v>0</v>
          </cell>
          <cell r="AA178">
            <v>1283967.5900000001</v>
          </cell>
        </row>
        <row r="179">
          <cell r="A179" t="str">
            <v xml:space="preserve"> 03-131</v>
          </cell>
          <cell r="B179" t="str">
            <v>DVA - LOUISIANA WAR VETERANS HOME</v>
          </cell>
          <cell r="C179">
            <v>4144607.4</v>
          </cell>
          <cell r="D179">
            <v>1541793.9528000001</v>
          </cell>
          <cell r="E179">
            <v>0.372</v>
          </cell>
          <cell r="F179">
            <v>14852660.41</v>
          </cell>
          <cell r="G179">
            <v>2.18373E-3</v>
          </cell>
          <cell r="H179">
            <v>2.2519900000000002E-3</v>
          </cell>
          <cell r="I179">
            <v>-6.826E-5</v>
          </cell>
          <cell r="J179">
            <v>929383.75</v>
          </cell>
          <cell r="K179">
            <v>19855.349999999999</v>
          </cell>
          <cell r="L179">
            <v>0</v>
          </cell>
          <cell r="M179">
            <v>1282148.76</v>
          </cell>
          <cell r="N179">
            <v>-121654.37</v>
          </cell>
          <cell r="O179">
            <v>0</v>
          </cell>
          <cell r="P179">
            <v>-1295580.68</v>
          </cell>
          <cell r="Q179">
            <v>-223049.73</v>
          </cell>
          <cell r="R179">
            <v>-101395.36</v>
          </cell>
          <cell r="S179">
            <v>-111323.04</v>
          </cell>
          <cell r="T179">
            <v>320537.19</v>
          </cell>
          <cell r="U179">
            <v>18747263.309999999</v>
          </cell>
          <cell r="V179">
            <v>11545190.439999999</v>
          </cell>
          <cell r="W179">
            <v>14081449.17</v>
          </cell>
          <cell r="X179">
            <v>-426822.38</v>
          </cell>
          <cell r="Y179">
            <v>-61602.565339599998</v>
          </cell>
          <cell r="Z179">
            <v>0</v>
          </cell>
          <cell r="AA179">
            <v>1586868.84</v>
          </cell>
        </row>
        <row r="180">
          <cell r="A180" t="str">
            <v xml:space="preserve"> 03-132</v>
          </cell>
          <cell r="B180" t="str">
            <v>DVA - NORTHEAST LA WAR VETERANS HOME</v>
          </cell>
          <cell r="C180">
            <v>4467960</v>
          </cell>
          <cell r="D180">
            <v>1662081.12</v>
          </cell>
          <cell r="E180">
            <v>0.372</v>
          </cell>
          <cell r="F180">
            <v>16011433.58</v>
          </cell>
          <cell r="G180">
            <v>2.3541E-3</v>
          </cell>
          <cell r="H180">
            <v>2.4238300000000001E-3</v>
          </cell>
          <cell r="I180">
            <v>-6.9729999999999998E-5</v>
          </cell>
          <cell r="J180">
            <v>1001892.31</v>
          </cell>
          <cell r="K180">
            <v>21404.42</v>
          </cell>
          <cell r="L180">
            <v>0</v>
          </cell>
          <cell r="M180">
            <v>1382179.3</v>
          </cell>
          <cell r="N180">
            <v>-131145.57999999999</v>
          </cell>
          <cell r="O180">
            <v>0</v>
          </cell>
          <cell r="P180">
            <v>-1396659.15</v>
          </cell>
          <cell r="Q180">
            <v>-240451.6</v>
          </cell>
          <cell r="R180">
            <v>-109306.01</v>
          </cell>
          <cell r="S180">
            <v>-120008.22</v>
          </cell>
          <cell r="T180">
            <v>345544.82</v>
          </cell>
          <cell r="U180">
            <v>20209885.170000002</v>
          </cell>
          <cell r="V180">
            <v>12445921.810000001</v>
          </cell>
          <cell r="W180">
            <v>15155946.050000001</v>
          </cell>
          <cell r="X180">
            <v>-436014.13</v>
          </cell>
          <cell r="Y180">
            <v>-62929.195445799996</v>
          </cell>
          <cell r="Z180">
            <v>0</v>
          </cell>
          <cell r="AA180">
            <v>1710673</v>
          </cell>
        </row>
        <row r="181">
          <cell r="A181" t="str">
            <v xml:space="preserve"> 03-135</v>
          </cell>
          <cell r="B181" t="str">
            <v>DVA - NORTHWEST LA WAR VETERANS HOME</v>
          </cell>
          <cell r="C181">
            <v>4066858.08</v>
          </cell>
          <cell r="D181">
            <v>1512871.20576</v>
          </cell>
          <cell r="E181">
            <v>0.372</v>
          </cell>
          <cell r="F181">
            <v>14574002.560000001</v>
          </cell>
          <cell r="G181">
            <v>2.1427600000000001E-3</v>
          </cell>
          <cell r="H181">
            <v>2.22252E-3</v>
          </cell>
          <cell r="I181">
            <v>-7.9759999999999995E-5</v>
          </cell>
          <cell r="J181">
            <v>911947.14</v>
          </cell>
          <cell r="K181">
            <v>19482.830000000002</v>
          </cell>
          <cell r="L181">
            <v>0</v>
          </cell>
          <cell r="M181">
            <v>1258093.76</v>
          </cell>
          <cell r="N181">
            <v>-119371.95</v>
          </cell>
          <cell r="O181">
            <v>0</v>
          </cell>
          <cell r="P181">
            <v>-1271273.67</v>
          </cell>
          <cell r="Q181">
            <v>-218864.99</v>
          </cell>
          <cell r="R181">
            <v>-99493.04</v>
          </cell>
          <cell r="S181">
            <v>-109234.45</v>
          </cell>
          <cell r="T181">
            <v>314523.44</v>
          </cell>
          <cell r="U181">
            <v>18395536.960000001</v>
          </cell>
          <cell r="V181">
            <v>11328585.619999999</v>
          </cell>
          <cell r="W181">
            <v>13897176.460000001</v>
          </cell>
          <cell r="X181">
            <v>-498730.63</v>
          </cell>
          <cell r="Y181">
            <v>-71980.96412959999</v>
          </cell>
          <cell r="Z181">
            <v>0</v>
          </cell>
          <cell r="AA181">
            <v>1557096.84</v>
          </cell>
        </row>
        <row r="182">
          <cell r="A182" t="str">
            <v xml:space="preserve"> 03-136</v>
          </cell>
          <cell r="B182" t="str">
            <v xml:space="preserve">DVA - SOUTHEAST LA WAR VETERANS HOME </v>
          </cell>
          <cell r="C182">
            <v>3471885.84</v>
          </cell>
          <cell r="D182">
            <v>1291541.5324800001</v>
          </cell>
          <cell r="E182">
            <v>0.372</v>
          </cell>
          <cell r="F182">
            <v>12441865.35</v>
          </cell>
          <cell r="G182">
            <v>1.82928E-3</v>
          </cell>
          <cell r="H182">
            <v>1.9654E-3</v>
          </cell>
          <cell r="I182">
            <v>-1.3611999999999999E-4</v>
          </cell>
          <cell r="J182">
            <v>778531.74</v>
          </cell>
          <cell r="K182">
            <v>16632.55</v>
          </cell>
          <cell r="L182">
            <v>0</v>
          </cell>
          <cell r="M182">
            <v>1074038.04</v>
          </cell>
          <cell r="N182">
            <v>-101908.16</v>
          </cell>
          <cell r="O182">
            <v>0</v>
          </cell>
          <cell r="P182">
            <v>-1085289.77</v>
          </cell>
          <cell r="Q182">
            <v>-186845.63</v>
          </cell>
          <cell r="R182">
            <v>-84937.47</v>
          </cell>
          <cell r="S182">
            <v>-93253.75</v>
          </cell>
          <cell r="T182">
            <v>268509.51</v>
          </cell>
          <cell r="U182">
            <v>15704319.59</v>
          </cell>
          <cell r="V182">
            <v>9671244.1400000006</v>
          </cell>
          <cell r="W182">
            <v>12289432.99</v>
          </cell>
          <cell r="X182">
            <v>-851143.59</v>
          </cell>
          <cell r="Y182">
            <v>-122844.1428952</v>
          </cell>
          <cell r="Z182">
            <v>0</v>
          </cell>
          <cell r="AA182">
            <v>1329297.78</v>
          </cell>
        </row>
        <row r="183">
          <cell r="A183" t="str">
            <v xml:space="preserve"> 03-134</v>
          </cell>
          <cell r="B183" t="str">
            <v>DVA - SOUTHWEST LA WAR VETERANS HOME</v>
          </cell>
          <cell r="C183">
            <v>3776760.96</v>
          </cell>
          <cell r="D183">
            <v>1404955.07712</v>
          </cell>
          <cell r="E183">
            <v>0.372</v>
          </cell>
          <cell r="F183">
            <v>13534459.84</v>
          </cell>
          <cell r="G183">
            <v>1.9899200000000001E-3</v>
          </cell>
          <cell r="H183">
            <v>2.0777E-3</v>
          </cell>
          <cell r="I183">
            <v>-8.7780000000000003E-5</v>
          </cell>
          <cell r="J183">
            <v>846899.26</v>
          </cell>
          <cell r="K183">
            <v>18093.150000000001</v>
          </cell>
          <cell r="L183">
            <v>0</v>
          </cell>
          <cell r="M183">
            <v>1168355.73</v>
          </cell>
          <cell r="N183">
            <v>-110857.32</v>
          </cell>
          <cell r="O183">
            <v>0</v>
          </cell>
          <cell r="P183">
            <v>-1180595.54</v>
          </cell>
          <cell r="Q183">
            <v>-203253.66</v>
          </cell>
          <cell r="R183">
            <v>-92396.34</v>
          </cell>
          <cell r="S183">
            <v>-101442.92</v>
          </cell>
          <cell r="T183">
            <v>292088.93</v>
          </cell>
          <cell r="U183">
            <v>17083409.670000002</v>
          </cell>
          <cell r="V183">
            <v>10520533.84</v>
          </cell>
          <cell r="W183">
            <v>12991632.710000001</v>
          </cell>
          <cell r="X183">
            <v>-548878.81999999995</v>
          </cell>
          <cell r="Y183">
            <v>-79218.769198800001</v>
          </cell>
          <cell r="Z183">
            <v>0</v>
          </cell>
          <cell r="AA183">
            <v>1446031.35</v>
          </cell>
        </row>
        <row r="184">
          <cell r="A184" t="str">
            <v xml:space="preserve"> LsrAgy00117</v>
          </cell>
          <cell r="B184" t="str">
            <v>EAST BATON ROUGE PARISH SCHOOL BOARD</v>
          </cell>
          <cell r="C184">
            <v>372647.71</v>
          </cell>
          <cell r="D184">
            <v>138624.94811999999</v>
          </cell>
          <cell r="E184">
            <v>0.372</v>
          </cell>
          <cell r="F184">
            <v>1335408.3799999999</v>
          </cell>
          <cell r="G184">
            <v>1.9634000000000001E-4</v>
          </cell>
          <cell r="H184">
            <v>1.0342E-4</v>
          </cell>
          <cell r="I184">
            <v>9.2919999999999998E-5</v>
          </cell>
          <cell r="J184">
            <v>83561.25</v>
          </cell>
          <cell r="K184">
            <v>1785.2</v>
          </cell>
          <cell r="L184">
            <v>0</v>
          </cell>
          <cell r="M184">
            <v>115278.49</v>
          </cell>
          <cell r="N184">
            <v>-10937.99</v>
          </cell>
          <cell r="O184">
            <v>0</v>
          </cell>
          <cell r="P184">
            <v>-116486.15</v>
          </cell>
          <cell r="Q184">
            <v>-20054.490000000002</v>
          </cell>
          <cell r="R184">
            <v>-9116.5</v>
          </cell>
          <cell r="S184">
            <v>-10009.1</v>
          </cell>
          <cell r="T184">
            <v>28819.62</v>
          </cell>
          <cell r="U184">
            <v>1685573.62</v>
          </cell>
          <cell r="V184">
            <v>1038032.49</v>
          </cell>
          <cell r="W184">
            <v>646674.04</v>
          </cell>
          <cell r="X184">
            <v>581018.68000000005</v>
          </cell>
          <cell r="Y184">
            <v>83857.462223199997</v>
          </cell>
          <cell r="Z184">
            <v>0</v>
          </cell>
          <cell r="AA184">
            <v>142675.98000000001</v>
          </cell>
        </row>
        <row r="185">
          <cell r="A185" t="str">
            <v xml:space="preserve"> LsrAgy00926</v>
          </cell>
          <cell r="B185" t="str">
            <v>EAST FELICIANA PARISH SCHOOL BOARD</v>
          </cell>
          <cell r="C185">
            <v>0</v>
          </cell>
          <cell r="D185">
            <v>0</v>
          </cell>
          <cell r="E185">
            <v>0</v>
          </cell>
          <cell r="F185">
            <v>0</v>
          </cell>
          <cell r="G185">
            <v>0</v>
          </cell>
          <cell r="H185">
            <v>2.6069999999999999E-5</v>
          </cell>
          <cell r="I185">
            <v>-2.6069999999999999E-5</v>
          </cell>
          <cell r="J185">
            <v>0</v>
          </cell>
          <cell r="K185">
            <v>0</v>
          </cell>
          <cell r="L185">
            <v>0</v>
          </cell>
          <cell r="M185">
            <v>0</v>
          </cell>
          <cell r="N185">
            <v>0</v>
          </cell>
          <cell r="O185">
            <v>0</v>
          </cell>
          <cell r="P185">
            <v>0</v>
          </cell>
          <cell r="Q185">
            <v>0</v>
          </cell>
          <cell r="R185">
            <v>0</v>
          </cell>
          <cell r="S185">
            <v>0</v>
          </cell>
          <cell r="T185">
            <v>0</v>
          </cell>
          <cell r="U185">
            <v>0</v>
          </cell>
          <cell r="V185">
            <v>0</v>
          </cell>
          <cell r="W185">
            <v>163012.88</v>
          </cell>
          <cell r="X185">
            <v>-163012.88</v>
          </cell>
          <cell r="Y185">
            <v>-23527.3788222</v>
          </cell>
          <cell r="Z185">
            <v>0</v>
          </cell>
          <cell r="AA185">
            <v>0</v>
          </cell>
        </row>
        <row r="186">
          <cell r="A186" t="str">
            <v xml:space="preserve"> LsrAgy00754</v>
          </cell>
          <cell r="B186" t="str">
            <v>EUNICE CITY COURT</v>
          </cell>
          <cell r="C186">
            <v>49558.68</v>
          </cell>
          <cell r="D186">
            <v>19476.561239999999</v>
          </cell>
          <cell r="E186">
            <v>0.39300000000000002</v>
          </cell>
          <cell r="F186">
            <v>187653.65</v>
          </cell>
          <cell r="G186">
            <v>2.7589999999999998E-5</v>
          </cell>
          <cell r="H186">
            <v>2.3629999999999999E-5</v>
          </cell>
          <cell r="I186">
            <v>3.9600000000000002E-6</v>
          </cell>
          <cell r="J186">
            <v>11742.16</v>
          </cell>
          <cell r="K186">
            <v>250.86</v>
          </cell>
          <cell r="L186">
            <v>0</v>
          </cell>
          <cell r="M186">
            <v>16199.11</v>
          </cell>
          <cell r="N186">
            <v>-1537.02</v>
          </cell>
          <cell r="O186">
            <v>0</v>
          </cell>
          <cell r="P186">
            <v>-16368.81</v>
          </cell>
          <cell r="Q186">
            <v>-2818.09</v>
          </cell>
          <cell r="R186">
            <v>-1281.06</v>
          </cell>
          <cell r="S186">
            <v>-1406.49</v>
          </cell>
          <cell r="T186">
            <v>4049.78</v>
          </cell>
          <cell r="U186">
            <v>236859.41</v>
          </cell>
          <cell r="V186">
            <v>145865.93</v>
          </cell>
          <cell r="W186">
            <v>147755.82999999999</v>
          </cell>
          <cell r="X186">
            <v>24761.45</v>
          </cell>
          <cell r="Y186">
            <v>3573.7790616000002</v>
          </cell>
          <cell r="Z186">
            <v>0</v>
          </cell>
          <cell r="AA186">
            <v>20049.05</v>
          </cell>
        </row>
        <row r="187">
          <cell r="A187" t="str">
            <v xml:space="preserve"> LsrAgy00037</v>
          </cell>
          <cell r="B187" t="str">
            <v>EXCELTH INCORPORATED</v>
          </cell>
          <cell r="C187">
            <v>4389308.6399999997</v>
          </cell>
          <cell r="D187">
            <v>1632822.8140799999</v>
          </cell>
          <cell r="E187">
            <v>0.372</v>
          </cell>
          <cell r="F187">
            <v>15729579.029999999</v>
          </cell>
          <cell r="G187">
            <v>2.3126599999999998E-3</v>
          </cell>
          <cell r="H187">
            <v>2.3120900000000002E-3</v>
          </cell>
          <cell r="I187">
            <v>5.7000000000000005E-7</v>
          </cell>
          <cell r="J187">
            <v>984255.67</v>
          </cell>
          <cell r="K187">
            <v>21027.63</v>
          </cell>
          <cell r="L187">
            <v>0</v>
          </cell>
          <cell r="M187">
            <v>1357848.34</v>
          </cell>
          <cell r="N187">
            <v>-128836.98</v>
          </cell>
          <cell r="O187">
            <v>0</v>
          </cell>
          <cell r="P187">
            <v>-1372073.29</v>
          </cell>
          <cell r="Q187">
            <v>-236218.85</v>
          </cell>
          <cell r="R187">
            <v>-107381.86</v>
          </cell>
          <cell r="S187">
            <v>-117895.67999999999</v>
          </cell>
          <cell r="T187">
            <v>339462.08</v>
          </cell>
          <cell r="U187">
            <v>19854123.890000001</v>
          </cell>
          <cell r="V187">
            <v>12226832.130000001</v>
          </cell>
          <cell r="W187">
            <v>14457247.949999999</v>
          </cell>
          <cell r="X187">
            <v>3564.15</v>
          </cell>
          <cell r="Y187">
            <v>514.40759220000007</v>
          </cell>
          <cell r="Z187">
            <v>0</v>
          </cell>
          <cell r="AA187">
            <v>1680559.45</v>
          </cell>
        </row>
        <row r="188">
          <cell r="A188" t="str">
            <v xml:space="preserve"> LsrAgy00804</v>
          </cell>
          <cell r="B188" t="str">
            <v>FIFTH JUDICAL DISTRICT COURT</v>
          </cell>
          <cell r="C188">
            <v>63439.92</v>
          </cell>
          <cell r="D188">
            <v>23599.650239999999</v>
          </cell>
          <cell r="E188">
            <v>0.372</v>
          </cell>
          <cell r="F188">
            <v>227374.46</v>
          </cell>
          <cell r="G188">
            <v>3.3429999999999997E-5</v>
          </cell>
          <cell r="H188">
            <v>3.311E-5</v>
          </cell>
          <cell r="I188">
            <v>3.2000000000000001E-7</v>
          </cell>
          <cell r="J188">
            <v>14227.63</v>
          </cell>
          <cell r="K188">
            <v>303.95999999999998</v>
          </cell>
          <cell r="L188">
            <v>0</v>
          </cell>
          <cell r="M188">
            <v>19627.990000000002</v>
          </cell>
          <cell r="N188">
            <v>-1862.37</v>
          </cell>
          <cell r="O188">
            <v>0</v>
          </cell>
          <cell r="P188">
            <v>-19833.62</v>
          </cell>
          <cell r="Q188">
            <v>-3414.59</v>
          </cell>
          <cell r="R188">
            <v>-1552.23</v>
          </cell>
          <cell r="S188">
            <v>-1704.21</v>
          </cell>
          <cell r="T188">
            <v>4907</v>
          </cell>
          <cell r="U188">
            <v>286995.65000000002</v>
          </cell>
          <cell r="V188">
            <v>176741.5</v>
          </cell>
          <cell r="W188">
            <v>207033.24</v>
          </cell>
          <cell r="X188">
            <v>2000.93</v>
          </cell>
          <cell r="Y188">
            <v>288.7902272</v>
          </cell>
          <cell r="Z188">
            <v>0</v>
          </cell>
          <cell r="AA188">
            <v>24292.85</v>
          </cell>
        </row>
        <row r="189">
          <cell r="A189">
            <v>20147</v>
          </cell>
          <cell r="B189" t="str">
            <v>FIFTH LA LEVEE BOARD</v>
          </cell>
          <cell r="C189">
            <v>459638.52</v>
          </cell>
          <cell r="D189">
            <v>170985.52944000001</v>
          </cell>
          <cell r="E189">
            <v>0.372</v>
          </cell>
          <cell r="F189">
            <v>1647189.58</v>
          </cell>
          <cell r="G189">
            <v>2.4217999999999999E-4</v>
          </cell>
          <cell r="H189">
            <v>2.4381000000000001E-4</v>
          </cell>
          <cell r="I189">
            <v>-1.6300000000000001E-6</v>
          </cell>
          <cell r="J189">
            <v>103070.51</v>
          </cell>
          <cell r="K189">
            <v>2202</v>
          </cell>
          <cell r="L189">
            <v>0</v>
          </cell>
          <cell r="M189">
            <v>142192.85</v>
          </cell>
          <cell r="N189">
            <v>-13491.71</v>
          </cell>
          <cell r="O189">
            <v>0</v>
          </cell>
          <cell r="P189">
            <v>-143682.47</v>
          </cell>
          <cell r="Q189">
            <v>-24736.66</v>
          </cell>
          <cell r="R189">
            <v>-11244.95</v>
          </cell>
          <cell r="S189">
            <v>-12345.95</v>
          </cell>
          <cell r="T189">
            <v>35548.21</v>
          </cell>
          <cell r="U189">
            <v>2079108.79</v>
          </cell>
          <cell r="V189">
            <v>1280384.58</v>
          </cell>
          <cell r="W189">
            <v>1524517.48</v>
          </cell>
          <cell r="X189">
            <v>-10192.209999999999</v>
          </cell>
          <cell r="Y189">
            <v>-1471.0252198000001</v>
          </cell>
          <cell r="Z189">
            <v>0</v>
          </cell>
          <cell r="AA189">
            <v>175986.91</v>
          </cell>
        </row>
        <row r="190">
          <cell r="A190" t="str">
            <v xml:space="preserve"> 2001A</v>
          </cell>
          <cell r="B190" t="str">
            <v>FLORIDA PARISHES HUMAN SERV AUTHORITY</v>
          </cell>
          <cell r="C190">
            <v>7662584.2800000003</v>
          </cell>
          <cell r="D190">
            <v>2850481.3521599998</v>
          </cell>
          <cell r="E190">
            <v>0.372</v>
          </cell>
          <cell r="F190">
            <v>27459734.43</v>
          </cell>
          <cell r="G190">
            <v>4.0372999999999997E-3</v>
          </cell>
          <cell r="H190">
            <v>3.8985700000000001E-3</v>
          </cell>
          <cell r="I190">
            <v>1.3872999999999999E-4</v>
          </cell>
          <cell r="J190">
            <v>1718253.18</v>
          </cell>
          <cell r="K190">
            <v>36708.75</v>
          </cell>
          <cell r="L190">
            <v>0</v>
          </cell>
          <cell r="M190">
            <v>2370448.36</v>
          </cell>
          <cell r="N190">
            <v>-224915.71</v>
          </cell>
          <cell r="O190">
            <v>0</v>
          </cell>
          <cell r="P190">
            <v>-2395281.41</v>
          </cell>
          <cell r="Q190">
            <v>-412376.38</v>
          </cell>
          <cell r="R190">
            <v>-187460.67</v>
          </cell>
          <cell r="S190">
            <v>-205815.05</v>
          </cell>
          <cell r="T190">
            <v>592612.09</v>
          </cell>
          <cell r="U190">
            <v>34660111.899999999</v>
          </cell>
          <cell r="V190">
            <v>21344853.710000001</v>
          </cell>
          <cell r="W190">
            <v>24377335.289999999</v>
          </cell>
          <cell r="X190">
            <v>867463.64</v>
          </cell>
          <cell r="Y190">
            <v>125199.58818579999</v>
          </cell>
          <cell r="Z190">
            <v>0</v>
          </cell>
          <cell r="AA190">
            <v>2933817.63</v>
          </cell>
        </row>
        <row r="191">
          <cell r="A191" t="str">
            <v xml:space="preserve"> LsrAgy00278</v>
          </cell>
          <cell r="B191" t="str">
            <v>FLORIDA PARISHES JUV DETENTION CENTER</v>
          </cell>
          <cell r="C191">
            <v>3198186.24</v>
          </cell>
          <cell r="D191">
            <v>1189725.28128</v>
          </cell>
          <cell r="E191">
            <v>0.372</v>
          </cell>
          <cell r="F191">
            <v>11461019.66</v>
          </cell>
          <cell r="G191">
            <v>1.6850700000000001E-3</v>
          </cell>
          <cell r="H191">
            <v>1.77206E-3</v>
          </cell>
          <cell r="I191">
            <v>-8.6990000000000006E-5</v>
          </cell>
          <cell r="J191">
            <v>717156.74</v>
          </cell>
          <cell r="K191">
            <v>15321.33</v>
          </cell>
          <cell r="L191">
            <v>0</v>
          </cell>
          <cell r="M191">
            <v>989367.01</v>
          </cell>
          <cell r="N191">
            <v>-93874.3</v>
          </cell>
          <cell r="O191">
            <v>0</v>
          </cell>
          <cell r="P191">
            <v>-999731.71</v>
          </cell>
          <cell r="Q191">
            <v>-172115.79</v>
          </cell>
          <cell r="R191">
            <v>-78241.490000000005</v>
          </cell>
          <cell r="S191">
            <v>-85902.15</v>
          </cell>
          <cell r="T191">
            <v>247341.75</v>
          </cell>
          <cell r="U191">
            <v>14466280.619999999</v>
          </cell>
          <cell r="V191">
            <v>8908818.4299999997</v>
          </cell>
          <cell r="W191">
            <v>11080498.949999999</v>
          </cell>
          <cell r="X191">
            <v>-543939.03</v>
          </cell>
          <cell r="Y191">
            <v>-78505.818325400003</v>
          </cell>
          <cell r="Z191">
            <v>0</v>
          </cell>
          <cell r="AA191">
            <v>1224503.52</v>
          </cell>
        </row>
        <row r="192">
          <cell r="A192" t="str">
            <v xml:space="preserve"> LsrAgy00802</v>
          </cell>
          <cell r="B192" t="str">
            <v>FOURTH JUDICIAL DISTRICT COURT</v>
          </cell>
          <cell r="C192">
            <v>0</v>
          </cell>
          <cell r="D192">
            <v>0</v>
          </cell>
          <cell r="E192">
            <v>0</v>
          </cell>
          <cell r="F192">
            <v>0</v>
          </cell>
          <cell r="G192">
            <v>0</v>
          </cell>
          <cell r="H192">
            <v>4.1699999999999997E-5</v>
          </cell>
          <cell r="I192">
            <v>-4.1699999999999997E-5</v>
          </cell>
          <cell r="J192">
            <v>0</v>
          </cell>
          <cell r="K192">
            <v>0</v>
          </cell>
          <cell r="L192">
            <v>0</v>
          </cell>
          <cell r="M192">
            <v>0</v>
          </cell>
          <cell r="N192">
            <v>0</v>
          </cell>
          <cell r="O192">
            <v>0</v>
          </cell>
          <cell r="P192">
            <v>0</v>
          </cell>
          <cell r="Q192">
            <v>0</v>
          </cell>
          <cell r="R192">
            <v>0</v>
          </cell>
          <cell r="S192">
            <v>0</v>
          </cell>
          <cell r="T192">
            <v>0</v>
          </cell>
          <cell r="U192">
            <v>0</v>
          </cell>
          <cell r="V192">
            <v>0</v>
          </cell>
          <cell r="W192">
            <v>260745.58</v>
          </cell>
          <cell r="X192">
            <v>-260745.58</v>
          </cell>
          <cell r="Y192">
            <v>-37632.976481999998</v>
          </cell>
          <cell r="Z192">
            <v>0</v>
          </cell>
          <cell r="AA192">
            <v>0</v>
          </cell>
        </row>
        <row r="193">
          <cell r="A193" t="str">
            <v xml:space="preserve"> LsrAgy00776</v>
          </cell>
          <cell r="B193" t="str">
            <v>FRANKLIN PARISH POLICE JURY</v>
          </cell>
          <cell r="C193">
            <v>0</v>
          </cell>
          <cell r="D193">
            <v>0</v>
          </cell>
          <cell r="E193">
            <v>0</v>
          </cell>
          <cell r="F193">
            <v>0</v>
          </cell>
          <cell r="G193">
            <v>0</v>
          </cell>
          <cell r="H193">
            <v>2.6699999999999998E-6</v>
          </cell>
          <cell r="I193">
            <v>-2.6699999999999998E-6</v>
          </cell>
          <cell r="J193">
            <v>0</v>
          </cell>
          <cell r="K193">
            <v>0</v>
          </cell>
          <cell r="L193">
            <v>0</v>
          </cell>
          <cell r="M193">
            <v>0</v>
          </cell>
          <cell r="N193">
            <v>0</v>
          </cell>
          <cell r="O193">
            <v>0</v>
          </cell>
          <cell r="P193">
            <v>0</v>
          </cell>
          <cell r="Q193">
            <v>0</v>
          </cell>
          <cell r="R193">
            <v>0</v>
          </cell>
          <cell r="S193">
            <v>0</v>
          </cell>
          <cell r="T193">
            <v>0</v>
          </cell>
          <cell r="U193">
            <v>0</v>
          </cell>
          <cell r="V193">
            <v>0</v>
          </cell>
          <cell r="W193">
            <v>16695.22</v>
          </cell>
          <cell r="X193">
            <v>-16695.22</v>
          </cell>
          <cell r="Y193">
            <v>-2409.5934582</v>
          </cell>
          <cell r="Z193">
            <v>0</v>
          </cell>
          <cell r="AA193">
            <v>0</v>
          </cell>
        </row>
        <row r="194">
          <cell r="A194">
            <v>2002</v>
          </cell>
          <cell r="B194" t="str">
            <v>GREATER BATON ROUGE PORT COM</v>
          </cell>
          <cell r="C194">
            <v>1468380</v>
          </cell>
          <cell r="D194">
            <v>546237.36</v>
          </cell>
          <cell r="E194">
            <v>0.372</v>
          </cell>
          <cell r="F194">
            <v>5262123.88</v>
          </cell>
          <cell r="G194">
            <v>7.7366999999999996E-4</v>
          </cell>
          <cell r="H194">
            <v>7.2484000000000003E-4</v>
          </cell>
          <cell r="I194">
            <v>4.8829999999999998E-5</v>
          </cell>
          <cell r="J194">
            <v>329269.78999999998</v>
          </cell>
          <cell r="K194">
            <v>7034.52</v>
          </cell>
          <cell r="L194">
            <v>0</v>
          </cell>
          <cell r="M194">
            <v>454250.31</v>
          </cell>
          <cell r="N194">
            <v>-43100.72</v>
          </cell>
          <cell r="O194">
            <v>0</v>
          </cell>
          <cell r="P194">
            <v>-459009.08</v>
          </cell>
          <cell r="Q194">
            <v>-79023.91</v>
          </cell>
          <cell r="R194">
            <v>-35923.19</v>
          </cell>
          <cell r="S194">
            <v>-39440.449999999997</v>
          </cell>
          <cell r="T194">
            <v>113562.58</v>
          </cell>
          <cell r="U194">
            <v>6641936.1399999997</v>
          </cell>
          <cell r="V194">
            <v>4090325.95</v>
          </cell>
          <cell r="W194">
            <v>4532345.8899999997</v>
          </cell>
          <cell r="X194">
            <v>305328.69</v>
          </cell>
          <cell r="Y194">
            <v>44067.583731799998</v>
          </cell>
          <cell r="Z194">
            <v>0</v>
          </cell>
          <cell r="AA194">
            <v>562209.06999999995</v>
          </cell>
        </row>
        <row r="195">
          <cell r="A195" t="str">
            <v xml:space="preserve"> LsrAgy00378</v>
          </cell>
          <cell r="B195" t="str">
            <v>GREATER KROTZ SPRINGS PORT COMM</v>
          </cell>
          <cell r="C195">
            <v>107015.64</v>
          </cell>
          <cell r="D195">
            <v>39809.818079999997</v>
          </cell>
          <cell r="E195">
            <v>0.372</v>
          </cell>
          <cell r="F195">
            <v>383469.11</v>
          </cell>
          <cell r="G195">
            <v>5.6379999999999999E-5</v>
          </cell>
          <cell r="H195">
            <v>5.8090000000000001E-5</v>
          </cell>
          <cell r="I195">
            <v>-1.7099999999999999E-6</v>
          </cell>
          <cell r="J195">
            <v>23995.03</v>
          </cell>
          <cell r="K195">
            <v>512.63</v>
          </cell>
          <cell r="L195">
            <v>0</v>
          </cell>
          <cell r="M195">
            <v>33102.79</v>
          </cell>
          <cell r="N195">
            <v>-3140.9</v>
          </cell>
          <cell r="O195">
            <v>0</v>
          </cell>
          <cell r="P195">
            <v>-33449.57</v>
          </cell>
          <cell r="Q195">
            <v>-5758.74</v>
          </cell>
          <cell r="R195">
            <v>-2617.85</v>
          </cell>
          <cell r="S195">
            <v>-2874.16</v>
          </cell>
          <cell r="T195">
            <v>8275.7000000000007</v>
          </cell>
          <cell r="U195">
            <v>484020.78</v>
          </cell>
          <cell r="V195">
            <v>298076.15000000002</v>
          </cell>
          <cell r="W195">
            <v>363230.47</v>
          </cell>
          <cell r="X195">
            <v>-10692.44</v>
          </cell>
          <cell r="Y195">
            <v>-1543.2227765999999</v>
          </cell>
          <cell r="Z195">
            <v>0</v>
          </cell>
          <cell r="AA195">
            <v>40970.11</v>
          </cell>
        </row>
        <row r="196">
          <cell r="A196" t="str">
            <v xml:space="preserve"> LsrAgy00227</v>
          </cell>
          <cell r="B196" t="str">
            <v>GREATER LAFOURCHE PORT COMMISSION</v>
          </cell>
          <cell r="C196">
            <v>2285380.44</v>
          </cell>
          <cell r="D196">
            <v>852017.12448</v>
          </cell>
          <cell r="E196">
            <v>0.37281189999999997</v>
          </cell>
          <cell r="F196">
            <v>8207789.6399999997</v>
          </cell>
          <cell r="G196">
            <v>1.2067600000000001E-3</v>
          </cell>
          <cell r="H196">
            <v>1.20824E-3</v>
          </cell>
          <cell r="I196">
            <v>-1.48E-6</v>
          </cell>
          <cell r="J196">
            <v>513590.57</v>
          </cell>
          <cell r="K196">
            <v>10972.35</v>
          </cell>
          <cell r="L196">
            <v>0</v>
          </cell>
          <cell r="M196">
            <v>708533.49</v>
          </cell>
          <cell r="N196">
            <v>-67227.92</v>
          </cell>
          <cell r="O196">
            <v>0</v>
          </cell>
          <cell r="P196">
            <v>-715956.16</v>
          </cell>
          <cell r="Q196">
            <v>-123260.43</v>
          </cell>
          <cell r="R196">
            <v>-56032.51</v>
          </cell>
          <cell r="S196">
            <v>-61518.68</v>
          </cell>
          <cell r="T196">
            <v>177133.37</v>
          </cell>
          <cell r="U196">
            <v>10360002.140000001</v>
          </cell>
          <cell r="V196">
            <v>6380035.0899999999</v>
          </cell>
          <cell r="W196">
            <v>7554993.6500000004</v>
          </cell>
          <cell r="X196">
            <v>-9254.2800000000007</v>
          </cell>
          <cell r="Y196">
            <v>-1335.6548008</v>
          </cell>
          <cell r="Z196">
            <v>0</v>
          </cell>
          <cell r="AA196">
            <v>876926.1</v>
          </cell>
        </row>
        <row r="197">
          <cell r="A197" t="str">
            <v xml:space="preserve"> LsrAgy00041</v>
          </cell>
          <cell r="B197" t="str">
            <v>HUEY P LONG HOSPITAL</v>
          </cell>
          <cell r="C197">
            <v>227102.04</v>
          </cell>
          <cell r="D197">
            <v>84481.958880000006</v>
          </cell>
          <cell r="E197">
            <v>0.372</v>
          </cell>
          <cell r="F197">
            <v>813868.63</v>
          </cell>
          <cell r="G197">
            <v>1.1966E-4</v>
          </cell>
          <cell r="H197">
            <v>0</v>
          </cell>
          <cell r="I197">
            <v>1.1966E-4</v>
          </cell>
          <cell r="J197">
            <v>50926.65</v>
          </cell>
          <cell r="K197">
            <v>1088</v>
          </cell>
          <cell r="L197">
            <v>0</v>
          </cell>
          <cell r="M197">
            <v>70256.820000000007</v>
          </cell>
          <cell r="N197">
            <v>-6666.19</v>
          </cell>
          <cell r="O197">
            <v>0</v>
          </cell>
          <cell r="P197">
            <v>-70992.84</v>
          </cell>
          <cell r="Q197">
            <v>-12222.27</v>
          </cell>
          <cell r="R197">
            <v>-5556.08</v>
          </cell>
          <cell r="S197">
            <v>-6100.07</v>
          </cell>
          <cell r="T197">
            <v>17564.2</v>
          </cell>
          <cell r="U197">
            <v>1027277.88</v>
          </cell>
          <cell r="V197">
            <v>632632.01</v>
          </cell>
          <cell r="W197">
            <v>0</v>
          </cell>
          <cell r="X197">
            <v>748221</v>
          </cell>
          <cell r="Y197">
            <v>107989.4955836</v>
          </cell>
          <cell r="Z197">
            <v>0</v>
          </cell>
          <cell r="AA197">
            <v>86954.31</v>
          </cell>
        </row>
        <row r="198">
          <cell r="A198" t="str">
            <v xml:space="preserve"> LsrAgy00780</v>
          </cell>
          <cell r="B198" t="str">
            <v>IBERIA PARISH GOVERNMENT</v>
          </cell>
          <cell r="C198">
            <v>18911.28</v>
          </cell>
          <cell r="D198">
            <v>7205.1976800000002</v>
          </cell>
          <cell r="E198">
            <v>0.38100000000000001</v>
          </cell>
          <cell r="F198">
            <v>69443.41</v>
          </cell>
          <cell r="G198">
            <v>1.0210000000000001E-5</v>
          </cell>
          <cell r="H198">
            <v>1.0509999999999999E-5</v>
          </cell>
          <cell r="I198">
            <v>-2.9999999999999999E-7</v>
          </cell>
          <cell r="J198">
            <v>4345.32</v>
          </cell>
          <cell r="K198">
            <v>92.83</v>
          </cell>
          <cell r="L198">
            <v>0</v>
          </cell>
          <cell r="M198">
            <v>5994.67</v>
          </cell>
          <cell r="N198">
            <v>-568.79</v>
          </cell>
          <cell r="O198">
            <v>0</v>
          </cell>
          <cell r="P198">
            <v>-6057.47</v>
          </cell>
          <cell r="Q198">
            <v>-1042.8699999999999</v>
          </cell>
          <cell r="R198">
            <v>-474.07</v>
          </cell>
          <cell r="S198">
            <v>-520.49</v>
          </cell>
          <cell r="T198">
            <v>1498.67</v>
          </cell>
          <cell r="U198">
            <v>87652.58</v>
          </cell>
          <cell r="V198">
            <v>53979.38</v>
          </cell>
          <cell r="W198">
            <v>65717.89</v>
          </cell>
          <cell r="X198">
            <v>-1875.87</v>
          </cell>
          <cell r="Y198">
            <v>-270.740838</v>
          </cell>
          <cell r="Z198">
            <v>0</v>
          </cell>
          <cell r="AA198">
            <v>7419.38</v>
          </cell>
        </row>
        <row r="199">
          <cell r="A199" t="str">
            <v xml:space="preserve"> LsrAgy00068</v>
          </cell>
          <cell r="B199" t="str">
            <v>IBERIA PARISH SCHOOL BOARD</v>
          </cell>
          <cell r="C199">
            <v>83534.58</v>
          </cell>
          <cell r="D199">
            <v>31074.86376</v>
          </cell>
          <cell r="E199">
            <v>0.372</v>
          </cell>
          <cell r="F199">
            <v>299334.43</v>
          </cell>
          <cell r="G199">
            <v>4.401E-5</v>
          </cell>
          <cell r="H199">
            <v>7.7700000000000005E-5</v>
          </cell>
          <cell r="I199">
            <v>-3.3689999999999998E-5</v>
          </cell>
          <cell r="J199">
            <v>18730.419999999998</v>
          </cell>
          <cell r="K199">
            <v>400.16</v>
          </cell>
          <cell r="L199">
            <v>0</v>
          </cell>
          <cell r="M199">
            <v>25839.9</v>
          </cell>
          <cell r="N199">
            <v>-2451.77</v>
          </cell>
          <cell r="O199">
            <v>0</v>
          </cell>
          <cell r="P199">
            <v>-26110.6</v>
          </cell>
          <cell r="Q199">
            <v>-4495.25</v>
          </cell>
          <cell r="R199">
            <v>-2043.48</v>
          </cell>
          <cell r="S199">
            <v>-2243.56</v>
          </cell>
          <cell r="T199">
            <v>6459.98</v>
          </cell>
          <cell r="U199">
            <v>377824.67</v>
          </cell>
          <cell r="V199">
            <v>232677.04</v>
          </cell>
          <cell r="W199">
            <v>485849.67</v>
          </cell>
          <cell r="X199">
            <v>-210659.92</v>
          </cell>
          <cell r="Y199">
            <v>-30404.196107399999</v>
          </cell>
          <cell r="Z199">
            <v>0</v>
          </cell>
          <cell r="AA199">
            <v>31981.1</v>
          </cell>
        </row>
        <row r="200">
          <cell r="A200">
            <v>2012</v>
          </cell>
          <cell r="B200" t="str">
            <v>IMPERIAL CALCASIEU HUMAN SERVICES AUTHORITY</v>
          </cell>
          <cell r="C200">
            <v>2847504.12</v>
          </cell>
          <cell r="D200">
            <v>1059271.5326400001</v>
          </cell>
          <cell r="E200">
            <v>0.372</v>
          </cell>
          <cell r="F200">
            <v>10204372.76</v>
          </cell>
          <cell r="G200">
            <v>1.5003099999999999E-3</v>
          </cell>
          <cell r="H200">
            <v>1.6936399999999999E-3</v>
          </cell>
          <cell r="I200">
            <v>-1.9332999999999999E-4</v>
          </cell>
          <cell r="J200">
            <v>638523.87</v>
          </cell>
          <cell r="K200">
            <v>13641.42</v>
          </cell>
          <cell r="L200">
            <v>0</v>
          </cell>
          <cell r="M200">
            <v>880887.57</v>
          </cell>
          <cell r="N200">
            <v>-83581.42</v>
          </cell>
          <cell r="O200">
            <v>0</v>
          </cell>
          <cell r="P200">
            <v>-890115.83</v>
          </cell>
          <cell r="Q200">
            <v>-153244.1</v>
          </cell>
          <cell r="R200">
            <v>-69662.679999999993</v>
          </cell>
          <cell r="S200">
            <v>-76483.39</v>
          </cell>
          <cell r="T200">
            <v>220221.89</v>
          </cell>
          <cell r="U200">
            <v>12880120.99</v>
          </cell>
          <cell r="V200">
            <v>7932008.3899999997</v>
          </cell>
          <cell r="W200">
            <v>10590147.189999999</v>
          </cell>
          <cell r="X200">
            <v>-1208871.52</v>
          </cell>
          <cell r="Y200">
            <v>-174474.4207018</v>
          </cell>
          <cell r="Z200">
            <v>0</v>
          </cell>
          <cell r="AA200">
            <v>1090242.47</v>
          </cell>
        </row>
        <row r="201">
          <cell r="A201" t="str">
            <v xml:space="preserve"> LsrAgy00798</v>
          </cell>
          <cell r="B201" t="str">
            <v>JEANERETTE CITY COURT</v>
          </cell>
          <cell r="C201">
            <v>14781</v>
          </cell>
          <cell r="D201">
            <v>5631.5609999999997</v>
          </cell>
          <cell r="E201">
            <v>0.38100000000000001</v>
          </cell>
          <cell r="F201">
            <v>54276.05</v>
          </cell>
          <cell r="G201">
            <v>7.9799999999999998E-6</v>
          </cell>
          <cell r="H201">
            <v>8.2199999999999992E-6</v>
          </cell>
          <cell r="I201">
            <v>-2.3999999999999998E-7</v>
          </cell>
          <cell r="J201">
            <v>3396.25</v>
          </cell>
          <cell r="K201">
            <v>72.56</v>
          </cell>
          <cell r="L201">
            <v>0</v>
          </cell>
          <cell r="M201">
            <v>4685.3500000000004</v>
          </cell>
          <cell r="N201">
            <v>-444.56</v>
          </cell>
          <cell r="O201">
            <v>0</v>
          </cell>
          <cell r="P201">
            <v>-4734.4399999999996</v>
          </cell>
          <cell r="Q201">
            <v>-815.09</v>
          </cell>
          <cell r="R201">
            <v>-370.53</v>
          </cell>
          <cell r="S201">
            <v>-406.81</v>
          </cell>
          <cell r="T201">
            <v>1171.3399999999999</v>
          </cell>
          <cell r="U201">
            <v>68508.09</v>
          </cell>
          <cell r="V201">
            <v>42189.57</v>
          </cell>
          <cell r="W201">
            <v>51398.77</v>
          </cell>
          <cell r="X201">
            <v>-1500.69</v>
          </cell>
          <cell r="Y201">
            <v>-216.59267039999997</v>
          </cell>
          <cell r="Z201">
            <v>0</v>
          </cell>
          <cell r="AA201">
            <v>5798.89</v>
          </cell>
        </row>
        <row r="202">
          <cell r="A202" t="str">
            <v xml:space="preserve"> LsrAgy00535</v>
          </cell>
          <cell r="B202" t="str">
            <v>JEFFERSON DAVIS PARISH</v>
          </cell>
          <cell r="C202">
            <v>4167.4799999999996</v>
          </cell>
          <cell r="D202">
            <v>1587.80988</v>
          </cell>
          <cell r="E202">
            <v>0.38100000000000001</v>
          </cell>
          <cell r="F202">
            <v>15303.4</v>
          </cell>
          <cell r="G202">
            <v>2.2500000000000001E-6</v>
          </cell>
          <cell r="H202">
            <v>2.3199999999999998E-6</v>
          </cell>
          <cell r="I202">
            <v>-7.0000000000000005E-8</v>
          </cell>
          <cell r="J202">
            <v>957.59</v>
          </cell>
          <cell r="K202">
            <v>20.46</v>
          </cell>
          <cell r="L202">
            <v>0</v>
          </cell>
          <cell r="M202">
            <v>1321.06</v>
          </cell>
          <cell r="N202">
            <v>-125.35</v>
          </cell>
          <cell r="O202">
            <v>0</v>
          </cell>
          <cell r="P202">
            <v>-1334.9</v>
          </cell>
          <cell r="Q202">
            <v>-229.82</v>
          </cell>
          <cell r="R202">
            <v>-104.47</v>
          </cell>
          <cell r="S202">
            <v>-114.7</v>
          </cell>
          <cell r="T202">
            <v>330.26</v>
          </cell>
          <cell r="U202">
            <v>19316.189999999999</v>
          </cell>
          <cell r="V202">
            <v>11895.55</v>
          </cell>
          <cell r="W202">
            <v>14506.71</v>
          </cell>
          <cell r="X202">
            <v>-437.7</v>
          </cell>
          <cell r="Y202">
            <v>-63.172862200000004</v>
          </cell>
          <cell r="Z202">
            <v>0</v>
          </cell>
          <cell r="AA202">
            <v>1635.03</v>
          </cell>
        </row>
        <row r="203">
          <cell r="A203" t="str">
            <v xml:space="preserve"> LsrAgy00767</v>
          </cell>
          <cell r="B203" t="str">
            <v>JEFFERSON PARISH</v>
          </cell>
          <cell r="C203">
            <v>583046.88</v>
          </cell>
          <cell r="D203">
            <v>225639.14256000001</v>
          </cell>
          <cell r="E203">
            <v>0.38700000000000001</v>
          </cell>
          <cell r="F203">
            <v>2173694.4300000002</v>
          </cell>
          <cell r="G203">
            <v>3.1959000000000002E-4</v>
          </cell>
          <cell r="H203">
            <v>3.1994E-4</v>
          </cell>
          <cell r="I203">
            <v>-3.4999999999999998E-7</v>
          </cell>
          <cell r="J203">
            <v>136015.79</v>
          </cell>
          <cell r="K203">
            <v>2905.84</v>
          </cell>
          <cell r="L203">
            <v>0</v>
          </cell>
          <cell r="M203">
            <v>187643.13</v>
          </cell>
          <cell r="N203">
            <v>-17804.18</v>
          </cell>
          <cell r="O203">
            <v>0</v>
          </cell>
          <cell r="P203">
            <v>-189608.89</v>
          </cell>
          <cell r="Q203">
            <v>-32643.439999999999</v>
          </cell>
          <cell r="R203">
            <v>-14839.26</v>
          </cell>
          <cell r="S203">
            <v>-16292.18</v>
          </cell>
          <cell r="T203">
            <v>46910.78</v>
          </cell>
          <cell r="U203">
            <v>2743671.55</v>
          </cell>
          <cell r="V203">
            <v>1689644.51</v>
          </cell>
          <cell r="W203">
            <v>2000550.11</v>
          </cell>
          <cell r="X203">
            <v>-2188.5100000000002</v>
          </cell>
          <cell r="Y203">
            <v>-315.86431099999999</v>
          </cell>
          <cell r="Z203">
            <v>0</v>
          </cell>
          <cell r="AA203">
            <v>232239.06</v>
          </cell>
        </row>
        <row r="204">
          <cell r="A204">
            <v>2009</v>
          </cell>
          <cell r="B204" t="str">
            <v>JEFFERSON PARISH HUMAN SERV AUTHORITY</v>
          </cell>
          <cell r="C204">
            <v>8371396.6799999997</v>
          </cell>
          <cell r="D204">
            <v>3114159.5649600001</v>
          </cell>
          <cell r="E204">
            <v>0.372</v>
          </cell>
          <cell r="F204">
            <v>29999826.170000002</v>
          </cell>
          <cell r="G204">
            <v>4.4107599999999997E-3</v>
          </cell>
          <cell r="H204">
            <v>4.6782100000000004E-3</v>
          </cell>
          <cell r="I204">
            <v>-2.6745000000000002E-4</v>
          </cell>
          <cell r="J204">
            <v>1877195.75</v>
          </cell>
          <cell r="K204">
            <v>40104.400000000001</v>
          </cell>
          <cell r="L204">
            <v>0</v>
          </cell>
          <cell r="M204">
            <v>2589720.5499999998</v>
          </cell>
          <cell r="N204">
            <v>-245720.95</v>
          </cell>
          <cell r="O204">
            <v>0</v>
          </cell>
          <cell r="P204">
            <v>-2616850.73</v>
          </cell>
          <cell r="Q204">
            <v>-450522.19</v>
          </cell>
          <cell r="R204">
            <v>-204801.24</v>
          </cell>
          <cell r="S204">
            <v>-224853.44</v>
          </cell>
          <cell r="T204">
            <v>647430.14</v>
          </cell>
          <cell r="U204">
            <v>37866255.950000003</v>
          </cell>
          <cell r="V204">
            <v>23319304.219999999</v>
          </cell>
          <cell r="W204">
            <v>29252339.629999999</v>
          </cell>
          <cell r="X204">
            <v>-1672335.84</v>
          </cell>
          <cell r="Y204">
            <v>-241365.45707700003</v>
          </cell>
          <cell r="Z204">
            <v>0</v>
          </cell>
          <cell r="AA204">
            <v>3205202.85</v>
          </cell>
        </row>
        <row r="205">
          <cell r="A205" t="str">
            <v xml:space="preserve"> LsrAgy00103</v>
          </cell>
          <cell r="B205" t="str">
            <v>JEFFERSON PARISH PUBLIC SCHOOL SYSTEM</v>
          </cell>
          <cell r="C205">
            <v>449406.96</v>
          </cell>
          <cell r="D205">
            <v>167179.38912000001</v>
          </cell>
          <cell r="E205">
            <v>0.372</v>
          </cell>
          <cell r="F205">
            <v>1610529.44</v>
          </cell>
          <cell r="G205">
            <v>2.3678999999999999E-4</v>
          </cell>
          <cell r="H205">
            <v>2.0584999999999999E-4</v>
          </cell>
          <cell r="I205">
            <v>3.0939999999999999E-5</v>
          </cell>
          <cell r="J205">
            <v>100776.55</v>
          </cell>
          <cell r="K205">
            <v>2152.9899999999998</v>
          </cell>
          <cell r="L205">
            <v>0</v>
          </cell>
          <cell r="M205">
            <v>139028.18</v>
          </cell>
          <cell r="N205">
            <v>-13191.44</v>
          </cell>
          <cell r="O205">
            <v>0</v>
          </cell>
          <cell r="P205">
            <v>-140484.65</v>
          </cell>
          <cell r="Q205">
            <v>-24186.12</v>
          </cell>
          <cell r="R205">
            <v>-10994.68</v>
          </cell>
          <cell r="S205">
            <v>-12071.17</v>
          </cell>
          <cell r="T205">
            <v>34757.040000000001</v>
          </cell>
          <cell r="U205">
            <v>2032835.78</v>
          </cell>
          <cell r="V205">
            <v>1251888.1200000001</v>
          </cell>
          <cell r="W205">
            <v>1287157.72</v>
          </cell>
          <cell r="X205">
            <v>193464.46</v>
          </cell>
          <cell r="Y205">
            <v>27922.4050924</v>
          </cell>
          <cell r="Z205">
            <v>0</v>
          </cell>
          <cell r="AA205">
            <v>172070.12</v>
          </cell>
        </row>
        <row r="206">
          <cell r="A206" t="str">
            <v xml:space="preserve"> 23-949</v>
          </cell>
          <cell r="B206" t="str">
            <v>JUDICIAL BRANCH OF LOUISIANA</v>
          </cell>
          <cell r="C206">
            <v>54236099.549999997</v>
          </cell>
          <cell r="D206">
            <v>20679322.75155</v>
          </cell>
          <cell r="E206">
            <v>0.38128329999999999</v>
          </cell>
          <cell r="F206">
            <v>199211317.05000001</v>
          </cell>
          <cell r="G206">
            <v>2.9289280000000001E-2</v>
          </cell>
          <cell r="H206">
            <v>2.9694069999999999E-2</v>
          </cell>
          <cell r="I206">
            <v>-4.0478999999999998E-4</v>
          </cell>
          <cell r="J206">
            <v>12465360.17</v>
          </cell>
          <cell r="K206">
            <v>266309.88</v>
          </cell>
          <cell r="L206">
            <v>0</v>
          </cell>
          <cell r="M206">
            <v>17196821.050000001</v>
          </cell>
          <cell r="N206">
            <v>-1631689.27</v>
          </cell>
          <cell r="O206">
            <v>0</v>
          </cell>
          <cell r="P206">
            <v>-17376976.68</v>
          </cell>
          <cell r="Q206">
            <v>-2991654.63</v>
          </cell>
          <cell r="R206">
            <v>-1359965.36</v>
          </cell>
          <cell r="S206">
            <v>-1493120.3</v>
          </cell>
          <cell r="T206">
            <v>4299205.26</v>
          </cell>
          <cell r="U206">
            <v>251447680.91999999</v>
          </cell>
          <cell r="V206">
            <v>154849874.11000001</v>
          </cell>
          <cell r="W206">
            <v>185673798.47</v>
          </cell>
          <cell r="X206">
            <v>-2531107.96</v>
          </cell>
          <cell r="Y206">
            <v>-365310.61271339998</v>
          </cell>
          <cell r="Z206">
            <v>0</v>
          </cell>
          <cell r="AA206">
            <v>21283879.34</v>
          </cell>
        </row>
        <row r="207">
          <cell r="A207" t="str">
            <v xml:space="preserve"> LsrAgy00343</v>
          </cell>
          <cell r="B207" t="str">
            <v>JUDICIAL EXP REG PARISH OF ORLEANS</v>
          </cell>
          <cell r="C207">
            <v>2809202.64</v>
          </cell>
          <cell r="D207">
            <v>1045023.38208</v>
          </cell>
          <cell r="E207">
            <v>0.372</v>
          </cell>
          <cell r="F207">
            <v>10067050.289999999</v>
          </cell>
          <cell r="G207">
            <v>1.4801199999999999E-3</v>
          </cell>
          <cell r="H207">
            <v>1.5467E-3</v>
          </cell>
          <cell r="I207">
            <v>-6.6580000000000003E-5</v>
          </cell>
          <cell r="J207">
            <v>629931.12</v>
          </cell>
          <cell r="K207">
            <v>13457.84</v>
          </cell>
          <cell r="L207">
            <v>0</v>
          </cell>
          <cell r="M207">
            <v>869033.27</v>
          </cell>
          <cell r="N207">
            <v>-82456.649999999994</v>
          </cell>
          <cell r="O207">
            <v>0</v>
          </cell>
          <cell r="P207">
            <v>-878137.35</v>
          </cell>
          <cell r="Q207">
            <v>-151181.85999999999</v>
          </cell>
          <cell r="R207">
            <v>-68725.210000000006</v>
          </cell>
          <cell r="S207">
            <v>-75454.13</v>
          </cell>
          <cell r="T207">
            <v>217258.32</v>
          </cell>
          <cell r="U207">
            <v>12706790.380000001</v>
          </cell>
          <cell r="V207">
            <v>7825265.6100000003</v>
          </cell>
          <cell r="W207">
            <v>9671347.3100000005</v>
          </cell>
          <cell r="X207">
            <v>-416317.52</v>
          </cell>
          <cell r="Y207">
            <v>-60086.416646800004</v>
          </cell>
          <cell r="Z207">
            <v>0</v>
          </cell>
          <cell r="AA207">
            <v>1075570.8400000001</v>
          </cell>
        </row>
        <row r="208">
          <cell r="A208" t="str">
            <v xml:space="preserve"> LsrAgy00247</v>
          </cell>
          <cell r="B208" t="str">
            <v>LA BOARD OF JURY COMM ORLEANS PARISH</v>
          </cell>
          <cell r="C208">
            <v>163448.64000000001</v>
          </cell>
          <cell r="D208">
            <v>60802.894079999998</v>
          </cell>
          <cell r="E208">
            <v>0.372</v>
          </cell>
          <cell r="F208">
            <v>585746</v>
          </cell>
          <cell r="G208">
            <v>8.6119999999999995E-5</v>
          </cell>
          <cell r="H208">
            <v>8.3960000000000003E-5</v>
          </cell>
          <cell r="I208">
            <v>2.1600000000000001E-6</v>
          </cell>
          <cell r="J208">
            <v>36652.21</v>
          </cell>
          <cell r="K208">
            <v>783.04</v>
          </cell>
          <cell r="L208">
            <v>0</v>
          </cell>
          <cell r="M208">
            <v>50564.24</v>
          </cell>
          <cell r="N208">
            <v>-4797.7</v>
          </cell>
          <cell r="O208">
            <v>0</v>
          </cell>
          <cell r="P208">
            <v>-51093.96</v>
          </cell>
          <cell r="Q208">
            <v>-8796.44</v>
          </cell>
          <cell r="R208">
            <v>-3998.74</v>
          </cell>
          <cell r="S208">
            <v>-4390.26</v>
          </cell>
          <cell r="T208">
            <v>12641.06</v>
          </cell>
          <cell r="U208">
            <v>739337.88</v>
          </cell>
          <cell r="V208">
            <v>455308.94</v>
          </cell>
          <cell r="W208">
            <v>524992.77</v>
          </cell>
          <cell r="X208">
            <v>13506.25</v>
          </cell>
          <cell r="Y208">
            <v>1949.3340336000001</v>
          </cell>
          <cell r="Z208">
            <v>0</v>
          </cell>
          <cell r="AA208">
            <v>62581.52</v>
          </cell>
        </row>
        <row r="209">
          <cell r="A209">
            <v>71512</v>
          </cell>
          <cell r="B209" t="str">
            <v>LA BOARD OF PHARMACY</v>
          </cell>
          <cell r="C209">
            <v>1268457.72</v>
          </cell>
          <cell r="D209">
            <v>471866.27184</v>
          </cell>
          <cell r="E209">
            <v>0.372</v>
          </cell>
          <cell r="F209">
            <v>4545652.8600000003</v>
          </cell>
          <cell r="G209">
            <v>6.6832999999999997E-4</v>
          </cell>
          <cell r="H209">
            <v>6.5843E-4</v>
          </cell>
          <cell r="I209">
            <v>9.9000000000000001E-6</v>
          </cell>
          <cell r="J209">
            <v>284437.65999999997</v>
          </cell>
          <cell r="K209">
            <v>6076.72</v>
          </cell>
          <cell r="L209">
            <v>0</v>
          </cell>
          <cell r="M209">
            <v>392401.3</v>
          </cell>
          <cell r="N209">
            <v>-37232.29</v>
          </cell>
          <cell r="O209">
            <v>0</v>
          </cell>
          <cell r="P209">
            <v>-396512.13</v>
          </cell>
          <cell r="Q209">
            <v>-68264.31</v>
          </cell>
          <cell r="R209">
            <v>-31032.02</v>
          </cell>
          <cell r="S209">
            <v>-34070.39</v>
          </cell>
          <cell r="T209">
            <v>98100.32</v>
          </cell>
          <cell r="U209">
            <v>5737595.0700000003</v>
          </cell>
          <cell r="V209">
            <v>3533402.54</v>
          </cell>
          <cell r="W209">
            <v>4117091.36</v>
          </cell>
          <cell r="X209">
            <v>61903.63</v>
          </cell>
          <cell r="Y209">
            <v>8934.4476539999996</v>
          </cell>
          <cell r="Z209">
            <v>0</v>
          </cell>
          <cell r="AA209">
            <v>485660.8</v>
          </cell>
        </row>
        <row r="210">
          <cell r="A210">
            <v>7156</v>
          </cell>
          <cell r="B210" t="str">
            <v>LA BOARD REGISTRATION PROF ENGINEERS</v>
          </cell>
          <cell r="C210">
            <v>506137.44</v>
          </cell>
          <cell r="D210">
            <v>188283.12768000001</v>
          </cell>
          <cell r="E210">
            <v>0.372</v>
          </cell>
          <cell r="F210">
            <v>1813826.5600000001</v>
          </cell>
          <cell r="G210">
            <v>2.6667999999999999E-4</v>
          </cell>
          <cell r="H210">
            <v>2.697E-4</v>
          </cell>
          <cell r="I210">
            <v>-3.0199999999999999E-6</v>
          </cell>
          <cell r="J210">
            <v>113497.57</v>
          </cell>
          <cell r="K210">
            <v>2424.7600000000002</v>
          </cell>
          <cell r="L210">
            <v>0</v>
          </cell>
          <cell r="M210">
            <v>156577.70000000001</v>
          </cell>
          <cell r="N210">
            <v>-14856.59</v>
          </cell>
          <cell r="O210">
            <v>0</v>
          </cell>
          <cell r="P210">
            <v>-158218.03</v>
          </cell>
          <cell r="Q210">
            <v>-27239.13</v>
          </cell>
          <cell r="R210">
            <v>-12382.54</v>
          </cell>
          <cell r="S210">
            <v>-13594.92</v>
          </cell>
          <cell r="T210">
            <v>39144.43</v>
          </cell>
          <cell r="U210">
            <v>2289440.63</v>
          </cell>
          <cell r="V210">
            <v>1409913.95</v>
          </cell>
          <cell r="W210">
            <v>1686404.84</v>
          </cell>
          <cell r="X210">
            <v>-18883.73</v>
          </cell>
          <cell r="Y210">
            <v>-2725.4577691999998</v>
          </cell>
          <cell r="Z210">
            <v>0</v>
          </cell>
          <cell r="AA210">
            <v>193790.52</v>
          </cell>
        </row>
        <row r="211">
          <cell r="A211">
            <v>71513</v>
          </cell>
          <cell r="B211" t="str">
            <v>LA CEMETERY BOARD</v>
          </cell>
          <cell r="C211">
            <v>119463</v>
          </cell>
          <cell r="D211">
            <v>44440.235999999997</v>
          </cell>
          <cell r="E211">
            <v>0.372</v>
          </cell>
          <cell r="F211">
            <v>428087.01</v>
          </cell>
          <cell r="G211">
            <v>6.2940000000000004E-5</v>
          </cell>
          <cell r="H211">
            <v>6.2959999999999994E-5</v>
          </cell>
          <cell r="I211">
            <v>-2E-8</v>
          </cell>
          <cell r="J211">
            <v>26786.93</v>
          </cell>
          <cell r="K211">
            <v>572.28</v>
          </cell>
          <cell r="L211">
            <v>0</v>
          </cell>
          <cell r="M211">
            <v>36954.410000000003</v>
          </cell>
          <cell r="N211">
            <v>-3506.35</v>
          </cell>
          <cell r="O211">
            <v>0</v>
          </cell>
          <cell r="P211">
            <v>-37341.54</v>
          </cell>
          <cell r="Q211">
            <v>-6428.79</v>
          </cell>
          <cell r="R211">
            <v>-2922.44</v>
          </cell>
          <cell r="S211">
            <v>-3208.58</v>
          </cell>
          <cell r="T211">
            <v>9238.6</v>
          </cell>
          <cell r="U211">
            <v>540338.21</v>
          </cell>
          <cell r="V211">
            <v>332758.3</v>
          </cell>
          <cell r="W211">
            <v>393682.05</v>
          </cell>
          <cell r="X211">
            <v>-125.06</v>
          </cell>
          <cell r="Y211">
            <v>-18.0493892</v>
          </cell>
          <cell r="Z211">
            <v>0</v>
          </cell>
          <cell r="AA211">
            <v>45737.120000000003</v>
          </cell>
        </row>
        <row r="212">
          <cell r="A212">
            <v>713</v>
          </cell>
          <cell r="B212" t="str">
            <v>LA COMMUNITY &amp; TECHNICAL COLLEGE SYSTEM</v>
          </cell>
          <cell r="C212">
            <v>22226112</v>
          </cell>
          <cell r="D212">
            <v>8272139.1220800001</v>
          </cell>
          <cell r="E212">
            <v>0.37218109999999999</v>
          </cell>
          <cell r="F212">
            <v>79688458.090000004</v>
          </cell>
          <cell r="G212">
            <v>1.1716290000000001E-2</v>
          </cell>
          <cell r="H212">
            <v>1.1940620000000001E-2</v>
          </cell>
          <cell r="I212">
            <v>-2.2432999999999999E-4</v>
          </cell>
          <cell r="J212">
            <v>4986390.0599999996</v>
          </cell>
          <cell r="K212">
            <v>106529.21</v>
          </cell>
          <cell r="L212">
            <v>0</v>
          </cell>
          <cell r="M212">
            <v>6879067.7800000003</v>
          </cell>
          <cell r="N212">
            <v>-652707.91</v>
          </cell>
          <cell r="O212">
            <v>0</v>
          </cell>
          <cell r="P212">
            <v>-6951133.5899999999</v>
          </cell>
          <cell r="Q212">
            <v>-1196720.8899999999</v>
          </cell>
          <cell r="R212">
            <v>-544012.98</v>
          </cell>
          <cell r="S212">
            <v>-597277.59</v>
          </cell>
          <cell r="T212">
            <v>1719766.95</v>
          </cell>
          <cell r="U212">
            <v>100584034.48</v>
          </cell>
          <cell r="V212">
            <v>61943005.479999997</v>
          </cell>
          <cell r="W212">
            <v>74663401.530000001</v>
          </cell>
          <cell r="X212">
            <v>-1402711.15</v>
          </cell>
          <cell r="Y212">
            <v>-202450.97396179999</v>
          </cell>
          <cell r="Z212">
            <v>0</v>
          </cell>
          <cell r="AA212">
            <v>8513971.75</v>
          </cell>
        </row>
        <row r="213">
          <cell r="A213" t="str">
            <v xml:space="preserve"> 05-252</v>
          </cell>
          <cell r="B213" t="str">
            <v>LA ECON DEV - OFFICE OF BUSINESS DEV</v>
          </cell>
          <cell r="C213">
            <v>5070057.4800000004</v>
          </cell>
          <cell r="D213">
            <v>1882210.0339200001</v>
          </cell>
          <cell r="E213">
            <v>0.37124030000000002</v>
          </cell>
          <cell r="F213">
            <v>18132008.23</v>
          </cell>
          <cell r="G213">
            <v>2.6658799999999998E-3</v>
          </cell>
          <cell r="H213">
            <v>2.8146600000000001E-3</v>
          </cell>
          <cell r="I213">
            <v>-1.4878E-4</v>
          </cell>
          <cell r="J213">
            <v>1134584.2</v>
          </cell>
          <cell r="K213">
            <v>24239.25</v>
          </cell>
          <cell r="L213">
            <v>0</v>
          </cell>
          <cell r="M213">
            <v>1565236.88</v>
          </cell>
          <cell r="N213">
            <v>-148514.67000000001</v>
          </cell>
          <cell r="O213">
            <v>0</v>
          </cell>
          <cell r="P213">
            <v>-1581634.46</v>
          </cell>
          <cell r="Q213">
            <v>-272297.31</v>
          </cell>
          <cell r="R213">
            <v>-123782.64</v>
          </cell>
          <cell r="S213">
            <v>-135902.26999999999</v>
          </cell>
          <cell r="T213">
            <v>391309.22</v>
          </cell>
          <cell r="U213">
            <v>22886508.09</v>
          </cell>
          <cell r="V213">
            <v>14094275.529999999</v>
          </cell>
          <cell r="W213">
            <v>17599763.640000001</v>
          </cell>
          <cell r="X213">
            <v>-930305.2</v>
          </cell>
          <cell r="Y213">
            <v>-134269.40625880001</v>
          </cell>
          <cell r="Z213">
            <v>0</v>
          </cell>
          <cell r="AA213">
            <v>1937236.7</v>
          </cell>
        </row>
        <row r="214">
          <cell r="A214" t="str">
            <v xml:space="preserve"> 05-251</v>
          </cell>
          <cell r="B214" t="str">
            <v>LA ECON DEV - OFFICE OF THE SECRETARY</v>
          </cell>
          <cell r="C214">
            <v>2413637.04</v>
          </cell>
          <cell r="D214">
            <v>897872.97887999995</v>
          </cell>
          <cell r="E214">
            <v>0.372</v>
          </cell>
          <cell r="F214">
            <v>8649547.6799999997</v>
          </cell>
          <cell r="G214">
            <v>1.2717099999999999E-3</v>
          </cell>
          <cell r="H214">
            <v>1.5086399999999999E-3</v>
          </cell>
          <cell r="I214">
            <v>-2.3693E-4</v>
          </cell>
          <cell r="J214">
            <v>541232.93999999994</v>
          </cell>
          <cell r="K214">
            <v>11562.9</v>
          </cell>
          <cell r="L214">
            <v>0</v>
          </cell>
          <cell r="M214">
            <v>746668.04</v>
          </cell>
          <cell r="N214">
            <v>-70846.25</v>
          </cell>
          <cell r="O214">
            <v>0</v>
          </cell>
          <cell r="P214">
            <v>-754490.21</v>
          </cell>
          <cell r="Q214">
            <v>-129894.52</v>
          </cell>
          <cell r="R214">
            <v>-59048.28</v>
          </cell>
          <cell r="S214">
            <v>-64829.73</v>
          </cell>
          <cell r="T214">
            <v>186667.01</v>
          </cell>
          <cell r="U214">
            <v>10917596.140000001</v>
          </cell>
          <cell r="V214">
            <v>6723420.0800000001</v>
          </cell>
          <cell r="W214">
            <v>9433362.2599999998</v>
          </cell>
          <cell r="X214">
            <v>-1481497.59</v>
          </cell>
          <cell r="Y214">
            <v>-213822.08915779999</v>
          </cell>
          <cell r="Z214">
            <v>0</v>
          </cell>
          <cell r="AA214">
            <v>924123.85</v>
          </cell>
        </row>
        <row r="215">
          <cell r="A215" t="str">
            <v xml:space="preserve"> 19-662</v>
          </cell>
          <cell r="B215" t="str">
            <v>LA ED TELEVISION AUTHORITY</v>
          </cell>
          <cell r="C215">
            <v>3752039.28</v>
          </cell>
          <cell r="D215">
            <v>1395758.61216</v>
          </cell>
          <cell r="E215">
            <v>0.372</v>
          </cell>
          <cell r="F215">
            <v>13445836.17</v>
          </cell>
          <cell r="G215">
            <v>1.9768899999999998E-3</v>
          </cell>
          <cell r="H215">
            <v>2.0724900000000002E-3</v>
          </cell>
          <cell r="I215">
            <v>-9.5600000000000006E-5</v>
          </cell>
          <cell r="J215">
            <v>841353.76</v>
          </cell>
          <cell r="K215">
            <v>17974.68</v>
          </cell>
          <cell r="L215">
            <v>0</v>
          </cell>
          <cell r="M215">
            <v>1160705.3400000001</v>
          </cell>
          <cell r="N215">
            <v>-110131.43</v>
          </cell>
          <cell r="O215">
            <v>0</v>
          </cell>
          <cell r="P215">
            <v>-1172865</v>
          </cell>
          <cell r="Q215">
            <v>-201922.76</v>
          </cell>
          <cell r="R215">
            <v>-91791.33</v>
          </cell>
          <cell r="S215">
            <v>-100778.67</v>
          </cell>
          <cell r="T215">
            <v>290176.33</v>
          </cell>
          <cell r="U215">
            <v>16971547.469999999</v>
          </cell>
          <cell r="V215">
            <v>10451645.369999999</v>
          </cell>
          <cell r="W215">
            <v>12959055.140000001</v>
          </cell>
          <cell r="X215">
            <v>-597776.43000000005</v>
          </cell>
          <cell r="Y215">
            <v>-86276.080376000013</v>
          </cell>
          <cell r="Z215">
            <v>0</v>
          </cell>
          <cell r="AA215">
            <v>1436562.74</v>
          </cell>
        </row>
        <row r="216">
          <cell r="A216" t="str">
            <v xml:space="preserve"> 09-324</v>
          </cell>
          <cell r="B216" t="str">
            <v>LA EMERGENCY RESPONSE NETWORK</v>
          </cell>
          <cell r="C216">
            <v>583227.36</v>
          </cell>
          <cell r="D216">
            <v>216960.57792000001</v>
          </cell>
          <cell r="E216">
            <v>0.372</v>
          </cell>
          <cell r="F216">
            <v>2090035.86</v>
          </cell>
          <cell r="G216">
            <v>3.0728999999999999E-4</v>
          </cell>
          <cell r="H216">
            <v>3.076E-4</v>
          </cell>
          <cell r="I216">
            <v>-3.1E-7</v>
          </cell>
          <cell r="J216">
            <v>130780.97</v>
          </cell>
          <cell r="K216">
            <v>2794</v>
          </cell>
          <cell r="L216">
            <v>0</v>
          </cell>
          <cell r="M216">
            <v>180421.34</v>
          </cell>
          <cell r="N216">
            <v>-17118.95</v>
          </cell>
          <cell r="O216">
            <v>0</v>
          </cell>
          <cell r="P216">
            <v>-182311.45</v>
          </cell>
          <cell r="Q216">
            <v>-31387.1</v>
          </cell>
          <cell r="R216">
            <v>-14268.15</v>
          </cell>
          <cell r="S216">
            <v>-15665.15</v>
          </cell>
          <cell r="T216">
            <v>45105.33</v>
          </cell>
          <cell r="U216">
            <v>2638076.38</v>
          </cell>
          <cell r="V216">
            <v>1624615.48</v>
          </cell>
          <cell r="W216">
            <v>1923389.43</v>
          </cell>
          <cell r="X216">
            <v>-1938.4</v>
          </cell>
          <cell r="Y216">
            <v>-279.76553259999997</v>
          </cell>
          <cell r="Z216">
            <v>0</v>
          </cell>
          <cell r="AA216">
            <v>223300.92</v>
          </cell>
        </row>
        <row r="217">
          <cell r="A217" t="str">
            <v xml:space="preserve"> 24-951</v>
          </cell>
          <cell r="B217" t="str">
            <v>LA HOUSE OF REPRESENTATIVES</v>
          </cell>
          <cell r="C217">
            <v>9561890.4000000004</v>
          </cell>
          <cell r="D217">
            <v>3560559.8505600002</v>
          </cell>
          <cell r="E217">
            <v>0.37236979999999997</v>
          </cell>
          <cell r="F217">
            <v>34300148.590000004</v>
          </cell>
          <cell r="G217">
            <v>5.0430199999999996E-3</v>
          </cell>
          <cell r="H217">
            <v>5.1226199999999996E-3</v>
          </cell>
          <cell r="I217">
            <v>-7.9599999999999997E-5</v>
          </cell>
          <cell r="J217">
            <v>2146282.21</v>
          </cell>
          <cell r="K217">
            <v>45853.16</v>
          </cell>
          <cell r="L217">
            <v>0</v>
          </cell>
          <cell r="M217">
            <v>2960943.82</v>
          </cell>
          <cell r="N217">
            <v>-280943.8</v>
          </cell>
          <cell r="O217">
            <v>0</v>
          </cell>
          <cell r="P217">
            <v>-2991962.96</v>
          </cell>
          <cell r="Q217">
            <v>-515102.25</v>
          </cell>
          <cell r="R217">
            <v>-234158.45</v>
          </cell>
          <cell r="S217">
            <v>-257085.03</v>
          </cell>
          <cell r="T217">
            <v>740235.95</v>
          </cell>
          <cell r="U217">
            <v>43294191.039999999</v>
          </cell>
          <cell r="V217">
            <v>26662007.809999999</v>
          </cell>
          <cell r="W217">
            <v>32031187.149999999</v>
          </cell>
          <cell r="X217">
            <v>-497730.16</v>
          </cell>
          <cell r="Y217">
            <v>-71836.569015999994</v>
          </cell>
          <cell r="Z217">
            <v>0</v>
          </cell>
          <cell r="AA217">
            <v>3664652.36</v>
          </cell>
        </row>
        <row r="218">
          <cell r="A218">
            <v>2018</v>
          </cell>
          <cell r="B218" t="str">
            <v>LA HOUSING CORPORATION</v>
          </cell>
          <cell r="C218">
            <v>7144663.4400000004</v>
          </cell>
          <cell r="D218">
            <v>2657814.7996800002</v>
          </cell>
          <cell r="E218">
            <v>0.372</v>
          </cell>
          <cell r="F218">
            <v>25603670.489999998</v>
          </cell>
          <cell r="G218">
            <v>3.7644100000000002E-3</v>
          </cell>
          <cell r="H218">
            <v>3.9099900000000003E-3</v>
          </cell>
          <cell r="I218">
            <v>-1.4558E-4</v>
          </cell>
          <cell r="J218">
            <v>1602112.67</v>
          </cell>
          <cell r="K218">
            <v>34227.53</v>
          </cell>
          <cell r="L218">
            <v>0</v>
          </cell>
          <cell r="M218">
            <v>2210224.5299999998</v>
          </cell>
          <cell r="N218">
            <v>-209713.16</v>
          </cell>
          <cell r="O218">
            <v>0</v>
          </cell>
          <cell r="P218">
            <v>-2233379.0699999998</v>
          </cell>
          <cell r="Q218">
            <v>-384502.95</v>
          </cell>
          <cell r="R218">
            <v>-174789.79</v>
          </cell>
          <cell r="S218">
            <v>-191903.56</v>
          </cell>
          <cell r="T218">
            <v>552556.13</v>
          </cell>
          <cell r="U218">
            <v>32317358.59</v>
          </cell>
          <cell r="V218">
            <v>19902108.030000001</v>
          </cell>
          <cell r="W218">
            <v>24448743.309999999</v>
          </cell>
          <cell r="X218">
            <v>-910295.95</v>
          </cell>
          <cell r="Y218">
            <v>-131381.5039868</v>
          </cell>
          <cell r="Z218">
            <v>0</v>
          </cell>
          <cell r="AA218">
            <v>2735514.43</v>
          </cell>
        </row>
        <row r="219">
          <cell r="A219">
            <v>71551</v>
          </cell>
          <cell r="B219" t="str">
            <v>LA LICENSED PROFESSIONAL COUNSELORS</v>
          </cell>
          <cell r="C219">
            <v>109850.16</v>
          </cell>
          <cell r="D219">
            <v>40864.25952</v>
          </cell>
          <cell r="E219">
            <v>0.372</v>
          </cell>
          <cell r="F219">
            <v>393671.37</v>
          </cell>
          <cell r="G219">
            <v>5.7880000000000001E-5</v>
          </cell>
          <cell r="H219">
            <v>5.889E-5</v>
          </cell>
          <cell r="I219">
            <v>-1.0100000000000001E-6</v>
          </cell>
          <cell r="J219">
            <v>24633.42</v>
          </cell>
          <cell r="K219">
            <v>526.27</v>
          </cell>
          <cell r="L219">
            <v>0</v>
          </cell>
          <cell r="M219">
            <v>33983.49</v>
          </cell>
          <cell r="N219">
            <v>-3224.46</v>
          </cell>
          <cell r="O219">
            <v>0</v>
          </cell>
          <cell r="P219">
            <v>-34339.51</v>
          </cell>
          <cell r="Q219">
            <v>-5911.96</v>
          </cell>
          <cell r="R219">
            <v>-2687.5</v>
          </cell>
          <cell r="S219">
            <v>-2950.63</v>
          </cell>
          <cell r="T219">
            <v>8495.8700000000008</v>
          </cell>
          <cell r="U219">
            <v>496898.24</v>
          </cell>
          <cell r="V219">
            <v>306006.52</v>
          </cell>
          <cell r="W219">
            <v>368232.78</v>
          </cell>
          <cell r="X219">
            <v>-6315.42</v>
          </cell>
          <cell r="Y219">
            <v>-911.49415460000012</v>
          </cell>
          <cell r="Z219">
            <v>0</v>
          </cell>
          <cell r="AA219">
            <v>42060.13</v>
          </cell>
        </row>
        <row r="220">
          <cell r="A220" t="str">
            <v xml:space="preserve"> 01-112</v>
          </cell>
          <cell r="B220" t="str">
            <v>LA MILITARY DEPT</v>
          </cell>
          <cell r="C220">
            <v>24650420.879999999</v>
          </cell>
          <cell r="D220">
            <v>9169956.5673600007</v>
          </cell>
          <cell r="E220">
            <v>0.372</v>
          </cell>
          <cell r="F220">
            <v>88337461.650000006</v>
          </cell>
          <cell r="G220">
            <v>1.298792E-2</v>
          </cell>
          <cell r="H220">
            <v>1.280599E-2</v>
          </cell>
          <cell r="I220">
            <v>1.8192999999999999E-4</v>
          </cell>
          <cell r="J220">
            <v>5527588.9500000002</v>
          </cell>
          <cell r="K220">
            <v>118091.38</v>
          </cell>
          <cell r="L220">
            <v>0</v>
          </cell>
          <cell r="M220">
            <v>7625688.8499999996</v>
          </cell>
          <cell r="N220">
            <v>-723549.7</v>
          </cell>
          <cell r="O220">
            <v>0</v>
          </cell>
          <cell r="P220">
            <v>-7705576.3399999999</v>
          </cell>
          <cell r="Q220">
            <v>-1326607.24</v>
          </cell>
          <cell r="R220">
            <v>-603057.55000000005</v>
          </cell>
          <cell r="S220">
            <v>-662103.23</v>
          </cell>
          <cell r="T220">
            <v>1906422.21</v>
          </cell>
          <cell r="U220">
            <v>111500943.81999999</v>
          </cell>
          <cell r="V220">
            <v>68666002.609999999</v>
          </cell>
          <cell r="W220">
            <v>80074466.260000005</v>
          </cell>
          <cell r="X220">
            <v>1137588.55</v>
          </cell>
          <cell r="Y220">
            <v>164186.26885779999</v>
          </cell>
          <cell r="Z220">
            <v>0</v>
          </cell>
          <cell r="AA220">
            <v>9438037.4700000007</v>
          </cell>
        </row>
        <row r="221">
          <cell r="A221" t="str">
            <v xml:space="preserve"> LsrAgy00921</v>
          </cell>
          <cell r="B221" t="str">
            <v>LA PATIENT'S COMP FUND OVERSIGHT BOARD</v>
          </cell>
          <cell r="C221">
            <v>2241275.04</v>
          </cell>
          <cell r="D221">
            <v>833754.31487999996</v>
          </cell>
          <cell r="E221">
            <v>0.372</v>
          </cell>
          <cell r="F221">
            <v>8031834.5899999999</v>
          </cell>
          <cell r="G221">
            <v>1.18089E-3</v>
          </cell>
          <cell r="H221">
            <v>1.2067099999999999E-3</v>
          </cell>
          <cell r="I221">
            <v>-2.582E-5</v>
          </cell>
          <cell r="J221">
            <v>502580.44</v>
          </cell>
          <cell r="K221">
            <v>10737.13</v>
          </cell>
          <cell r="L221">
            <v>0</v>
          </cell>
          <cell r="M221">
            <v>693344.25</v>
          </cell>
          <cell r="N221">
            <v>-65786.720000000001</v>
          </cell>
          <cell r="O221">
            <v>0</v>
          </cell>
          <cell r="P221">
            <v>-700607.8</v>
          </cell>
          <cell r="Q221">
            <v>-120618.02</v>
          </cell>
          <cell r="R221">
            <v>-54831.31</v>
          </cell>
          <cell r="S221">
            <v>-60199.87</v>
          </cell>
          <cell r="T221">
            <v>173336.06</v>
          </cell>
          <cell r="U221">
            <v>10137908.880000001</v>
          </cell>
          <cell r="V221">
            <v>6243262.6500000004</v>
          </cell>
          <cell r="W221">
            <v>7545426.7199999997</v>
          </cell>
          <cell r="X221">
            <v>-161449.66</v>
          </cell>
          <cell r="Y221">
            <v>-23301.761457199998</v>
          </cell>
          <cell r="Z221">
            <v>0</v>
          </cell>
          <cell r="AA221">
            <v>858126.94</v>
          </cell>
        </row>
        <row r="222">
          <cell r="A222" t="str">
            <v xml:space="preserve"> 01-116</v>
          </cell>
          <cell r="B222" t="str">
            <v>LA PUBLIC DEFENDER BOARD</v>
          </cell>
          <cell r="C222">
            <v>984396.36</v>
          </cell>
          <cell r="D222">
            <v>366195.44592000003</v>
          </cell>
          <cell r="E222">
            <v>0.372</v>
          </cell>
          <cell r="F222">
            <v>3527670.93</v>
          </cell>
          <cell r="G222">
            <v>5.1866E-4</v>
          </cell>
          <cell r="H222">
            <v>5.0332999999999997E-4</v>
          </cell>
          <cell r="I222">
            <v>1.5330000000000001E-5</v>
          </cell>
          <cell r="J222">
            <v>220738.91</v>
          </cell>
          <cell r="K222">
            <v>4715.8599999999997</v>
          </cell>
          <cell r="L222">
            <v>0</v>
          </cell>
          <cell r="M222">
            <v>304524.5</v>
          </cell>
          <cell r="N222">
            <v>-28894.26</v>
          </cell>
          <cell r="O222">
            <v>0</v>
          </cell>
          <cell r="P222">
            <v>-307714.71999999997</v>
          </cell>
          <cell r="Q222">
            <v>-52976.77</v>
          </cell>
          <cell r="R222">
            <v>-24082.52</v>
          </cell>
          <cell r="S222">
            <v>-26440.45</v>
          </cell>
          <cell r="T222">
            <v>76131.12</v>
          </cell>
          <cell r="U222">
            <v>4452682.1500000004</v>
          </cell>
          <cell r="V222">
            <v>2742110.28</v>
          </cell>
          <cell r="W222">
            <v>3147267.89</v>
          </cell>
          <cell r="X222">
            <v>95856.83</v>
          </cell>
          <cell r="Y222">
            <v>13834.8568218</v>
          </cell>
          <cell r="Z222">
            <v>0</v>
          </cell>
          <cell r="AA222">
            <v>376898.88</v>
          </cell>
        </row>
        <row r="223">
          <cell r="A223" t="str">
            <v xml:space="preserve"> 01-254</v>
          </cell>
          <cell r="B223" t="str">
            <v>LA RACING COMMISSION</v>
          </cell>
          <cell r="C223">
            <v>2931872.16</v>
          </cell>
          <cell r="D223">
            <v>1090656.44352</v>
          </cell>
          <cell r="E223">
            <v>0.372</v>
          </cell>
          <cell r="F223">
            <v>10506699.859999999</v>
          </cell>
          <cell r="G223">
            <v>1.5447600000000001E-3</v>
          </cell>
          <cell r="H223">
            <v>1.4143199999999999E-3</v>
          </cell>
          <cell r="I223">
            <v>1.3044E-4</v>
          </cell>
          <cell r="J223">
            <v>657441.55000000005</v>
          </cell>
          <cell r="K223">
            <v>14045.58</v>
          </cell>
          <cell r="L223">
            <v>0</v>
          </cell>
          <cell r="M223">
            <v>906985.81</v>
          </cell>
          <cell r="N223">
            <v>-86057.71</v>
          </cell>
          <cell r="O223">
            <v>0</v>
          </cell>
          <cell r="P223">
            <v>-916487.48</v>
          </cell>
          <cell r="Q223">
            <v>-157784.29999999999</v>
          </cell>
          <cell r="R223">
            <v>-71726.59</v>
          </cell>
          <cell r="S223">
            <v>-78749.38</v>
          </cell>
          <cell r="T223">
            <v>226746.45</v>
          </cell>
          <cell r="U223">
            <v>13261723.050000001</v>
          </cell>
          <cell r="V223">
            <v>8167011.6699999999</v>
          </cell>
          <cell r="W223">
            <v>8843589.5299999993</v>
          </cell>
          <cell r="X223">
            <v>815627.17</v>
          </cell>
          <cell r="Y223">
            <v>117718.1163624</v>
          </cell>
          <cell r="Z223">
            <v>0</v>
          </cell>
          <cell r="AA223">
            <v>1122543.31</v>
          </cell>
        </row>
        <row r="224">
          <cell r="A224">
            <v>71517</v>
          </cell>
          <cell r="B224" t="str">
            <v>LA REAL ESTATE COMM</v>
          </cell>
          <cell r="C224">
            <v>971817.96</v>
          </cell>
          <cell r="D224">
            <v>361516.28112</v>
          </cell>
          <cell r="E224">
            <v>0.372</v>
          </cell>
          <cell r="F224">
            <v>3482644.94</v>
          </cell>
          <cell r="G224">
            <v>5.1203999999999996E-4</v>
          </cell>
          <cell r="H224">
            <v>4.7377999999999998E-4</v>
          </cell>
          <cell r="I224">
            <v>3.8260000000000003E-5</v>
          </cell>
          <cell r="J224">
            <v>217921.47</v>
          </cell>
          <cell r="K224">
            <v>4655.67</v>
          </cell>
          <cell r="L224">
            <v>0</v>
          </cell>
          <cell r="M224">
            <v>300637.65000000002</v>
          </cell>
          <cell r="N224">
            <v>-28525.46</v>
          </cell>
          <cell r="O224">
            <v>0</v>
          </cell>
          <cell r="P224">
            <v>-303787.15999999997</v>
          </cell>
          <cell r="Q224">
            <v>-52300.6</v>
          </cell>
          <cell r="R224">
            <v>-23775.14</v>
          </cell>
          <cell r="S224">
            <v>-26102.97</v>
          </cell>
          <cell r="T224">
            <v>75159.41</v>
          </cell>
          <cell r="U224">
            <v>4395849.63</v>
          </cell>
          <cell r="V224">
            <v>2707110.91</v>
          </cell>
          <cell r="W224">
            <v>2962494.94</v>
          </cell>
          <cell r="X224">
            <v>239235.63</v>
          </cell>
          <cell r="Y224">
            <v>34528.481539600005</v>
          </cell>
          <cell r="Z224">
            <v>0</v>
          </cell>
          <cell r="AA224">
            <v>372088.27</v>
          </cell>
        </row>
        <row r="225">
          <cell r="A225" t="str">
            <v xml:space="preserve"> 19-657</v>
          </cell>
          <cell r="B225" t="str">
            <v>LA SCHOOL FOR MATH SCI &amp; ARTS</v>
          </cell>
          <cell r="C225">
            <v>455489.76</v>
          </cell>
          <cell r="D225">
            <v>169442.19072000001</v>
          </cell>
          <cell r="E225">
            <v>0.372</v>
          </cell>
          <cell r="F225">
            <v>1632294.27</v>
          </cell>
          <cell r="G225">
            <v>2.3999000000000001E-4</v>
          </cell>
          <cell r="H225">
            <v>2.1677999999999999E-4</v>
          </cell>
          <cell r="I225">
            <v>2.321E-5</v>
          </cell>
          <cell r="J225">
            <v>102138.45</v>
          </cell>
          <cell r="K225">
            <v>2182.09</v>
          </cell>
          <cell r="L225">
            <v>0</v>
          </cell>
          <cell r="M225">
            <v>140907.01999999999</v>
          </cell>
          <cell r="N225">
            <v>-13369.71</v>
          </cell>
          <cell r="O225">
            <v>0</v>
          </cell>
          <cell r="P225">
            <v>-142383.17000000001</v>
          </cell>
          <cell r="Q225">
            <v>-24512.97</v>
          </cell>
          <cell r="R225">
            <v>-11143.26</v>
          </cell>
          <cell r="S225">
            <v>-12234.3</v>
          </cell>
          <cell r="T225">
            <v>35226.75</v>
          </cell>
          <cell r="U225">
            <v>2060307.69</v>
          </cell>
          <cell r="V225">
            <v>1268806.24</v>
          </cell>
          <cell r="W225">
            <v>1355501.82</v>
          </cell>
          <cell r="X225">
            <v>145129.60999999999</v>
          </cell>
          <cell r="Y225">
            <v>20946.316166600001</v>
          </cell>
          <cell r="Z225">
            <v>0</v>
          </cell>
          <cell r="AA225">
            <v>174395.49</v>
          </cell>
        </row>
        <row r="226">
          <cell r="A226" t="str">
            <v xml:space="preserve"> 19-653</v>
          </cell>
          <cell r="B226" t="str">
            <v>LA SCHOOL FOR THE DEAF</v>
          </cell>
          <cell r="C226">
            <v>4300447.68</v>
          </cell>
          <cell r="D226">
            <v>1599766.5369599999</v>
          </cell>
          <cell r="E226">
            <v>0.372</v>
          </cell>
          <cell r="F226">
            <v>15411132.35</v>
          </cell>
          <cell r="G226">
            <v>2.2658399999999999E-3</v>
          </cell>
          <cell r="H226">
            <v>2.2613400000000001E-3</v>
          </cell>
          <cell r="I226">
            <v>4.5000000000000001E-6</v>
          </cell>
          <cell r="J226">
            <v>964329.33</v>
          </cell>
          <cell r="K226">
            <v>20601.93</v>
          </cell>
          <cell r="L226">
            <v>0</v>
          </cell>
          <cell r="M226">
            <v>1330358.58</v>
          </cell>
          <cell r="N226">
            <v>-126228.67</v>
          </cell>
          <cell r="O226">
            <v>0</v>
          </cell>
          <cell r="P226">
            <v>-1344295.55</v>
          </cell>
          <cell r="Q226">
            <v>-231436.58</v>
          </cell>
          <cell r="R226">
            <v>-105207.91</v>
          </cell>
          <cell r="S226">
            <v>-115508.87</v>
          </cell>
          <cell r="T226">
            <v>332589.65000000002</v>
          </cell>
          <cell r="U226">
            <v>19452175.449999999</v>
          </cell>
          <cell r="V226">
            <v>11979298.869999999</v>
          </cell>
          <cell r="W226">
            <v>14139913.710000001</v>
          </cell>
          <cell r="X226">
            <v>28138.01</v>
          </cell>
          <cell r="Y226">
            <v>4061.1125700000002</v>
          </cell>
          <cell r="Z226">
            <v>0</v>
          </cell>
          <cell r="AA226">
            <v>1646536.38</v>
          </cell>
        </row>
        <row r="227">
          <cell r="A227" t="str">
            <v xml:space="preserve"> 24-952</v>
          </cell>
          <cell r="B227" t="str">
            <v>LA SENATE</v>
          </cell>
          <cell r="C227">
            <v>9242810.1600000001</v>
          </cell>
          <cell r="D227">
            <v>3442432.60152</v>
          </cell>
          <cell r="E227">
            <v>0.37244430000000001</v>
          </cell>
          <cell r="F227">
            <v>33162188.030000001</v>
          </cell>
          <cell r="G227">
            <v>4.8757100000000001E-3</v>
          </cell>
          <cell r="H227">
            <v>4.8485000000000004E-3</v>
          </cell>
          <cell r="I227">
            <v>2.7209999999999999E-5</v>
          </cell>
          <cell r="J227">
            <v>2075075.97</v>
          </cell>
          <cell r="K227">
            <v>44331.91</v>
          </cell>
          <cell r="L227">
            <v>0</v>
          </cell>
          <cell r="M227">
            <v>2862709.92</v>
          </cell>
          <cell r="N227">
            <v>-271623.05</v>
          </cell>
          <cell r="O227">
            <v>0</v>
          </cell>
          <cell r="P227">
            <v>-2892699.96</v>
          </cell>
          <cell r="Q227">
            <v>-498012.94</v>
          </cell>
          <cell r="R227">
            <v>-226389.88</v>
          </cell>
          <cell r="S227">
            <v>-248555.84</v>
          </cell>
          <cell r="T227">
            <v>715677.48</v>
          </cell>
          <cell r="U227">
            <v>41857839.189999998</v>
          </cell>
          <cell r="V227">
            <v>25777454.399999999</v>
          </cell>
          <cell r="W227">
            <v>30317144.530000001</v>
          </cell>
          <cell r="X227">
            <v>170141.18</v>
          </cell>
          <cell r="Y227">
            <v>24556.194006599999</v>
          </cell>
          <cell r="Z227">
            <v>0</v>
          </cell>
          <cell r="AA227">
            <v>3543071.84</v>
          </cell>
        </row>
        <row r="228">
          <cell r="A228" t="str">
            <v xml:space="preserve"> 19-655</v>
          </cell>
          <cell r="B228" t="str">
            <v>LA SPECIAL EDUCATION CENTER</v>
          </cell>
          <cell r="C228">
            <v>4999099.08</v>
          </cell>
          <cell r="D228">
            <v>1859664.85776</v>
          </cell>
          <cell r="E228">
            <v>0.372</v>
          </cell>
          <cell r="F228">
            <v>17914836.030000001</v>
          </cell>
          <cell r="G228">
            <v>2.6339499999999999E-3</v>
          </cell>
          <cell r="H228">
            <v>2.6600999999999999E-3</v>
          </cell>
          <cell r="I228">
            <v>-2.6149999999999999E-5</v>
          </cell>
          <cell r="J228">
            <v>1120994.97</v>
          </cell>
          <cell r="K228">
            <v>23948.93</v>
          </cell>
          <cell r="L228">
            <v>0</v>
          </cell>
          <cell r="M228">
            <v>1546489.6</v>
          </cell>
          <cell r="N228">
            <v>-146735.87</v>
          </cell>
          <cell r="O228">
            <v>0</v>
          </cell>
          <cell r="P228">
            <v>-1562690.78</v>
          </cell>
          <cell r="Q228">
            <v>-269035.93</v>
          </cell>
          <cell r="R228">
            <v>-122300.06</v>
          </cell>
          <cell r="S228">
            <v>-134274.53</v>
          </cell>
          <cell r="T228">
            <v>386622.4</v>
          </cell>
          <cell r="U228">
            <v>22612389.899999999</v>
          </cell>
          <cell r="V228">
            <v>13925464.4</v>
          </cell>
          <cell r="W228">
            <v>16633316.73</v>
          </cell>
          <cell r="X228">
            <v>-163513.10999999999</v>
          </cell>
          <cell r="Y228">
            <v>-23599.576378999998</v>
          </cell>
          <cell r="Z228">
            <v>0</v>
          </cell>
          <cell r="AA228">
            <v>1914033.87</v>
          </cell>
        </row>
        <row r="229">
          <cell r="A229">
            <v>7151</v>
          </cell>
          <cell r="B229" t="str">
            <v>LA ST BD BARBER EXAMINERS</v>
          </cell>
          <cell r="C229">
            <v>187053.36</v>
          </cell>
          <cell r="D229">
            <v>69583.849919999993</v>
          </cell>
          <cell r="E229">
            <v>0.372</v>
          </cell>
          <cell r="F229">
            <v>670356.78</v>
          </cell>
          <cell r="G229">
            <v>9.8560000000000005E-5</v>
          </cell>
          <cell r="H229">
            <v>1.0153E-4</v>
          </cell>
          <cell r="I229">
            <v>-2.9699999999999999E-6</v>
          </cell>
          <cell r="J229">
            <v>41946.61</v>
          </cell>
          <cell r="K229">
            <v>896.15</v>
          </cell>
          <cell r="L229">
            <v>0</v>
          </cell>
          <cell r="M229">
            <v>57868.23</v>
          </cell>
          <cell r="N229">
            <v>-5490.72</v>
          </cell>
          <cell r="O229">
            <v>0</v>
          </cell>
          <cell r="P229">
            <v>-58474.46</v>
          </cell>
          <cell r="Q229">
            <v>-10067.08</v>
          </cell>
          <cell r="R229">
            <v>-4576.3599999999997</v>
          </cell>
          <cell r="S229">
            <v>-5024.43</v>
          </cell>
          <cell r="T229">
            <v>14467.06</v>
          </cell>
          <cell r="U229">
            <v>846134.95</v>
          </cell>
          <cell r="V229">
            <v>521078.14</v>
          </cell>
          <cell r="W229">
            <v>634856.07999999996</v>
          </cell>
          <cell r="X229">
            <v>-18571.09</v>
          </cell>
          <cell r="Y229">
            <v>-2680.3342962000002</v>
          </cell>
          <cell r="Z229">
            <v>0</v>
          </cell>
          <cell r="AA229">
            <v>71621.399999999994</v>
          </cell>
        </row>
        <row r="230">
          <cell r="A230">
            <v>71531</v>
          </cell>
          <cell r="B230" t="str">
            <v>LA ST BD OF CERTIFIED SOCIAL WORK EXAM</v>
          </cell>
          <cell r="C230">
            <v>153990.24</v>
          </cell>
          <cell r="D230">
            <v>57284.369279999999</v>
          </cell>
          <cell r="E230">
            <v>0.372</v>
          </cell>
          <cell r="F230">
            <v>551874.48</v>
          </cell>
          <cell r="G230">
            <v>8.1139999999999999E-5</v>
          </cell>
          <cell r="H230">
            <v>9.8540000000000002E-5</v>
          </cell>
          <cell r="I230">
            <v>-1.7399999999999999E-5</v>
          </cell>
          <cell r="J230">
            <v>34532.75</v>
          </cell>
          <cell r="K230">
            <v>737.76</v>
          </cell>
          <cell r="L230">
            <v>0</v>
          </cell>
          <cell r="M230">
            <v>47640.3</v>
          </cell>
          <cell r="N230">
            <v>-4520.26</v>
          </cell>
          <cell r="O230">
            <v>0</v>
          </cell>
          <cell r="P230">
            <v>-48139.38</v>
          </cell>
          <cell r="Q230">
            <v>-8287.77</v>
          </cell>
          <cell r="R230">
            <v>-3767.51</v>
          </cell>
          <cell r="S230">
            <v>-4136.3900000000003</v>
          </cell>
          <cell r="T230">
            <v>11910.07</v>
          </cell>
          <cell r="U230">
            <v>696584.72</v>
          </cell>
          <cell r="V230">
            <v>428980.12</v>
          </cell>
          <cell r="W230">
            <v>616159.93000000005</v>
          </cell>
          <cell r="X230">
            <v>-108800.31</v>
          </cell>
          <cell r="Y230">
            <v>-15702.968604</v>
          </cell>
          <cell r="Z230">
            <v>0</v>
          </cell>
          <cell r="AA230">
            <v>58962.66</v>
          </cell>
        </row>
        <row r="231">
          <cell r="A231">
            <v>71538</v>
          </cell>
          <cell r="B231" t="str">
            <v>LA ST BD OF EXAMINERS OF PSYCHOLOGISTS</v>
          </cell>
          <cell r="C231">
            <v>70000.08</v>
          </cell>
          <cell r="D231">
            <v>26040.029760000001</v>
          </cell>
          <cell r="E231">
            <v>0.372</v>
          </cell>
          <cell r="F231">
            <v>250839.67</v>
          </cell>
          <cell r="G231">
            <v>3.6879999999999999E-5</v>
          </cell>
          <cell r="H231">
            <v>4.3420000000000001E-5</v>
          </cell>
          <cell r="I231">
            <v>-6.5400000000000001E-6</v>
          </cell>
          <cell r="J231">
            <v>15695.93</v>
          </cell>
          <cell r="K231">
            <v>335.33</v>
          </cell>
          <cell r="L231">
            <v>0</v>
          </cell>
          <cell r="M231">
            <v>21653.61</v>
          </cell>
          <cell r="N231">
            <v>-2054.56</v>
          </cell>
          <cell r="O231">
            <v>0</v>
          </cell>
          <cell r="P231">
            <v>-21880.46</v>
          </cell>
          <cell r="Q231">
            <v>-3766.98</v>
          </cell>
          <cell r="R231">
            <v>-1712.42</v>
          </cell>
          <cell r="S231">
            <v>-1880.08</v>
          </cell>
          <cell r="T231">
            <v>5413.4</v>
          </cell>
          <cell r="U231">
            <v>316613.81</v>
          </cell>
          <cell r="V231">
            <v>194981.35</v>
          </cell>
          <cell r="W231">
            <v>271500.55</v>
          </cell>
          <cell r="X231">
            <v>-40893.910000000003</v>
          </cell>
          <cell r="Y231">
            <v>-5902.1502683999997</v>
          </cell>
          <cell r="Z231">
            <v>0</v>
          </cell>
          <cell r="AA231">
            <v>26799.89</v>
          </cell>
        </row>
        <row r="232">
          <cell r="A232">
            <v>201158</v>
          </cell>
          <cell r="B232" t="str">
            <v>LA ST BD OF PRIVATE INVESTIGATOR EXM</v>
          </cell>
          <cell r="C232">
            <v>80849.64</v>
          </cell>
          <cell r="D232">
            <v>30076.066080000001</v>
          </cell>
          <cell r="E232">
            <v>0.372</v>
          </cell>
          <cell r="F232">
            <v>289744.31</v>
          </cell>
          <cell r="G232">
            <v>4.2599999999999999E-5</v>
          </cell>
          <cell r="H232">
            <v>4.1990000000000003E-5</v>
          </cell>
          <cell r="I232">
            <v>6.0999999999999998E-7</v>
          </cell>
          <cell r="J232">
            <v>18130.330000000002</v>
          </cell>
          <cell r="K232">
            <v>387.34</v>
          </cell>
          <cell r="L232">
            <v>0</v>
          </cell>
          <cell r="M232">
            <v>25012.04</v>
          </cell>
          <cell r="N232">
            <v>-2373.2199999999998</v>
          </cell>
          <cell r="O232">
            <v>0</v>
          </cell>
          <cell r="P232">
            <v>-25274.07</v>
          </cell>
          <cell r="Q232">
            <v>-4351.2299999999996</v>
          </cell>
          <cell r="R232">
            <v>-1978.01</v>
          </cell>
          <cell r="S232">
            <v>-2171.6799999999998</v>
          </cell>
          <cell r="T232">
            <v>6253.01</v>
          </cell>
          <cell r="U232">
            <v>365719.85</v>
          </cell>
          <cell r="V232">
            <v>225222.49</v>
          </cell>
          <cell r="W232">
            <v>262558.90999999997</v>
          </cell>
          <cell r="X232">
            <v>3814.26</v>
          </cell>
          <cell r="Y232">
            <v>550.50637059999997</v>
          </cell>
          <cell r="Z232">
            <v>0</v>
          </cell>
          <cell r="AA232">
            <v>30956.49</v>
          </cell>
        </row>
        <row r="233">
          <cell r="A233">
            <v>71511</v>
          </cell>
          <cell r="B233" t="str">
            <v>LA ST BOARD OF ARCHITECTURAL EXAMINERS</v>
          </cell>
          <cell r="C233">
            <v>169364.04</v>
          </cell>
          <cell r="D233">
            <v>63003.422879999998</v>
          </cell>
          <cell r="E233">
            <v>0.372</v>
          </cell>
          <cell r="F233">
            <v>606966.71</v>
          </cell>
          <cell r="G233">
            <v>8.9240000000000006E-5</v>
          </cell>
          <cell r="H233">
            <v>8.8469999999999998E-5</v>
          </cell>
          <cell r="I233">
            <v>7.7000000000000004E-7</v>
          </cell>
          <cell r="J233">
            <v>37980.06</v>
          </cell>
          <cell r="K233">
            <v>811.41</v>
          </cell>
          <cell r="L233">
            <v>0</v>
          </cell>
          <cell r="M233">
            <v>52396.11</v>
          </cell>
          <cell r="N233">
            <v>-4971.51</v>
          </cell>
          <cell r="O233">
            <v>0</v>
          </cell>
          <cell r="P233">
            <v>-52945.02</v>
          </cell>
          <cell r="Q233">
            <v>-9115.1200000000008</v>
          </cell>
          <cell r="R233">
            <v>-4143.6099999999997</v>
          </cell>
          <cell r="S233">
            <v>-4549.3100000000004</v>
          </cell>
          <cell r="T233">
            <v>13099.03</v>
          </cell>
          <cell r="U233">
            <v>766123</v>
          </cell>
          <cell r="V233">
            <v>471804.11</v>
          </cell>
          <cell r="W233">
            <v>553193.31000000006</v>
          </cell>
          <cell r="X233">
            <v>4814.7299999999996</v>
          </cell>
          <cell r="Y233">
            <v>694.90148420000003</v>
          </cell>
          <cell r="Z233">
            <v>0</v>
          </cell>
          <cell r="AA233">
            <v>64848.76</v>
          </cell>
        </row>
        <row r="234">
          <cell r="A234">
            <v>71545</v>
          </cell>
          <cell r="B234" t="str">
            <v>LA ST BOARD OF CHIROPRACTIC EXAMINERS</v>
          </cell>
          <cell r="C234">
            <v>79497.600000000006</v>
          </cell>
          <cell r="D234">
            <v>29573.107199999999</v>
          </cell>
          <cell r="E234">
            <v>0.372</v>
          </cell>
          <cell r="F234">
            <v>284915.23</v>
          </cell>
          <cell r="G234">
            <v>4.189E-5</v>
          </cell>
          <cell r="H234">
            <v>4.3149999999999999E-5</v>
          </cell>
          <cell r="I234">
            <v>-1.26E-6</v>
          </cell>
          <cell r="J234">
            <v>17828.16</v>
          </cell>
          <cell r="K234">
            <v>380.88</v>
          </cell>
          <cell r="L234">
            <v>0</v>
          </cell>
          <cell r="M234">
            <v>24595.17</v>
          </cell>
          <cell r="N234">
            <v>-2333.67</v>
          </cell>
          <cell r="O234">
            <v>0</v>
          </cell>
          <cell r="P234">
            <v>-24852.83</v>
          </cell>
          <cell r="Q234">
            <v>-4278.71</v>
          </cell>
          <cell r="R234">
            <v>-1945.04</v>
          </cell>
          <cell r="S234">
            <v>-2135.48</v>
          </cell>
          <cell r="T234">
            <v>6148.79</v>
          </cell>
          <cell r="U234">
            <v>359624.52</v>
          </cell>
          <cell r="V234">
            <v>221468.78</v>
          </cell>
          <cell r="W234">
            <v>269812.27</v>
          </cell>
          <cell r="X234">
            <v>-7878.64</v>
          </cell>
          <cell r="Y234">
            <v>-1137.1115196000001</v>
          </cell>
          <cell r="Z234">
            <v>0</v>
          </cell>
          <cell r="AA234">
            <v>30440.55</v>
          </cell>
        </row>
        <row r="235">
          <cell r="A235">
            <v>71530</v>
          </cell>
          <cell r="B235" t="str">
            <v>LA ST BOARD OF PRACTICAL NURSE EXAMINERS</v>
          </cell>
          <cell r="C235">
            <v>687378.12</v>
          </cell>
          <cell r="D235">
            <v>255704.66063999999</v>
          </cell>
          <cell r="E235">
            <v>0.372</v>
          </cell>
          <cell r="F235">
            <v>2463302.71</v>
          </cell>
          <cell r="G235">
            <v>3.6216999999999998E-4</v>
          </cell>
          <cell r="H235">
            <v>3.7298000000000002E-4</v>
          </cell>
          <cell r="I235">
            <v>-1.081E-5</v>
          </cell>
          <cell r="J235">
            <v>154137.60999999999</v>
          </cell>
          <cell r="K235">
            <v>3292.99</v>
          </cell>
          <cell r="L235">
            <v>0</v>
          </cell>
          <cell r="M235">
            <v>212643.42</v>
          </cell>
          <cell r="N235">
            <v>-20176.29</v>
          </cell>
          <cell r="O235">
            <v>0</v>
          </cell>
          <cell r="P235">
            <v>-214871.09</v>
          </cell>
          <cell r="Q235">
            <v>-36992.629999999997</v>
          </cell>
          <cell r="R235">
            <v>-16816.349999999999</v>
          </cell>
          <cell r="S235">
            <v>-18462.84</v>
          </cell>
          <cell r="T235">
            <v>53160.86</v>
          </cell>
          <cell r="U235">
            <v>3109219.71</v>
          </cell>
          <cell r="V235">
            <v>1914761.27</v>
          </cell>
          <cell r="W235">
            <v>2332203.48</v>
          </cell>
          <cell r="X235">
            <v>-67593.759999999995</v>
          </cell>
          <cell r="Y235">
            <v>-9755.6948625999994</v>
          </cell>
          <cell r="Z235">
            <v>0</v>
          </cell>
          <cell r="AA235">
            <v>263181.02</v>
          </cell>
        </row>
        <row r="236">
          <cell r="A236" t="str">
            <v xml:space="preserve"> LsrAgy00175</v>
          </cell>
          <cell r="B236" t="str">
            <v>LA ST LICENSING BD OF CONTRACTORS</v>
          </cell>
          <cell r="C236">
            <v>2215740.84</v>
          </cell>
          <cell r="D236">
            <v>824255.59247999999</v>
          </cell>
          <cell r="E236">
            <v>0.372</v>
          </cell>
          <cell r="F236">
            <v>7940354.29</v>
          </cell>
          <cell r="G236">
            <v>1.1674400000000001E-3</v>
          </cell>
          <cell r="H236">
            <v>1.20174E-3</v>
          </cell>
          <cell r="I236">
            <v>-3.43E-5</v>
          </cell>
          <cell r="J236">
            <v>496856.19</v>
          </cell>
          <cell r="K236">
            <v>10614.83</v>
          </cell>
          <cell r="L236">
            <v>0</v>
          </cell>
          <cell r="M236">
            <v>685447.26</v>
          </cell>
          <cell r="N236">
            <v>-65037.42</v>
          </cell>
          <cell r="O236">
            <v>0</v>
          </cell>
          <cell r="P236">
            <v>-692628.08</v>
          </cell>
          <cell r="Q236">
            <v>-119244.22</v>
          </cell>
          <cell r="R236">
            <v>-54206.79</v>
          </cell>
          <cell r="S236">
            <v>-59514.21</v>
          </cell>
          <cell r="T236">
            <v>171361.82</v>
          </cell>
          <cell r="U236">
            <v>10022441</v>
          </cell>
          <cell r="V236">
            <v>6172153.6699999999</v>
          </cell>
          <cell r="W236">
            <v>7514349.8499999996</v>
          </cell>
          <cell r="X236">
            <v>-214474.18</v>
          </cell>
          <cell r="Y236">
            <v>-30954.702477999999</v>
          </cell>
          <cell r="Z236">
            <v>0</v>
          </cell>
          <cell r="AA236">
            <v>848353.12</v>
          </cell>
        </row>
        <row r="237">
          <cell r="A237">
            <v>71535</v>
          </cell>
          <cell r="B237" t="str">
            <v>LA ST RADIOLOGIC TECHNOLOGY BD OF EXAM</v>
          </cell>
          <cell r="C237">
            <v>112992</v>
          </cell>
          <cell r="D237">
            <v>42033.023999999998</v>
          </cell>
          <cell r="E237">
            <v>0.372</v>
          </cell>
          <cell r="F237">
            <v>404893.86</v>
          </cell>
          <cell r="G237">
            <v>5.9530000000000001E-5</v>
          </cell>
          <cell r="H237">
            <v>5.8980000000000001E-5</v>
          </cell>
          <cell r="I237">
            <v>5.5000000000000003E-7</v>
          </cell>
          <cell r="J237">
            <v>25335.65</v>
          </cell>
          <cell r="K237">
            <v>541.27</v>
          </cell>
          <cell r="L237">
            <v>0</v>
          </cell>
          <cell r="M237">
            <v>34952.269999999997</v>
          </cell>
          <cell r="N237">
            <v>-3316.38</v>
          </cell>
          <cell r="O237">
            <v>0</v>
          </cell>
          <cell r="P237">
            <v>-35318.43</v>
          </cell>
          <cell r="Q237">
            <v>-6080.49</v>
          </cell>
          <cell r="R237">
            <v>-2764.11</v>
          </cell>
          <cell r="S237">
            <v>-3034.74</v>
          </cell>
          <cell r="T237">
            <v>8738.07</v>
          </cell>
          <cell r="U237">
            <v>511063.45</v>
          </cell>
          <cell r="V237">
            <v>314729.93</v>
          </cell>
          <cell r="W237">
            <v>368795.54</v>
          </cell>
          <cell r="X237">
            <v>3439.09</v>
          </cell>
          <cell r="Y237">
            <v>496.358203</v>
          </cell>
          <cell r="Z237">
            <v>0</v>
          </cell>
          <cell r="AA237">
            <v>43259.15</v>
          </cell>
        </row>
        <row r="238">
          <cell r="A238">
            <v>201116</v>
          </cell>
          <cell r="B238" t="str">
            <v>LA STATE BD OF COSMETOLOGY</v>
          </cell>
          <cell r="C238">
            <v>858685.92</v>
          </cell>
          <cell r="D238">
            <v>319431.16223999998</v>
          </cell>
          <cell r="E238">
            <v>0.372</v>
          </cell>
          <cell r="F238">
            <v>3077206.96</v>
          </cell>
          <cell r="G238">
            <v>4.5242999999999998E-4</v>
          </cell>
          <cell r="H238">
            <v>4.4559999999999999E-4</v>
          </cell>
          <cell r="I238">
            <v>6.8299999999999998E-6</v>
          </cell>
          <cell r="J238">
            <v>192551.78</v>
          </cell>
          <cell r="K238">
            <v>4113.67</v>
          </cell>
          <cell r="L238">
            <v>0</v>
          </cell>
          <cell r="M238">
            <v>265638.40999999997</v>
          </cell>
          <cell r="N238">
            <v>-25204.62</v>
          </cell>
          <cell r="O238">
            <v>0</v>
          </cell>
          <cell r="P238">
            <v>-268421.26</v>
          </cell>
          <cell r="Q238">
            <v>-46211.94</v>
          </cell>
          <cell r="R238">
            <v>-21007.31</v>
          </cell>
          <cell r="S238">
            <v>-23064.15</v>
          </cell>
          <cell r="T238">
            <v>66409.600000000006</v>
          </cell>
          <cell r="U238">
            <v>3884099.38</v>
          </cell>
          <cell r="V238">
            <v>2391958.0299999998</v>
          </cell>
          <cell r="W238">
            <v>2786288.46</v>
          </cell>
          <cell r="X238">
            <v>42707.25</v>
          </cell>
          <cell r="Y238">
            <v>6163.8664117999997</v>
          </cell>
          <cell r="Z238">
            <v>0</v>
          </cell>
          <cell r="AA238">
            <v>328770.99</v>
          </cell>
        </row>
        <row r="239">
          <cell r="A239">
            <v>71523</v>
          </cell>
          <cell r="B239" t="str">
            <v>LA STATE BD OF EMBALMERS &amp; FUNERAL DIRS</v>
          </cell>
          <cell r="C239">
            <v>149929.32</v>
          </cell>
          <cell r="D239">
            <v>55773.707040000001</v>
          </cell>
          <cell r="E239">
            <v>0.372</v>
          </cell>
          <cell r="F239">
            <v>537319.25</v>
          </cell>
          <cell r="G239">
            <v>7.8999999999999996E-5</v>
          </cell>
          <cell r="H239">
            <v>7.4140000000000005E-5</v>
          </cell>
          <cell r="I239">
            <v>4.8600000000000001E-6</v>
          </cell>
          <cell r="J239">
            <v>33621.980000000003</v>
          </cell>
          <cell r="K239">
            <v>718.3</v>
          </cell>
          <cell r="L239">
            <v>0</v>
          </cell>
          <cell r="M239">
            <v>46383.83</v>
          </cell>
          <cell r="N239">
            <v>-4401.05</v>
          </cell>
          <cell r="O239">
            <v>0</v>
          </cell>
          <cell r="P239">
            <v>-46869.75</v>
          </cell>
          <cell r="Q239">
            <v>-8069.19</v>
          </cell>
          <cell r="R239">
            <v>-3668.14</v>
          </cell>
          <cell r="S239">
            <v>-4027.29</v>
          </cell>
          <cell r="T239">
            <v>11595.96</v>
          </cell>
          <cell r="U239">
            <v>678212.87</v>
          </cell>
          <cell r="V239">
            <v>417666.12</v>
          </cell>
          <cell r="W239">
            <v>463589.38</v>
          </cell>
          <cell r="X239">
            <v>30389.05</v>
          </cell>
          <cell r="Y239">
            <v>4386.0015756000003</v>
          </cell>
          <cell r="Z239">
            <v>0</v>
          </cell>
          <cell r="AA239">
            <v>57407.57</v>
          </cell>
        </row>
        <row r="240">
          <cell r="A240" t="str">
            <v xml:space="preserve"> 7-15-50</v>
          </cell>
          <cell r="B240" t="str">
            <v>LA STATE BD OF EXAM OF INTERIOR DESIGNER</v>
          </cell>
          <cell r="C240">
            <v>0</v>
          </cell>
          <cell r="D240">
            <v>0</v>
          </cell>
          <cell r="E240">
            <v>0</v>
          </cell>
          <cell r="F240">
            <v>0</v>
          </cell>
          <cell r="G240">
            <v>0</v>
          </cell>
          <cell r="H240">
            <v>1.7640000000000001E-5</v>
          </cell>
          <cell r="I240">
            <v>-1.7640000000000001E-5</v>
          </cell>
          <cell r="J240">
            <v>0</v>
          </cell>
          <cell r="K240">
            <v>0</v>
          </cell>
          <cell r="L240">
            <v>0</v>
          </cell>
          <cell r="M240">
            <v>0</v>
          </cell>
          <cell r="N240">
            <v>0</v>
          </cell>
          <cell r="O240">
            <v>0</v>
          </cell>
          <cell r="P240">
            <v>0</v>
          </cell>
          <cell r="Q240">
            <v>0</v>
          </cell>
          <cell r="R240">
            <v>0</v>
          </cell>
          <cell r="S240">
            <v>0</v>
          </cell>
          <cell r="T240">
            <v>0</v>
          </cell>
          <cell r="U240">
            <v>0</v>
          </cell>
          <cell r="V240">
            <v>0</v>
          </cell>
          <cell r="W240">
            <v>110301.01</v>
          </cell>
          <cell r="X240">
            <v>-110301.01</v>
          </cell>
          <cell r="Y240">
            <v>-15919.561274400001</v>
          </cell>
          <cell r="Z240">
            <v>0</v>
          </cell>
          <cell r="AA240">
            <v>0</v>
          </cell>
        </row>
        <row r="241">
          <cell r="A241">
            <v>71557</v>
          </cell>
          <cell r="B241" t="str">
            <v>LA STATE BD OF WHOLESALE DRUG DISTRIB</v>
          </cell>
          <cell r="C241">
            <v>132999.96</v>
          </cell>
          <cell r="D241">
            <v>49475.985119999998</v>
          </cell>
          <cell r="E241">
            <v>0.372</v>
          </cell>
          <cell r="F241">
            <v>476649.79</v>
          </cell>
          <cell r="G241">
            <v>7.0080000000000007E-5</v>
          </cell>
          <cell r="H241">
            <v>1.4129999999999999E-4</v>
          </cell>
          <cell r="I241">
            <v>-7.1219999999999999E-5</v>
          </cell>
          <cell r="J241">
            <v>29825.67</v>
          </cell>
          <cell r="K241">
            <v>637.20000000000005</v>
          </cell>
          <cell r="L241">
            <v>0</v>
          </cell>
          <cell r="M241">
            <v>41146.559999999998</v>
          </cell>
          <cell r="N241">
            <v>-3904.12</v>
          </cell>
          <cell r="O241">
            <v>0</v>
          </cell>
          <cell r="P241">
            <v>-41577.620000000003</v>
          </cell>
          <cell r="Q241">
            <v>-7158.09</v>
          </cell>
          <cell r="R241">
            <v>-3253.97</v>
          </cell>
          <cell r="S241">
            <v>-3572.57</v>
          </cell>
          <cell r="T241">
            <v>10286.64</v>
          </cell>
          <cell r="U241">
            <v>601634.91</v>
          </cell>
          <cell r="V241">
            <v>370506.86</v>
          </cell>
          <cell r="W241">
            <v>883533.57</v>
          </cell>
          <cell r="X241">
            <v>-445330.93</v>
          </cell>
          <cell r="Y241">
            <v>-64273.874941199996</v>
          </cell>
          <cell r="Z241">
            <v>0</v>
          </cell>
          <cell r="AA241">
            <v>50925.599999999999</v>
          </cell>
        </row>
        <row r="242">
          <cell r="A242">
            <v>201129</v>
          </cell>
          <cell r="B242" t="str">
            <v>LA STATE BD PRIVATE SECURITY EXAM</v>
          </cell>
          <cell r="C242">
            <v>379697.64</v>
          </cell>
          <cell r="D242">
            <v>141247.52208</v>
          </cell>
          <cell r="E242">
            <v>0.372</v>
          </cell>
          <cell r="F242">
            <v>1360710</v>
          </cell>
          <cell r="G242">
            <v>2.0006000000000001E-4</v>
          </cell>
          <cell r="H242">
            <v>2.0494E-4</v>
          </cell>
          <cell r="I242">
            <v>-4.8799999999999999E-6</v>
          </cell>
          <cell r="J242">
            <v>85144.46</v>
          </cell>
          <cell r="K242">
            <v>1819.03</v>
          </cell>
          <cell r="L242">
            <v>0</v>
          </cell>
          <cell r="M242">
            <v>117462.64</v>
          </cell>
          <cell r="N242">
            <v>-11145.23</v>
          </cell>
          <cell r="O242">
            <v>0</v>
          </cell>
          <cell r="P242">
            <v>-118693.19</v>
          </cell>
          <cell r="Q242">
            <v>-20434.45</v>
          </cell>
          <cell r="R242">
            <v>-9289.2199999999993</v>
          </cell>
          <cell r="S242">
            <v>-10198.74</v>
          </cell>
          <cell r="T242">
            <v>29365.66</v>
          </cell>
          <cell r="U242">
            <v>1717509.72</v>
          </cell>
          <cell r="V242">
            <v>1057699.81</v>
          </cell>
          <cell r="W242">
            <v>1281467.5900000001</v>
          </cell>
          <cell r="X242">
            <v>-30514.11</v>
          </cell>
          <cell r="Y242">
            <v>-4404.0509647999997</v>
          </cell>
          <cell r="Z242">
            <v>0</v>
          </cell>
          <cell r="AA242">
            <v>145379.23000000001</v>
          </cell>
        </row>
        <row r="243">
          <cell r="A243">
            <v>71521</v>
          </cell>
          <cell r="B243" t="str">
            <v>LA STATE BOARD OF DENTISTRY</v>
          </cell>
          <cell r="C243">
            <v>381762.48</v>
          </cell>
          <cell r="D243">
            <v>142015.64256000001</v>
          </cell>
          <cell r="E243">
            <v>0.372</v>
          </cell>
          <cell r="F243">
            <v>1368055.63</v>
          </cell>
          <cell r="G243">
            <v>2.0113999999999999E-4</v>
          </cell>
          <cell r="H243">
            <v>1.9357000000000001E-4</v>
          </cell>
          <cell r="I243">
            <v>7.5700000000000004E-6</v>
          </cell>
          <cell r="J243">
            <v>85604.1</v>
          </cell>
          <cell r="K243">
            <v>1828.85</v>
          </cell>
          <cell r="L243">
            <v>0</v>
          </cell>
          <cell r="M243">
            <v>118096.74</v>
          </cell>
          <cell r="N243">
            <v>-11205.4</v>
          </cell>
          <cell r="O243">
            <v>0</v>
          </cell>
          <cell r="P243">
            <v>-119333.94</v>
          </cell>
          <cell r="Q243">
            <v>-20544.77</v>
          </cell>
          <cell r="R243">
            <v>-9339.3700000000008</v>
          </cell>
          <cell r="S243">
            <v>-10253.790000000001</v>
          </cell>
          <cell r="T243">
            <v>29524.19</v>
          </cell>
          <cell r="U243">
            <v>1726781.49</v>
          </cell>
          <cell r="V243">
            <v>1063409.67</v>
          </cell>
          <cell r="W243">
            <v>1210372.21</v>
          </cell>
          <cell r="X243">
            <v>47334.39</v>
          </cell>
          <cell r="Y243">
            <v>6831.6938122000001</v>
          </cell>
          <cell r="Z243">
            <v>0</v>
          </cell>
          <cell r="AA243">
            <v>146164.04</v>
          </cell>
        </row>
        <row r="244">
          <cell r="A244" t="str">
            <v xml:space="preserve"> LsrAgy00122</v>
          </cell>
          <cell r="B244" t="str">
            <v>LA STATE BOARD OF HOME INSPECTORS</v>
          </cell>
          <cell r="C244">
            <v>55000.08</v>
          </cell>
          <cell r="D244">
            <v>20460.029760000001</v>
          </cell>
          <cell r="E244">
            <v>0.372</v>
          </cell>
          <cell r="F244">
            <v>197107.75</v>
          </cell>
          <cell r="G244">
            <v>2.898E-5</v>
          </cell>
          <cell r="H244">
            <v>2.8229999999999999E-5</v>
          </cell>
          <cell r="I244">
            <v>7.5000000000000002E-7</v>
          </cell>
          <cell r="J244">
            <v>12333.73</v>
          </cell>
          <cell r="K244">
            <v>263.5</v>
          </cell>
          <cell r="L244">
            <v>0</v>
          </cell>
          <cell r="M244">
            <v>17015.23</v>
          </cell>
          <cell r="N244">
            <v>-1614.46</v>
          </cell>
          <cell r="O244">
            <v>0</v>
          </cell>
          <cell r="P244">
            <v>-17193.48</v>
          </cell>
          <cell r="Q244">
            <v>-2960.06</v>
          </cell>
          <cell r="R244">
            <v>-1345.6</v>
          </cell>
          <cell r="S244">
            <v>-1477.35</v>
          </cell>
          <cell r="T244">
            <v>4253.8100000000004</v>
          </cell>
          <cell r="U244">
            <v>248792.52</v>
          </cell>
          <cell r="V244">
            <v>153214.74</v>
          </cell>
          <cell r="W244">
            <v>176519.13</v>
          </cell>
          <cell r="X244">
            <v>4689.67</v>
          </cell>
          <cell r="Y244">
            <v>676.85209499999996</v>
          </cell>
          <cell r="Z244">
            <v>0</v>
          </cell>
          <cell r="AA244">
            <v>21059.13</v>
          </cell>
        </row>
        <row r="245">
          <cell r="A245">
            <v>71527</v>
          </cell>
          <cell r="B245" t="str">
            <v>LA STATE BOARD OF NURSING</v>
          </cell>
          <cell r="C245">
            <v>2884022.04</v>
          </cell>
          <cell r="D245">
            <v>1072856.19888</v>
          </cell>
          <cell r="E245">
            <v>0.372</v>
          </cell>
          <cell r="F245">
            <v>10335233.810000001</v>
          </cell>
          <cell r="G245">
            <v>1.5195499999999999E-3</v>
          </cell>
          <cell r="H245">
            <v>1.4938799999999999E-3</v>
          </cell>
          <cell r="I245">
            <v>2.567E-5</v>
          </cell>
          <cell r="J245">
            <v>646712.31000000006</v>
          </cell>
          <cell r="K245">
            <v>13816.36</v>
          </cell>
          <cell r="L245">
            <v>0</v>
          </cell>
          <cell r="M245">
            <v>892184.08</v>
          </cell>
          <cell r="N245">
            <v>-84653.27</v>
          </cell>
          <cell r="O245">
            <v>0</v>
          </cell>
          <cell r="P245">
            <v>-901530.69</v>
          </cell>
          <cell r="Q245">
            <v>-155209.31</v>
          </cell>
          <cell r="R245">
            <v>-70556.03</v>
          </cell>
          <cell r="S245">
            <v>-77464.210000000006</v>
          </cell>
          <cell r="T245">
            <v>223046.02</v>
          </cell>
          <cell r="U245">
            <v>13045295.869999999</v>
          </cell>
          <cell r="V245">
            <v>8033728.5899999999</v>
          </cell>
          <cell r="W245">
            <v>9341069.5800000001</v>
          </cell>
          <cell r="X245">
            <v>160511.73000000001</v>
          </cell>
          <cell r="Y245">
            <v>23166.391038199999</v>
          </cell>
          <cell r="Z245">
            <v>0</v>
          </cell>
          <cell r="AA245">
            <v>1104223.76</v>
          </cell>
        </row>
        <row r="246">
          <cell r="A246" t="str">
            <v xml:space="preserve"> 24-962</v>
          </cell>
          <cell r="B246" t="str">
            <v>LA STATE LAW INSTITUTE</v>
          </cell>
          <cell r="C246">
            <v>473258.76</v>
          </cell>
          <cell r="D246">
            <v>176052.25872000001</v>
          </cell>
          <cell r="E246">
            <v>0.372</v>
          </cell>
          <cell r="F246">
            <v>1695956.4</v>
          </cell>
          <cell r="G246">
            <v>2.4935000000000002E-4</v>
          </cell>
          <cell r="H246">
            <v>2.3542999999999999E-4</v>
          </cell>
          <cell r="I246">
            <v>1.3920000000000001E-5</v>
          </cell>
          <cell r="J246">
            <v>106122.02</v>
          </cell>
          <cell r="K246">
            <v>2267.19</v>
          </cell>
          <cell r="L246">
            <v>0</v>
          </cell>
          <cell r="M246">
            <v>146402.62</v>
          </cell>
          <cell r="N246">
            <v>-13891.15</v>
          </cell>
          <cell r="O246">
            <v>0</v>
          </cell>
          <cell r="P246">
            <v>-147936.35</v>
          </cell>
          <cell r="Q246">
            <v>-25469.01</v>
          </cell>
          <cell r="R246">
            <v>-11577.87</v>
          </cell>
          <cell r="S246">
            <v>-12711.46</v>
          </cell>
          <cell r="T246">
            <v>36600.65</v>
          </cell>
          <cell r="U246">
            <v>2140663.04</v>
          </cell>
          <cell r="V246">
            <v>1318291.75</v>
          </cell>
          <cell r="W246">
            <v>1472118.25</v>
          </cell>
          <cell r="X246">
            <v>87040.25</v>
          </cell>
          <cell r="Y246">
            <v>12562.3748832</v>
          </cell>
          <cell r="Z246">
            <v>0</v>
          </cell>
          <cell r="AA246">
            <v>181197.19</v>
          </cell>
        </row>
        <row r="247">
          <cell r="A247" t="str">
            <v xml:space="preserve"> LsrAgy00521</v>
          </cell>
          <cell r="B247" t="str">
            <v>LA STATE UNIVERSITY MEDICAL CENTER</v>
          </cell>
          <cell r="C247">
            <v>21218612.879999999</v>
          </cell>
          <cell r="D247">
            <v>7896156.24144</v>
          </cell>
          <cell r="E247">
            <v>0.3721334</v>
          </cell>
          <cell r="F247">
            <v>76066518.239999995</v>
          </cell>
          <cell r="G247">
            <v>1.1183770000000001E-2</v>
          </cell>
          <cell r="H247">
            <v>0</v>
          </cell>
          <cell r="I247">
            <v>1.1183770000000001E-2</v>
          </cell>
          <cell r="J247">
            <v>4759752.41</v>
          </cell>
          <cell r="K247">
            <v>101687.32</v>
          </cell>
          <cell r="L247">
            <v>0</v>
          </cell>
          <cell r="M247">
            <v>6566405.5700000003</v>
          </cell>
          <cell r="N247">
            <v>-623041.52</v>
          </cell>
          <cell r="O247">
            <v>0</v>
          </cell>
          <cell r="P247">
            <v>-6635195.9000000004</v>
          </cell>
          <cell r="Q247">
            <v>-1142328.43</v>
          </cell>
          <cell r="R247">
            <v>-519286.91</v>
          </cell>
          <cell r="S247">
            <v>-570130.56999999995</v>
          </cell>
          <cell r="T247">
            <v>1641601.39</v>
          </cell>
          <cell r="U247">
            <v>96012364.609999999</v>
          </cell>
          <cell r="V247">
            <v>59127618.590000004</v>
          </cell>
          <cell r="W247">
            <v>0</v>
          </cell>
          <cell r="X247">
            <v>69930900.579999998</v>
          </cell>
          <cell r="Y247">
            <v>10093010.8726642</v>
          </cell>
          <cell r="Z247">
            <v>0</v>
          </cell>
          <cell r="AA247">
            <v>8127001.1100000003</v>
          </cell>
        </row>
        <row r="248">
          <cell r="A248" t="str">
            <v xml:space="preserve"> LsrAgy00353</v>
          </cell>
          <cell r="B248" t="str">
            <v>LA USED MOTOR VEHICLE &amp; PARTS</v>
          </cell>
          <cell r="C248">
            <v>836700.72</v>
          </cell>
          <cell r="D248">
            <v>311252.66784000001</v>
          </cell>
          <cell r="E248">
            <v>0.372</v>
          </cell>
          <cell r="F248">
            <v>2998377.46</v>
          </cell>
          <cell r="G248">
            <v>4.4084000000000001E-4</v>
          </cell>
          <cell r="H248">
            <v>2.5572000000000002E-4</v>
          </cell>
          <cell r="I248">
            <v>1.8511999999999999E-4</v>
          </cell>
          <cell r="J248">
            <v>187619.13</v>
          </cell>
          <cell r="K248">
            <v>4008.29</v>
          </cell>
          <cell r="L248">
            <v>0</v>
          </cell>
          <cell r="M248">
            <v>258833.49</v>
          </cell>
          <cell r="N248">
            <v>-24558.95</v>
          </cell>
          <cell r="O248">
            <v>0</v>
          </cell>
          <cell r="P248">
            <v>-261545.06</v>
          </cell>
          <cell r="Q248">
            <v>-45028.11</v>
          </cell>
          <cell r="R248">
            <v>-20469.169999999998</v>
          </cell>
          <cell r="S248">
            <v>-22473.31</v>
          </cell>
          <cell r="T248">
            <v>64708.37</v>
          </cell>
          <cell r="U248">
            <v>3784599.54</v>
          </cell>
          <cell r="V248">
            <v>2330682.71</v>
          </cell>
          <cell r="W248">
            <v>1598989.42</v>
          </cell>
          <cell r="X248">
            <v>1157535.28</v>
          </cell>
          <cell r="Y248">
            <v>167065.1464352</v>
          </cell>
          <cell r="Z248">
            <v>0</v>
          </cell>
          <cell r="AA248">
            <v>320348.78999999998</v>
          </cell>
        </row>
        <row r="249">
          <cell r="A249">
            <v>71539</v>
          </cell>
          <cell r="B249" t="str">
            <v>LA VETERINARY BOARD</v>
          </cell>
          <cell r="C249">
            <v>117187.2</v>
          </cell>
          <cell r="D249">
            <v>43593.638400000003</v>
          </cell>
          <cell r="E249">
            <v>0.372</v>
          </cell>
          <cell r="F249">
            <v>419925.2</v>
          </cell>
          <cell r="G249">
            <v>6.1740000000000002E-5</v>
          </cell>
          <cell r="H249">
            <v>6.1470000000000006E-5</v>
          </cell>
          <cell r="I249">
            <v>2.7000000000000001E-7</v>
          </cell>
          <cell r="J249">
            <v>26276.21</v>
          </cell>
          <cell r="K249">
            <v>561.36</v>
          </cell>
          <cell r="L249">
            <v>0</v>
          </cell>
          <cell r="M249">
            <v>36249.839999999997</v>
          </cell>
          <cell r="N249">
            <v>-3439.5</v>
          </cell>
          <cell r="O249">
            <v>0</v>
          </cell>
          <cell r="P249">
            <v>-36629.599999999999</v>
          </cell>
          <cell r="Q249">
            <v>-6306.22</v>
          </cell>
          <cell r="R249">
            <v>-2866.72</v>
          </cell>
          <cell r="S249">
            <v>-3147.41</v>
          </cell>
          <cell r="T249">
            <v>9062.4599999999991</v>
          </cell>
          <cell r="U249">
            <v>530036.24</v>
          </cell>
          <cell r="V249">
            <v>326414.01</v>
          </cell>
          <cell r="W249">
            <v>384365.24</v>
          </cell>
          <cell r="X249">
            <v>1688.28</v>
          </cell>
          <cell r="Y249">
            <v>243.66675420000001</v>
          </cell>
          <cell r="Z249">
            <v>0</v>
          </cell>
          <cell r="AA249">
            <v>44865.11</v>
          </cell>
        </row>
        <row r="250">
          <cell r="A250" t="str">
            <v xml:space="preserve"> LsrAgy00785</v>
          </cell>
          <cell r="B250" t="str">
            <v>LAFAYETTE CONSOL GOVT ADM OPERAT</v>
          </cell>
          <cell r="C250">
            <v>198182.39999999999</v>
          </cell>
          <cell r="D250">
            <v>75507.494399999996</v>
          </cell>
          <cell r="E250">
            <v>0.38100000000000001</v>
          </cell>
          <cell r="F250">
            <v>727421.43999999994</v>
          </cell>
          <cell r="G250">
            <v>1.0695E-4</v>
          </cell>
          <cell r="H250">
            <v>1.0881E-4</v>
          </cell>
          <cell r="I250">
            <v>-1.86E-6</v>
          </cell>
          <cell r="J250">
            <v>45517.35</v>
          </cell>
          <cell r="K250">
            <v>972.43</v>
          </cell>
          <cell r="L250">
            <v>0</v>
          </cell>
          <cell r="M250">
            <v>62794.31</v>
          </cell>
          <cell r="N250">
            <v>-5958.12</v>
          </cell>
          <cell r="O250">
            <v>0</v>
          </cell>
          <cell r="P250">
            <v>-63452.15</v>
          </cell>
          <cell r="Q250">
            <v>-10924.05</v>
          </cell>
          <cell r="R250">
            <v>-4965.92</v>
          </cell>
          <cell r="S250">
            <v>-5452.14</v>
          </cell>
          <cell r="T250">
            <v>15698.58</v>
          </cell>
          <cell r="U250">
            <v>918162.87</v>
          </cell>
          <cell r="V250">
            <v>565435.34</v>
          </cell>
          <cell r="W250">
            <v>680377.13</v>
          </cell>
          <cell r="X250">
            <v>-11630.38</v>
          </cell>
          <cell r="Y250">
            <v>-1678.5931955999999</v>
          </cell>
          <cell r="Z250">
            <v>0</v>
          </cell>
          <cell r="AA250">
            <v>77718.23</v>
          </cell>
        </row>
        <row r="251">
          <cell r="A251" t="str">
            <v xml:space="preserve"> LsrAgy00800</v>
          </cell>
          <cell r="B251" t="str">
            <v>LAFAYETTE PARISH SCHOOL BOARD</v>
          </cell>
          <cell r="C251">
            <v>255159.9</v>
          </cell>
          <cell r="D251">
            <v>94919.482799999998</v>
          </cell>
          <cell r="E251">
            <v>0.372</v>
          </cell>
          <cell r="F251">
            <v>914394.94</v>
          </cell>
          <cell r="G251">
            <v>1.3443999999999999E-4</v>
          </cell>
          <cell r="H251">
            <v>1.1472E-4</v>
          </cell>
          <cell r="I251">
            <v>1.9720000000000001E-5</v>
          </cell>
          <cell r="J251">
            <v>57216.94</v>
          </cell>
          <cell r="K251">
            <v>1222.3800000000001</v>
          </cell>
          <cell r="L251">
            <v>0</v>
          </cell>
          <cell r="M251">
            <v>78934.7</v>
          </cell>
          <cell r="N251">
            <v>-7489.58</v>
          </cell>
          <cell r="O251">
            <v>0</v>
          </cell>
          <cell r="P251">
            <v>-79761.63</v>
          </cell>
          <cell r="Q251">
            <v>-13731.92</v>
          </cell>
          <cell r="R251">
            <v>-6242.34</v>
          </cell>
          <cell r="S251">
            <v>-6853.53</v>
          </cell>
          <cell r="T251">
            <v>19733.68</v>
          </cell>
          <cell r="U251">
            <v>1154163.78</v>
          </cell>
          <cell r="V251">
            <v>710772.58</v>
          </cell>
          <cell r="W251">
            <v>717331.72</v>
          </cell>
          <cell r="X251">
            <v>123307.02</v>
          </cell>
          <cell r="Y251">
            <v>17796.697751200001</v>
          </cell>
          <cell r="Z251">
            <v>0</v>
          </cell>
          <cell r="AA251">
            <v>97694.61</v>
          </cell>
        </row>
        <row r="252">
          <cell r="A252">
            <v>20149</v>
          </cell>
          <cell r="B252" t="str">
            <v>LAFITTE AREA INDEPENDENT LEVEE DISTRICT</v>
          </cell>
          <cell r="C252">
            <v>102000</v>
          </cell>
          <cell r="D252">
            <v>37944</v>
          </cell>
          <cell r="E252">
            <v>0.372</v>
          </cell>
          <cell r="F252">
            <v>365513.12</v>
          </cell>
          <cell r="G252">
            <v>5.3739999999999997E-5</v>
          </cell>
          <cell r="H252">
            <v>5.3510000000000001E-5</v>
          </cell>
          <cell r="I252">
            <v>2.2999999999999999E-7</v>
          </cell>
          <cell r="J252">
            <v>22871.46</v>
          </cell>
          <cell r="K252">
            <v>488.63</v>
          </cell>
          <cell r="L252">
            <v>0</v>
          </cell>
          <cell r="M252">
            <v>31552.74</v>
          </cell>
          <cell r="N252">
            <v>-2993.83</v>
          </cell>
          <cell r="O252">
            <v>0</v>
          </cell>
          <cell r="P252">
            <v>-31883.29</v>
          </cell>
          <cell r="Q252">
            <v>-5489.09</v>
          </cell>
          <cell r="R252">
            <v>-2495.27</v>
          </cell>
          <cell r="S252">
            <v>-2739.58</v>
          </cell>
          <cell r="T252">
            <v>7888.19</v>
          </cell>
          <cell r="U252">
            <v>461356.45</v>
          </cell>
          <cell r="V252">
            <v>284118.7</v>
          </cell>
          <cell r="W252">
            <v>334592.23</v>
          </cell>
          <cell r="X252">
            <v>1438.17</v>
          </cell>
          <cell r="Y252">
            <v>207.5679758</v>
          </cell>
          <cell r="Z252">
            <v>0</v>
          </cell>
          <cell r="AA252">
            <v>39051.68</v>
          </cell>
        </row>
        <row r="253">
          <cell r="A253" t="str">
            <v xml:space="preserve"> LsrAgy00192</v>
          </cell>
          <cell r="B253" t="str">
            <v>LAFOURCHE PARISH SCHOOL BOARD</v>
          </cell>
          <cell r="C253">
            <v>140538.12</v>
          </cell>
          <cell r="D253">
            <v>52280.180639999999</v>
          </cell>
          <cell r="E253">
            <v>0.372</v>
          </cell>
          <cell r="F253">
            <v>503651.78</v>
          </cell>
          <cell r="G253">
            <v>7.4049999999999997E-5</v>
          </cell>
          <cell r="H253">
            <v>7.8570000000000002E-5</v>
          </cell>
          <cell r="I253">
            <v>-4.5199999999999999E-6</v>
          </cell>
          <cell r="J253">
            <v>31515.279999999999</v>
          </cell>
          <cell r="K253">
            <v>673.29</v>
          </cell>
          <cell r="L253">
            <v>0</v>
          </cell>
          <cell r="M253">
            <v>43477.5</v>
          </cell>
          <cell r="N253">
            <v>-4125.28</v>
          </cell>
          <cell r="O253">
            <v>0</v>
          </cell>
          <cell r="P253">
            <v>-43932.97</v>
          </cell>
          <cell r="Q253">
            <v>-7563.59</v>
          </cell>
          <cell r="R253">
            <v>-3438.3</v>
          </cell>
          <cell r="S253">
            <v>-3774.95</v>
          </cell>
          <cell r="T253">
            <v>10869.37</v>
          </cell>
          <cell r="U253">
            <v>635717.26</v>
          </cell>
          <cell r="V253">
            <v>391495.9</v>
          </cell>
          <cell r="W253">
            <v>491289.69</v>
          </cell>
          <cell r="X253">
            <v>-28263.07</v>
          </cell>
          <cell r="Y253">
            <v>-4079.1619591999997</v>
          </cell>
          <cell r="Z253">
            <v>0</v>
          </cell>
          <cell r="AA253">
            <v>53810.52</v>
          </cell>
        </row>
        <row r="254">
          <cell r="A254" t="str">
            <v xml:space="preserve"> LsrAgy00912</v>
          </cell>
          <cell r="B254" t="str">
            <v>LAKE FOREST ELEMENTARY CHARTER SCHOOL</v>
          </cell>
          <cell r="C254">
            <v>0</v>
          </cell>
          <cell r="D254">
            <v>0</v>
          </cell>
          <cell r="E254">
            <v>0</v>
          </cell>
          <cell r="F254">
            <v>0</v>
          </cell>
          <cell r="G254">
            <v>0</v>
          </cell>
          <cell r="H254">
            <v>2.69E-5</v>
          </cell>
          <cell r="I254">
            <v>-2.69E-5</v>
          </cell>
          <cell r="J254">
            <v>0</v>
          </cell>
          <cell r="K254">
            <v>0</v>
          </cell>
          <cell r="L254">
            <v>0</v>
          </cell>
          <cell r="M254">
            <v>0</v>
          </cell>
          <cell r="N254">
            <v>0</v>
          </cell>
          <cell r="O254">
            <v>0</v>
          </cell>
          <cell r="P254">
            <v>0</v>
          </cell>
          <cell r="Q254">
            <v>0</v>
          </cell>
          <cell r="R254">
            <v>0</v>
          </cell>
          <cell r="S254">
            <v>0</v>
          </cell>
          <cell r="T254">
            <v>0</v>
          </cell>
          <cell r="U254">
            <v>0</v>
          </cell>
          <cell r="V254">
            <v>0</v>
          </cell>
          <cell r="W254">
            <v>168202.78</v>
          </cell>
          <cell r="X254">
            <v>-168202.78</v>
          </cell>
          <cell r="Y254">
            <v>-24276.428474</v>
          </cell>
          <cell r="Z254">
            <v>0</v>
          </cell>
          <cell r="AA254">
            <v>0</v>
          </cell>
        </row>
        <row r="255">
          <cell r="A255" t="str">
            <v xml:space="preserve"> LsrAgy00258</v>
          </cell>
          <cell r="B255" t="str">
            <v>LAKE PROVIDENCE PORT COMMISSION</v>
          </cell>
          <cell r="C255">
            <v>157383.84</v>
          </cell>
          <cell r="D255">
            <v>58546.788480000003</v>
          </cell>
          <cell r="E255">
            <v>0.372</v>
          </cell>
          <cell r="F255">
            <v>563981.17000000004</v>
          </cell>
          <cell r="G255">
            <v>8.2919999999999999E-5</v>
          </cell>
          <cell r="H255">
            <v>5.1230000000000002E-5</v>
          </cell>
          <cell r="I255">
            <v>3.1690000000000003E-5</v>
          </cell>
          <cell r="J255">
            <v>35290.31</v>
          </cell>
          <cell r="K255">
            <v>753.94</v>
          </cell>
          <cell r="L255">
            <v>0</v>
          </cell>
          <cell r="M255">
            <v>48685.4</v>
          </cell>
          <cell r="N255">
            <v>-4619.43</v>
          </cell>
          <cell r="O255">
            <v>0</v>
          </cell>
          <cell r="P255">
            <v>-49195.44</v>
          </cell>
          <cell r="Q255">
            <v>-8469.58</v>
          </cell>
          <cell r="R255">
            <v>-3850.16</v>
          </cell>
          <cell r="S255">
            <v>-4227.13</v>
          </cell>
          <cell r="T255">
            <v>12171.35</v>
          </cell>
          <cell r="U255">
            <v>711865.97</v>
          </cell>
          <cell r="V255">
            <v>438390.82</v>
          </cell>
          <cell r="W255">
            <v>320335.63</v>
          </cell>
          <cell r="X255">
            <v>198154.13</v>
          </cell>
          <cell r="Y255">
            <v>28599.257187400002</v>
          </cell>
          <cell r="Z255">
            <v>0</v>
          </cell>
          <cell r="AA255">
            <v>60256.15</v>
          </cell>
        </row>
        <row r="256">
          <cell r="A256" t="str">
            <v xml:space="preserve"> LsrAgy00043</v>
          </cell>
          <cell r="B256" t="str">
            <v>LALLIE KEMP CHARITY HOSPITAL</v>
          </cell>
          <cell r="C256">
            <v>11447393.52</v>
          </cell>
          <cell r="D256">
            <v>4258430.3894400001</v>
          </cell>
          <cell r="E256">
            <v>0.372</v>
          </cell>
          <cell r="F256">
            <v>41022964.649999999</v>
          </cell>
          <cell r="G256">
            <v>6.0314499999999998E-3</v>
          </cell>
          <cell r="H256">
            <v>0</v>
          </cell>
          <cell r="I256">
            <v>6.0314499999999998E-3</v>
          </cell>
          <cell r="J256">
            <v>2566952.71</v>
          </cell>
          <cell r="K256">
            <v>54840.36</v>
          </cell>
          <cell r="L256">
            <v>0</v>
          </cell>
          <cell r="M256">
            <v>3541287.68</v>
          </cell>
          <cell r="N256">
            <v>-336008.68</v>
          </cell>
          <cell r="O256">
            <v>0</v>
          </cell>
          <cell r="P256">
            <v>-3578386.56</v>
          </cell>
          <cell r="Q256">
            <v>-616062.1</v>
          </cell>
          <cell r="R256">
            <v>-280053.42</v>
          </cell>
          <cell r="S256">
            <v>-307473.59999999998</v>
          </cell>
          <cell r="T256">
            <v>885321.92</v>
          </cell>
          <cell r="U256">
            <v>51779836</v>
          </cell>
          <cell r="V256">
            <v>31887751.190000001</v>
          </cell>
          <cell r="W256">
            <v>0</v>
          </cell>
          <cell r="X256">
            <v>37714002.549999997</v>
          </cell>
          <cell r="Y256">
            <v>5443199.4245170001</v>
          </cell>
          <cell r="Z256">
            <v>0</v>
          </cell>
          <cell r="AA256">
            <v>4382922.83</v>
          </cell>
        </row>
        <row r="257">
          <cell r="A257" t="str">
            <v xml:space="preserve"> LsrAgy00714</v>
          </cell>
          <cell r="B257" t="str">
            <v>LEESVILLE CITY COURT</v>
          </cell>
          <cell r="C257">
            <v>15444.96</v>
          </cell>
          <cell r="D257">
            <v>5884.5297600000004</v>
          </cell>
          <cell r="E257">
            <v>0.38100000000000001</v>
          </cell>
          <cell r="F257">
            <v>56656.57</v>
          </cell>
          <cell r="G257">
            <v>8.3299999999999999E-6</v>
          </cell>
          <cell r="H257">
            <v>1.006E-5</v>
          </cell>
          <cell r="I257">
            <v>-1.73E-6</v>
          </cell>
          <cell r="J257">
            <v>3545.2</v>
          </cell>
          <cell r="K257">
            <v>75.739999999999995</v>
          </cell>
          <cell r="L257">
            <v>0</v>
          </cell>
          <cell r="M257">
            <v>4890.8500000000004</v>
          </cell>
          <cell r="N257">
            <v>-464.06</v>
          </cell>
          <cell r="O257">
            <v>0</v>
          </cell>
          <cell r="P257">
            <v>-4942.09</v>
          </cell>
          <cell r="Q257">
            <v>-850.84</v>
          </cell>
          <cell r="R257">
            <v>-386.78</v>
          </cell>
          <cell r="S257">
            <v>-424.65</v>
          </cell>
          <cell r="T257">
            <v>1222.71</v>
          </cell>
          <cell r="U257">
            <v>71512.83</v>
          </cell>
          <cell r="V257">
            <v>44039.98</v>
          </cell>
          <cell r="W257">
            <v>62904.09</v>
          </cell>
          <cell r="X257">
            <v>-10817.5</v>
          </cell>
          <cell r="Y257">
            <v>-1561.2721658</v>
          </cell>
          <cell r="Z257">
            <v>0</v>
          </cell>
          <cell r="AA257">
            <v>6053.23</v>
          </cell>
        </row>
        <row r="258">
          <cell r="A258" t="str">
            <v xml:space="preserve"> 24-954</v>
          </cell>
          <cell r="B258" t="str">
            <v>LEGISLATIVE AUDITORS OFFICE</v>
          </cell>
          <cell r="C258">
            <v>17769521.52</v>
          </cell>
          <cell r="D258">
            <v>6610262.0054400004</v>
          </cell>
          <cell r="E258">
            <v>0.372</v>
          </cell>
          <cell r="F258">
            <v>63678996.939999998</v>
          </cell>
          <cell r="G258">
            <v>9.3624799999999994E-3</v>
          </cell>
          <cell r="H258">
            <v>9.2845299999999992E-3</v>
          </cell>
          <cell r="I258">
            <v>7.7949999999999997E-5</v>
          </cell>
          <cell r="J258">
            <v>3984621.17</v>
          </cell>
          <cell r="K258">
            <v>85127.42</v>
          </cell>
          <cell r="L258">
            <v>0</v>
          </cell>
          <cell r="M258">
            <v>5497058.7599999998</v>
          </cell>
          <cell r="N258">
            <v>-521578.48</v>
          </cell>
          <cell r="O258">
            <v>0</v>
          </cell>
          <cell r="P258">
            <v>-5554646.5</v>
          </cell>
          <cell r="Q258">
            <v>-956298.91</v>
          </cell>
          <cell r="R258">
            <v>-434720.43</v>
          </cell>
          <cell r="S258">
            <v>-477284.14</v>
          </cell>
          <cell r="T258">
            <v>1374264.69</v>
          </cell>
          <cell r="U258">
            <v>80376638.950000003</v>
          </cell>
          <cell r="V258">
            <v>49498616.880000003</v>
          </cell>
          <cell r="W258">
            <v>58055158.890000001</v>
          </cell>
          <cell r="X258">
            <v>487412.89</v>
          </cell>
          <cell r="Y258">
            <v>70347.494406999991</v>
          </cell>
          <cell r="Z258">
            <v>0</v>
          </cell>
          <cell r="AA258">
            <v>6803509.5</v>
          </cell>
        </row>
        <row r="259">
          <cell r="A259" t="str">
            <v xml:space="preserve"> 24-960</v>
          </cell>
          <cell r="B259" t="str">
            <v>LEGISLATIVE BUDGETARY CONTROL COUN</v>
          </cell>
          <cell r="C259">
            <v>265945.8</v>
          </cell>
          <cell r="D259">
            <v>98931.837599999999</v>
          </cell>
          <cell r="E259">
            <v>0.372</v>
          </cell>
          <cell r="F259">
            <v>953027.52</v>
          </cell>
          <cell r="G259">
            <v>1.4012000000000001E-4</v>
          </cell>
          <cell r="H259">
            <v>1.0749E-4</v>
          </cell>
          <cell r="I259">
            <v>3.2629999999999998E-5</v>
          </cell>
          <cell r="J259">
            <v>59634.32</v>
          </cell>
          <cell r="K259">
            <v>1274.03</v>
          </cell>
          <cell r="L259">
            <v>0</v>
          </cell>
          <cell r="M259">
            <v>82269.64</v>
          </cell>
          <cell r="N259">
            <v>-7806.01</v>
          </cell>
          <cell r="O259">
            <v>0</v>
          </cell>
          <cell r="P259">
            <v>-83131.509999999995</v>
          </cell>
          <cell r="Q259">
            <v>-14312.08</v>
          </cell>
          <cell r="R259">
            <v>-6506.08</v>
          </cell>
          <cell r="S259">
            <v>-7143.09</v>
          </cell>
          <cell r="T259">
            <v>20567.41</v>
          </cell>
          <cell r="U259">
            <v>1202926.43</v>
          </cell>
          <cell r="V259">
            <v>740802.24</v>
          </cell>
          <cell r="W259">
            <v>672123.31</v>
          </cell>
          <cell r="X259">
            <v>204031.85</v>
          </cell>
          <cell r="Y259">
            <v>29447.578479799999</v>
          </cell>
          <cell r="Z259">
            <v>0</v>
          </cell>
          <cell r="AA259">
            <v>101822.14</v>
          </cell>
        </row>
        <row r="260">
          <cell r="A260" t="str">
            <v xml:space="preserve"> 24-955</v>
          </cell>
          <cell r="B260" t="str">
            <v>LEGISLATIVE FISCAL OFFICE</v>
          </cell>
          <cell r="C260">
            <v>1533684.12</v>
          </cell>
          <cell r="D260">
            <v>570530.49263999995</v>
          </cell>
          <cell r="E260">
            <v>0.372</v>
          </cell>
          <cell r="F260">
            <v>5496095.8099999996</v>
          </cell>
          <cell r="G260">
            <v>8.0807000000000003E-4</v>
          </cell>
          <cell r="H260">
            <v>7.5893E-4</v>
          </cell>
          <cell r="I260">
            <v>4.914E-5</v>
          </cell>
          <cell r="J260">
            <v>343910.25</v>
          </cell>
          <cell r="K260">
            <v>7347.3</v>
          </cell>
          <cell r="L260">
            <v>0</v>
          </cell>
          <cell r="M260">
            <v>474447.82</v>
          </cell>
          <cell r="N260">
            <v>-45017.120000000003</v>
          </cell>
          <cell r="O260">
            <v>0</v>
          </cell>
          <cell r="P260">
            <v>-479418.19</v>
          </cell>
          <cell r="Q260">
            <v>-82537.58</v>
          </cell>
          <cell r="R260">
            <v>-37520.46</v>
          </cell>
          <cell r="S260">
            <v>-41194.11</v>
          </cell>
          <cell r="T260">
            <v>118611.96</v>
          </cell>
          <cell r="U260">
            <v>6937259.21</v>
          </cell>
          <cell r="V260">
            <v>4272195.76</v>
          </cell>
          <cell r="W260">
            <v>4745506.96</v>
          </cell>
          <cell r="X260">
            <v>307267.09000000003</v>
          </cell>
          <cell r="Y260">
            <v>44347.3492644</v>
          </cell>
          <cell r="Z260">
            <v>0</v>
          </cell>
          <cell r="AA260">
            <v>587206.80000000005</v>
          </cell>
        </row>
        <row r="261">
          <cell r="A261" t="str">
            <v xml:space="preserve"> LsrAgy00249</v>
          </cell>
          <cell r="B261" t="str">
            <v>LINCOLN PARISH SCHOOL BOARD</v>
          </cell>
          <cell r="C261">
            <v>64027.360000000001</v>
          </cell>
          <cell r="D261">
            <v>23818.177919999998</v>
          </cell>
          <cell r="E261">
            <v>0.372</v>
          </cell>
          <cell r="F261">
            <v>229482.93</v>
          </cell>
          <cell r="G261">
            <v>3.3739999999999999E-5</v>
          </cell>
          <cell r="H261">
            <v>3.3500000000000001E-5</v>
          </cell>
          <cell r="I261">
            <v>2.3999999999999998E-7</v>
          </cell>
          <cell r="J261">
            <v>14359.56</v>
          </cell>
          <cell r="K261">
            <v>306.77999999999997</v>
          </cell>
          <cell r="L261">
            <v>0</v>
          </cell>
          <cell r="M261">
            <v>19810</v>
          </cell>
          <cell r="N261">
            <v>-1879.64</v>
          </cell>
          <cell r="O261">
            <v>0</v>
          </cell>
          <cell r="P261">
            <v>-20017.54</v>
          </cell>
          <cell r="Q261">
            <v>-3446.26</v>
          </cell>
          <cell r="R261">
            <v>-1566.62</v>
          </cell>
          <cell r="S261">
            <v>-1720.01</v>
          </cell>
          <cell r="T261">
            <v>4952.5</v>
          </cell>
          <cell r="U261">
            <v>289656.99</v>
          </cell>
          <cell r="V261">
            <v>178380.44</v>
          </cell>
          <cell r="W261">
            <v>209471.87</v>
          </cell>
          <cell r="X261">
            <v>1500.69</v>
          </cell>
          <cell r="Y261">
            <v>216.59267039999997</v>
          </cell>
          <cell r="Z261">
            <v>0</v>
          </cell>
          <cell r="AA261">
            <v>24518.12</v>
          </cell>
        </row>
        <row r="262">
          <cell r="A262" t="str">
            <v xml:space="preserve"> LsrAgy00755</v>
          </cell>
          <cell r="B262" t="str">
            <v>LIVINGSTON PARISH COUNCIL</v>
          </cell>
          <cell r="C262">
            <v>7687.44</v>
          </cell>
          <cell r="D262">
            <v>2928.91464</v>
          </cell>
          <cell r="E262">
            <v>0.38100000000000001</v>
          </cell>
          <cell r="F262">
            <v>28226.26</v>
          </cell>
          <cell r="G262">
            <v>4.1500000000000001E-6</v>
          </cell>
          <cell r="H262">
            <v>4.2699999999999998E-6</v>
          </cell>
          <cell r="I262">
            <v>-1.1999999999999999E-7</v>
          </cell>
          <cell r="J262">
            <v>1766.22</v>
          </cell>
          <cell r="K262">
            <v>37.729999999999997</v>
          </cell>
          <cell r="L262">
            <v>0</v>
          </cell>
          <cell r="M262">
            <v>2436.62</v>
          </cell>
          <cell r="N262">
            <v>-231.19</v>
          </cell>
          <cell r="O262">
            <v>0</v>
          </cell>
          <cell r="P262">
            <v>-2462.14</v>
          </cell>
          <cell r="Q262">
            <v>-423.89</v>
          </cell>
          <cell r="R262">
            <v>-192.69</v>
          </cell>
          <cell r="S262">
            <v>-211.56</v>
          </cell>
          <cell r="T262">
            <v>609.15</v>
          </cell>
          <cell r="U262">
            <v>35627.64</v>
          </cell>
          <cell r="V262">
            <v>21940.69</v>
          </cell>
          <cell r="W262">
            <v>26699.85</v>
          </cell>
          <cell r="X262">
            <v>-750.35</v>
          </cell>
          <cell r="Y262">
            <v>-108.29633519999999</v>
          </cell>
          <cell r="Z262">
            <v>0</v>
          </cell>
          <cell r="AA262">
            <v>3015.71</v>
          </cell>
        </row>
        <row r="263">
          <cell r="A263" t="str">
            <v xml:space="preserve"> LsrAgy00050</v>
          </cell>
          <cell r="B263" t="str">
            <v>LIVINGSTON PARISH SCHOOL BOARD</v>
          </cell>
          <cell r="C263">
            <v>273646.08000000002</v>
          </cell>
          <cell r="D263">
            <v>101796.34176</v>
          </cell>
          <cell r="E263">
            <v>0.372</v>
          </cell>
          <cell r="F263">
            <v>980641.64</v>
          </cell>
          <cell r="G263">
            <v>1.4417999999999999E-4</v>
          </cell>
          <cell r="H263">
            <v>1.1723E-4</v>
          </cell>
          <cell r="I263">
            <v>2.6950000000000001E-5</v>
          </cell>
          <cell r="J263">
            <v>61362.23</v>
          </cell>
          <cell r="K263">
            <v>1310.94</v>
          </cell>
          <cell r="L263">
            <v>0</v>
          </cell>
          <cell r="M263">
            <v>84653.42</v>
          </cell>
          <cell r="N263">
            <v>-8032.19</v>
          </cell>
          <cell r="O263">
            <v>0</v>
          </cell>
          <cell r="P263">
            <v>-85540.26</v>
          </cell>
          <cell r="Q263">
            <v>-14726.78</v>
          </cell>
          <cell r="R263">
            <v>-6694.59</v>
          </cell>
          <cell r="S263">
            <v>-7350.06</v>
          </cell>
          <cell r="T263">
            <v>21163.35</v>
          </cell>
          <cell r="U263">
            <v>1237781.42</v>
          </cell>
          <cell r="V263">
            <v>762267.11</v>
          </cell>
          <cell r="W263">
            <v>733026.47</v>
          </cell>
          <cell r="X263">
            <v>168515.43</v>
          </cell>
          <cell r="Y263">
            <v>24321.551947</v>
          </cell>
          <cell r="Z263">
            <v>0</v>
          </cell>
          <cell r="AA263">
            <v>104772.45</v>
          </cell>
        </row>
        <row r="264">
          <cell r="A264">
            <v>71536</v>
          </cell>
          <cell r="B264" t="str">
            <v>LOUISIANA BOARD OF CPAS</v>
          </cell>
          <cell r="C264">
            <v>328499.76</v>
          </cell>
          <cell r="D264">
            <v>122201.91072</v>
          </cell>
          <cell r="E264">
            <v>0.372</v>
          </cell>
          <cell r="F264">
            <v>1177205.27</v>
          </cell>
          <cell r="G264">
            <v>1.7307999999999999E-4</v>
          </cell>
          <cell r="H264">
            <v>1.7976999999999999E-4</v>
          </cell>
          <cell r="I264">
            <v>-6.6900000000000003E-6</v>
          </cell>
          <cell r="J264">
            <v>73661.919999999998</v>
          </cell>
          <cell r="K264">
            <v>1573.71</v>
          </cell>
          <cell r="L264">
            <v>0</v>
          </cell>
          <cell r="M264">
            <v>101621.68</v>
          </cell>
          <cell r="N264">
            <v>-9642.19</v>
          </cell>
          <cell r="O264">
            <v>0</v>
          </cell>
          <cell r="P264">
            <v>-102686.28</v>
          </cell>
          <cell r="Q264">
            <v>-17678.669999999998</v>
          </cell>
          <cell r="R264">
            <v>-8036.48</v>
          </cell>
          <cell r="S264">
            <v>-8823.34</v>
          </cell>
          <cell r="T264">
            <v>25405.42</v>
          </cell>
          <cell r="U264">
            <v>1485887.14</v>
          </cell>
          <cell r="V264">
            <v>915058.9</v>
          </cell>
          <cell r="W264">
            <v>1124082.31</v>
          </cell>
          <cell r="X264">
            <v>-41831.839999999997</v>
          </cell>
          <cell r="Y264">
            <v>-6037.5206874000005</v>
          </cell>
          <cell r="Z264">
            <v>0</v>
          </cell>
          <cell r="AA264">
            <v>125773.45</v>
          </cell>
        </row>
        <row r="265">
          <cell r="A265">
            <v>71559</v>
          </cell>
          <cell r="B265" t="str">
            <v>LOUISIANA BOARD OF MASSAGE THERAPY</v>
          </cell>
          <cell r="C265">
            <v>167968.68</v>
          </cell>
          <cell r="D265">
            <v>62484.348960000003</v>
          </cell>
          <cell r="E265">
            <v>0.372</v>
          </cell>
          <cell r="F265">
            <v>601933.59</v>
          </cell>
          <cell r="G265">
            <v>8.8499999999999996E-5</v>
          </cell>
          <cell r="H265">
            <v>8.4679999999999996E-5</v>
          </cell>
          <cell r="I265">
            <v>3.8199999999999998E-6</v>
          </cell>
          <cell r="J265">
            <v>37665.120000000003</v>
          </cell>
          <cell r="K265">
            <v>804.68</v>
          </cell>
          <cell r="L265">
            <v>0</v>
          </cell>
          <cell r="M265">
            <v>51961.63</v>
          </cell>
          <cell r="N265">
            <v>-4930.29</v>
          </cell>
          <cell r="O265">
            <v>0</v>
          </cell>
          <cell r="P265">
            <v>-52505.98</v>
          </cell>
          <cell r="Q265">
            <v>-9039.5300000000007</v>
          </cell>
          <cell r="R265">
            <v>-4109.25</v>
          </cell>
          <cell r="S265">
            <v>-4511.59</v>
          </cell>
          <cell r="T265">
            <v>12990.41</v>
          </cell>
          <cell r="U265">
            <v>759770.12</v>
          </cell>
          <cell r="V265">
            <v>467891.8</v>
          </cell>
          <cell r="W265">
            <v>529494.85</v>
          </cell>
          <cell r="X265">
            <v>23886.05</v>
          </cell>
          <cell r="Y265">
            <v>3447.4333371999996</v>
          </cell>
          <cell r="Z265">
            <v>0</v>
          </cell>
          <cell r="AA265">
            <v>64311.01</v>
          </cell>
        </row>
        <row r="266">
          <cell r="A266" t="str">
            <v xml:space="preserve"> 04-141</v>
          </cell>
          <cell r="B266" t="str">
            <v>LOUISIANA DEPARTMENT OF JUSTICE</v>
          </cell>
          <cell r="C266">
            <v>26732074.199999999</v>
          </cell>
          <cell r="D266">
            <v>9948846.9493199997</v>
          </cell>
          <cell r="E266">
            <v>0.37216890000000002</v>
          </cell>
          <cell r="F266">
            <v>95840818.950000003</v>
          </cell>
          <cell r="G266">
            <v>1.409111E-2</v>
          </cell>
          <cell r="H266">
            <v>1.3403200000000001E-2</v>
          </cell>
          <cell r="I266">
            <v>6.8791000000000002E-4</v>
          </cell>
          <cell r="J266">
            <v>5997100.6900000004</v>
          </cell>
          <cell r="K266">
            <v>128122.02</v>
          </cell>
          <cell r="L266">
            <v>0</v>
          </cell>
          <cell r="M266">
            <v>8273412.5599999996</v>
          </cell>
          <cell r="N266">
            <v>-785007.79</v>
          </cell>
          <cell r="O266">
            <v>0</v>
          </cell>
          <cell r="P266">
            <v>-8360085.6699999999</v>
          </cell>
          <cell r="Q266">
            <v>-1439288.86</v>
          </cell>
          <cell r="R266">
            <v>-654281.06999999995</v>
          </cell>
          <cell r="S266">
            <v>-718342.08</v>
          </cell>
          <cell r="T266">
            <v>2068353.14</v>
          </cell>
          <cell r="U266">
            <v>120971800.3</v>
          </cell>
          <cell r="V266">
            <v>74498472.120000005</v>
          </cell>
          <cell r="W266">
            <v>83808755.609999999</v>
          </cell>
          <cell r="X266">
            <v>4301426.5999999996</v>
          </cell>
          <cell r="Y266">
            <v>620817.76622860006</v>
          </cell>
          <cell r="Z266">
            <v>0</v>
          </cell>
          <cell r="AA266">
            <v>10239701.52</v>
          </cell>
        </row>
        <row r="267">
          <cell r="A267">
            <v>201114</v>
          </cell>
          <cell r="B267" t="str">
            <v>LOUISIANA MOTOR VEHICLE COMMISSION</v>
          </cell>
          <cell r="C267">
            <v>821640</v>
          </cell>
          <cell r="D267">
            <v>305650.08</v>
          </cell>
          <cell r="E267">
            <v>0.372</v>
          </cell>
          <cell r="F267">
            <v>2944441.49</v>
          </cell>
          <cell r="G267">
            <v>4.3291E-4</v>
          </cell>
          <cell r="H267">
            <v>3.8158000000000002E-4</v>
          </cell>
          <cell r="I267">
            <v>5.1329999999999998E-5</v>
          </cell>
          <cell r="J267">
            <v>184244.17</v>
          </cell>
          <cell r="K267">
            <v>3936.19</v>
          </cell>
          <cell r="L267">
            <v>0</v>
          </cell>
          <cell r="M267">
            <v>254177.49</v>
          </cell>
          <cell r="N267">
            <v>-24117.17</v>
          </cell>
          <cell r="O267">
            <v>0</v>
          </cell>
          <cell r="P267">
            <v>-256840.28</v>
          </cell>
          <cell r="Q267">
            <v>-44218.13</v>
          </cell>
          <cell r="R267">
            <v>-20100.96</v>
          </cell>
          <cell r="S267">
            <v>-22069.05</v>
          </cell>
          <cell r="T267">
            <v>63544.37</v>
          </cell>
          <cell r="U267">
            <v>3716520.7</v>
          </cell>
          <cell r="V267">
            <v>2288757.4900000002</v>
          </cell>
          <cell r="W267">
            <v>2385978.35</v>
          </cell>
          <cell r="X267">
            <v>320960.92</v>
          </cell>
          <cell r="Y267">
            <v>46323.757381800002</v>
          </cell>
          <cell r="Z267">
            <v>0</v>
          </cell>
          <cell r="AA267">
            <v>314586.23</v>
          </cell>
        </row>
        <row r="268">
          <cell r="A268">
            <v>71554</v>
          </cell>
          <cell r="B268" t="str">
            <v>LOUISIANA PHYSICAL THERAPY BOARD</v>
          </cell>
          <cell r="C268">
            <v>119753.88</v>
          </cell>
          <cell r="D268">
            <v>44548.443359999997</v>
          </cell>
          <cell r="E268">
            <v>0.372</v>
          </cell>
          <cell r="F268">
            <v>429175.25</v>
          </cell>
          <cell r="G268">
            <v>6.3100000000000002E-5</v>
          </cell>
          <cell r="H268">
            <v>5.9299999999999998E-5</v>
          </cell>
          <cell r="I268">
            <v>3.8E-6</v>
          </cell>
          <cell r="J268">
            <v>26855.02</v>
          </cell>
          <cell r="K268">
            <v>573.73</v>
          </cell>
          <cell r="L268">
            <v>0</v>
          </cell>
          <cell r="M268">
            <v>37048.35</v>
          </cell>
          <cell r="N268">
            <v>-3515.27</v>
          </cell>
          <cell r="O268">
            <v>0</v>
          </cell>
          <cell r="P268">
            <v>-37436.47</v>
          </cell>
          <cell r="Q268">
            <v>-6445.14</v>
          </cell>
          <cell r="R268">
            <v>-2929.87</v>
          </cell>
          <cell r="S268">
            <v>-3216.74</v>
          </cell>
          <cell r="T268">
            <v>9262.09</v>
          </cell>
          <cell r="U268">
            <v>541711.80000000005</v>
          </cell>
          <cell r="V268">
            <v>333604.21000000002</v>
          </cell>
          <cell r="W268">
            <v>370796.47</v>
          </cell>
          <cell r="X268">
            <v>23760.99</v>
          </cell>
          <cell r="Y268">
            <v>3429.3839480000001</v>
          </cell>
          <cell r="Z268">
            <v>0</v>
          </cell>
          <cell r="AA268">
            <v>45853.39</v>
          </cell>
        </row>
        <row r="269">
          <cell r="A269" t="str">
            <v xml:space="preserve"> LsrAgy00520</v>
          </cell>
          <cell r="B269" t="str">
            <v>LOUISIANA STATE UNIVERSITY</v>
          </cell>
          <cell r="C269">
            <v>65602606.439999998</v>
          </cell>
          <cell r="D269">
            <v>24413746.286880001</v>
          </cell>
          <cell r="E269">
            <v>0.37214589999999997</v>
          </cell>
          <cell r="F269">
            <v>235186337.36000001</v>
          </cell>
          <cell r="G269">
            <v>3.457855E-2</v>
          </cell>
          <cell r="H269">
            <v>0</v>
          </cell>
          <cell r="I269">
            <v>3.457855E-2</v>
          </cell>
          <cell r="J269">
            <v>14716445.050000001</v>
          </cell>
          <cell r="K269">
            <v>314402.03999999998</v>
          </cell>
          <cell r="L269">
            <v>0</v>
          </cell>
          <cell r="M269">
            <v>20302347.359999999</v>
          </cell>
          <cell r="N269">
            <v>-1926351.52</v>
          </cell>
          <cell r="O269">
            <v>0</v>
          </cell>
          <cell r="P269">
            <v>-20515036.800000001</v>
          </cell>
          <cell r="Q269">
            <v>-3531909.26</v>
          </cell>
          <cell r="R269">
            <v>-1605557.74</v>
          </cell>
          <cell r="S269">
            <v>-1762758.76</v>
          </cell>
          <cell r="T269">
            <v>5075586.84</v>
          </cell>
          <cell r="U269">
            <v>296855921.58999997</v>
          </cell>
          <cell r="V269">
            <v>182813784.24000001</v>
          </cell>
          <cell r="W269">
            <v>0</v>
          </cell>
          <cell r="X269">
            <v>216215922.03</v>
          </cell>
          <cell r="Y269">
            <v>31206085.346083</v>
          </cell>
          <cell r="Z269">
            <v>0</v>
          </cell>
          <cell r="AA269">
            <v>25127476.190000001</v>
          </cell>
        </row>
        <row r="270">
          <cell r="A270" t="str">
            <v xml:space="preserve"> LsrAgy00523</v>
          </cell>
          <cell r="B270" t="str">
            <v>LOUISIANA STATE UNIVERSITY OF SHREVEPORT</v>
          </cell>
          <cell r="C270">
            <v>2247606</v>
          </cell>
          <cell r="D270">
            <v>835603.85496000003</v>
          </cell>
          <cell r="E270">
            <v>0.37177500000000002</v>
          </cell>
          <cell r="F270">
            <v>8049654.54</v>
          </cell>
          <cell r="G270">
            <v>1.18351E-3</v>
          </cell>
          <cell r="H270">
            <v>0</v>
          </cell>
          <cell r="I270">
            <v>1.18351E-3</v>
          </cell>
          <cell r="J270">
            <v>503695.5</v>
          </cell>
          <cell r="K270">
            <v>10760.95</v>
          </cell>
          <cell r="L270">
            <v>0</v>
          </cell>
          <cell r="M270">
            <v>694882.55</v>
          </cell>
          <cell r="N270">
            <v>-65932.67</v>
          </cell>
          <cell r="O270">
            <v>0</v>
          </cell>
          <cell r="P270">
            <v>-702162.21</v>
          </cell>
          <cell r="Q270">
            <v>-120885.63</v>
          </cell>
          <cell r="R270">
            <v>-54952.959999999999</v>
          </cell>
          <cell r="S270">
            <v>-60333.43</v>
          </cell>
          <cell r="T270">
            <v>173720.64</v>
          </cell>
          <cell r="U270">
            <v>10160401.51</v>
          </cell>
          <cell r="V270">
            <v>6257114.3600000003</v>
          </cell>
          <cell r="W270">
            <v>0</v>
          </cell>
          <cell r="X270">
            <v>7400359.6399999997</v>
          </cell>
          <cell r="Y270">
            <v>1068081.6306046001</v>
          </cell>
          <cell r="Z270">
            <v>0</v>
          </cell>
          <cell r="AA270">
            <v>860030.84</v>
          </cell>
        </row>
        <row r="271">
          <cell r="A271" t="str">
            <v xml:space="preserve"> 20C01</v>
          </cell>
          <cell r="B271" t="str">
            <v>LOUISIANA STATE UNIVERSITY SYSTEM</v>
          </cell>
          <cell r="C271">
            <v>0</v>
          </cell>
          <cell r="D271">
            <v>0</v>
          </cell>
          <cell r="E271">
            <v>0</v>
          </cell>
          <cell r="F271">
            <v>0</v>
          </cell>
          <cell r="G271">
            <v>0</v>
          </cell>
          <cell r="H271">
            <v>6.8212170000000003E-2</v>
          </cell>
          <cell r="I271">
            <v>-6.8212170000000003E-2</v>
          </cell>
          <cell r="J271">
            <v>0</v>
          </cell>
          <cell r="K271">
            <v>0</v>
          </cell>
          <cell r="L271">
            <v>0</v>
          </cell>
          <cell r="M271">
            <v>0</v>
          </cell>
          <cell r="N271">
            <v>0</v>
          </cell>
          <cell r="O271">
            <v>0</v>
          </cell>
          <cell r="P271">
            <v>0</v>
          </cell>
          <cell r="Q271">
            <v>0</v>
          </cell>
          <cell r="R271">
            <v>0</v>
          </cell>
          <cell r="S271">
            <v>0</v>
          </cell>
          <cell r="T271">
            <v>0</v>
          </cell>
          <cell r="U271">
            <v>0</v>
          </cell>
          <cell r="V271">
            <v>0</v>
          </cell>
          <cell r="W271">
            <v>426523299.29000002</v>
          </cell>
          <cell r="X271">
            <v>-426523299.29000002</v>
          </cell>
          <cell r="Y271">
            <v>-61559400.2253282</v>
          </cell>
          <cell r="Z271">
            <v>0</v>
          </cell>
          <cell r="AA271">
            <v>0</v>
          </cell>
        </row>
        <row r="272">
          <cell r="A272">
            <v>71514</v>
          </cell>
          <cell r="B272" t="str">
            <v>LOUISIANA TAX FREE SHOPPING</v>
          </cell>
          <cell r="C272">
            <v>366629.64</v>
          </cell>
          <cell r="D272">
            <v>136386.22607999999</v>
          </cell>
          <cell r="E272">
            <v>0.372</v>
          </cell>
          <cell r="F272">
            <v>1313847.6000000001</v>
          </cell>
          <cell r="G272">
            <v>1.9317E-4</v>
          </cell>
          <cell r="H272">
            <v>1.1595E-4</v>
          </cell>
          <cell r="I272">
            <v>7.7219999999999996E-5</v>
          </cell>
          <cell r="J272">
            <v>82212.11</v>
          </cell>
          <cell r="K272">
            <v>1756.38</v>
          </cell>
          <cell r="L272">
            <v>0</v>
          </cell>
          <cell r="M272">
            <v>113417.26</v>
          </cell>
          <cell r="N272">
            <v>-10761.39</v>
          </cell>
          <cell r="O272">
            <v>0</v>
          </cell>
          <cell r="P272">
            <v>-114605.43</v>
          </cell>
          <cell r="Q272">
            <v>-19730.7</v>
          </cell>
          <cell r="R272">
            <v>-8969.31</v>
          </cell>
          <cell r="S272">
            <v>-9847.5</v>
          </cell>
          <cell r="T272">
            <v>28354.32</v>
          </cell>
          <cell r="U272">
            <v>1658359.25</v>
          </cell>
          <cell r="V272">
            <v>1021272.98</v>
          </cell>
          <cell r="W272">
            <v>725022.77</v>
          </cell>
          <cell r="X272">
            <v>482848.28</v>
          </cell>
          <cell r="Y272">
            <v>69688.69170119999</v>
          </cell>
          <cell r="Z272">
            <v>0</v>
          </cell>
          <cell r="AA272">
            <v>140372.42000000001</v>
          </cell>
        </row>
        <row r="273">
          <cell r="A273" t="str">
            <v xml:space="preserve"> LsrAgy00058</v>
          </cell>
          <cell r="B273" t="str">
            <v>LSU MEDICAL CENTER HEALTH CARE SRV DIV</v>
          </cell>
          <cell r="C273">
            <v>4148658.72</v>
          </cell>
          <cell r="D273">
            <v>1543301.0438399999</v>
          </cell>
          <cell r="E273">
            <v>0.372</v>
          </cell>
          <cell r="F273">
            <v>14867147.619999999</v>
          </cell>
          <cell r="G273">
            <v>2.18586E-3</v>
          </cell>
          <cell r="H273">
            <v>0</v>
          </cell>
          <cell r="I273">
            <v>2.18586E-3</v>
          </cell>
          <cell r="J273">
            <v>930290.27</v>
          </cell>
          <cell r="K273">
            <v>19874.72</v>
          </cell>
          <cell r="L273">
            <v>0</v>
          </cell>
          <cell r="M273">
            <v>1283399.3600000001</v>
          </cell>
          <cell r="N273">
            <v>-121773.03</v>
          </cell>
          <cell r="O273">
            <v>0</v>
          </cell>
          <cell r="P273">
            <v>-1296844.3799999999</v>
          </cell>
          <cell r="Q273">
            <v>-223267.29</v>
          </cell>
          <cell r="R273">
            <v>-101494.26</v>
          </cell>
          <cell r="S273">
            <v>-111431.62</v>
          </cell>
          <cell r="T273">
            <v>320849.84000000003</v>
          </cell>
          <cell r="U273">
            <v>18765549.300000001</v>
          </cell>
          <cell r="V273">
            <v>11556451.57</v>
          </cell>
          <cell r="W273">
            <v>0</v>
          </cell>
          <cell r="X273">
            <v>13667945.460000001</v>
          </cell>
          <cell r="Y273">
            <v>1972671.8938356</v>
          </cell>
          <cell r="Z273">
            <v>0</v>
          </cell>
          <cell r="AA273">
            <v>1588416.67</v>
          </cell>
        </row>
        <row r="274">
          <cell r="A274" t="str">
            <v xml:space="preserve"> LsrAgy00052</v>
          </cell>
          <cell r="B274" t="str">
            <v>LSU MEDICAL CENTER IN SHREVEPORT</v>
          </cell>
          <cell r="C274">
            <v>16854796.199999999</v>
          </cell>
          <cell r="D274">
            <v>6274157.1513599996</v>
          </cell>
          <cell r="E274">
            <v>0.37224750000000001</v>
          </cell>
          <cell r="F274">
            <v>60441206.350000001</v>
          </cell>
          <cell r="G274">
            <v>8.8864400000000007E-3</v>
          </cell>
          <cell r="H274">
            <v>0</v>
          </cell>
          <cell r="I274">
            <v>8.8864400000000007E-3</v>
          </cell>
          <cell r="J274">
            <v>3782021.11</v>
          </cell>
          <cell r="K274">
            <v>80799.08</v>
          </cell>
          <cell r="L274">
            <v>0</v>
          </cell>
          <cell r="M274">
            <v>5217558.04</v>
          </cell>
          <cell r="N274">
            <v>-495058.56</v>
          </cell>
          <cell r="O274">
            <v>0</v>
          </cell>
          <cell r="P274">
            <v>-5272217.71</v>
          </cell>
          <cell r="Q274">
            <v>-907675.41</v>
          </cell>
          <cell r="R274">
            <v>-412616.85</v>
          </cell>
          <cell r="S274">
            <v>-453016.39</v>
          </cell>
          <cell r="T274">
            <v>1304389.51</v>
          </cell>
          <cell r="U274">
            <v>76289848.349999994</v>
          </cell>
          <cell r="V274">
            <v>46981834.829999998</v>
          </cell>
          <cell r="W274">
            <v>0</v>
          </cell>
          <cell r="X274">
            <v>55565945.310000002</v>
          </cell>
          <cell r="Y274">
            <v>8019740.7081224006</v>
          </cell>
          <cell r="Z274">
            <v>0</v>
          </cell>
          <cell r="AA274">
            <v>6457581.6399999997</v>
          </cell>
        </row>
        <row r="275">
          <cell r="A275" t="str">
            <v xml:space="preserve"> 04-146</v>
          </cell>
          <cell r="B275" t="str">
            <v>LT GOVERNORS OFFICE</v>
          </cell>
          <cell r="C275">
            <v>720113.76</v>
          </cell>
          <cell r="D275">
            <v>270967.40172000002</v>
          </cell>
          <cell r="E275">
            <v>0.37628410000000001</v>
          </cell>
          <cell r="F275">
            <v>2610351.34</v>
          </cell>
          <cell r="G275">
            <v>3.8379000000000001E-4</v>
          </cell>
          <cell r="H275">
            <v>3.8292000000000003E-4</v>
          </cell>
          <cell r="I275">
            <v>8.7000000000000003E-7</v>
          </cell>
          <cell r="J275">
            <v>163338.96</v>
          </cell>
          <cell r="K275">
            <v>3489.57</v>
          </cell>
          <cell r="L275">
            <v>0</v>
          </cell>
          <cell r="M275">
            <v>225337.32</v>
          </cell>
          <cell r="N275">
            <v>-21380.720000000001</v>
          </cell>
          <cell r="O275">
            <v>0</v>
          </cell>
          <cell r="P275">
            <v>-227697.98</v>
          </cell>
          <cell r="Q275">
            <v>-39200.93</v>
          </cell>
          <cell r="R275">
            <v>-17820.21</v>
          </cell>
          <cell r="S275">
            <v>-19565</v>
          </cell>
          <cell r="T275">
            <v>56334.33</v>
          </cell>
          <cell r="U275">
            <v>3294826.83</v>
          </cell>
          <cell r="V275">
            <v>2029064.33</v>
          </cell>
          <cell r="W275">
            <v>2394357.2200000002</v>
          </cell>
          <cell r="X275">
            <v>5440.02</v>
          </cell>
          <cell r="Y275">
            <v>785.14843020000001</v>
          </cell>
          <cell r="Z275">
            <v>0</v>
          </cell>
          <cell r="AA275">
            <v>278891.8</v>
          </cell>
        </row>
        <row r="276">
          <cell r="A276" t="str">
            <v xml:space="preserve"> 19-674</v>
          </cell>
          <cell r="B276" t="str">
            <v>LUMCON</v>
          </cell>
          <cell r="C276">
            <v>379834.2</v>
          </cell>
          <cell r="D276">
            <v>141298.3224</v>
          </cell>
          <cell r="E276">
            <v>0.372</v>
          </cell>
          <cell r="F276">
            <v>1361186.1</v>
          </cell>
          <cell r="G276">
            <v>2.0013E-4</v>
          </cell>
          <cell r="H276">
            <v>2.3178000000000001E-4</v>
          </cell>
          <cell r="I276">
            <v>-3.1649999999999997E-5</v>
          </cell>
          <cell r="J276">
            <v>85174.25</v>
          </cell>
          <cell r="K276">
            <v>1819.66</v>
          </cell>
          <cell r="L276">
            <v>0</v>
          </cell>
          <cell r="M276">
            <v>117503.74</v>
          </cell>
          <cell r="N276">
            <v>-11149.13</v>
          </cell>
          <cell r="O276">
            <v>0</v>
          </cell>
          <cell r="P276">
            <v>-118734.72</v>
          </cell>
          <cell r="Q276">
            <v>-20441.599999999999</v>
          </cell>
          <cell r="R276">
            <v>-9292.4699999999993</v>
          </cell>
          <cell r="S276">
            <v>-10202.299999999999</v>
          </cell>
          <cell r="T276">
            <v>29375.93</v>
          </cell>
          <cell r="U276">
            <v>1718110.67</v>
          </cell>
          <cell r="V276">
            <v>1058069.8899999999</v>
          </cell>
          <cell r="W276">
            <v>1449295.2</v>
          </cell>
          <cell r="X276">
            <v>-197904.02</v>
          </cell>
          <cell r="Y276">
            <v>-28563.158408999996</v>
          </cell>
          <cell r="Z276">
            <v>0</v>
          </cell>
          <cell r="AA276">
            <v>145430.09</v>
          </cell>
        </row>
        <row r="277">
          <cell r="A277" t="str">
            <v xml:space="preserve"> LsrAgy00255</v>
          </cell>
          <cell r="B277" t="str">
            <v>MADISON PARISH PORT HARBOR &amp; TERMINAL</v>
          </cell>
          <cell r="C277">
            <v>86400</v>
          </cell>
          <cell r="D277">
            <v>32140.799999999999</v>
          </cell>
          <cell r="E277">
            <v>0.372</v>
          </cell>
          <cell r="F277">
            <v>309604.71000000002</v>
          </cell>
          <cell r="G277">
            <v>4.5519999999999998E-5</v>
          </cell>
          <cell r="H277">
            <v>4.7719999999999997E-5</v>
          </cell>
          <cell r="I277">
            <v>-2.2000000000000001E-6</v>
          </cell>
          <cell r="J277">
            <v>19373.07</v>
          </cell>
          <cell r="K277">
            <v>413.89</v>
          </cell>
          <cell r="L277">
            <v>0</v>
          </cell>
          <cell r="M277">
            <v>26726.48</v>
          </cell>
          <cell r="N277">
            <v>-2535.89</v>
          </cell>
          <cell r="O277">
            <v>0</v>
          </cell>
          <cell r="P277">
            <v>-27006.47</v>
          </cell>
          <cell r="Q277">
            <v>-4649.49</v>
          </cell>
          <cell r="R277">
            <v>-2113.59</v>
          </cell>
          <cell r="S277">
            <v>-2320.54</v>
          </cell>
          <cell r="T277">
            <v>6681.62</v>
          </cell>
          <cell r="U277">
            <v>390787.98</v>
          </cell>
          <cell r="V277">
            <v>240660.28</v>
          </cell>
          <cell r="W277">
            <v>298387.98</v>
          </cell>
          <cell r="X277">
            <v>-13756.36</v>
          </cell>
          <cell r="Y277">
            <v>-1985.432812</v>
          </cell>
          <cell r="Z277">
            <v>0</v>
          </cell>
          <cell r="AA277">
            <v>33078.39</v>
          </cell>
        </row>
        <row r="278">
          <cell r="A278" t="str">
            <v xml:space="preserve"> LsrAgy00090</v>
          </cell>
          <cell r="B278" t="str">
            <v>MADISON PARISH SCHOOL BOARD</v>
          </cell>
          <cell r="C278">
            <v>37991.040000000001</v>
          </cell>
          <cell r="D278">
            <v>14132.666880000001</v>
          </cell>
          <cell r="E278">
            <v>0.372</v>
          </cell>
          <cell r="F278">
            <v>136166.22</v>
          </cell>
          <cell r="G278">
            <v>2.0020000000000001E-5</v>
          </cell>
          <cell r="H278">
            <v>2.0619999999999999E-5</v>
          </cell>
          <cell r="I278">
            <v>-5.9999999999999997E-7</v>
          </cell>
          <cell r="J278">
            <v>8520.4</v>
          </cell>
          <cell r="K278">
            <v>182.03</v>
          </cell>
          <cell r="L278">
            <v>0</v>
          </cell>
          <cell r="M278">
            <v>11754.48</v>
          </cell>
          <cell r="N278">
            <v>-1115.3</v>
          </cell>
          <cell r="O278">
            <v>0</v>
          </cell>
          <cell r="P278">
            <v>-11877.62</v>
          </cell>
          <cell r="Q278">
            <v>-2044.88</v>
          </cell>
          <cell r="R278">
            <v>-929.57</v>
          </cell>
          <cell r="S278">
            <v>-1020.59</v>
          </cell>
          <cell r="T278">
            <v>2938.62</v>
          </cell>
          <cell r="U278">
            <v>171871.16</v>
          </cell>
          <cell r="V278">
            <v>105844</v>
          </cell>
          <cell r="W278">
            <v>128934.62</v>
          </cell>
          <cell r="X278">
            <v>-3751.73</v>
          </cell>
          <cell r="Y278">
            <v>-541.48167599999999</v>
          </cell>
          <cell r="Z278">
            <v>0</v>
          </cell>
          <cell r="AA278">
            <v>14548.1</v>
          </cell>
        </row>
        <row r="279">
          <cell r="A279" t="str">
            <v xml:space="preserve"> LsrAgy00710</v>
          </cell>
          <cell r="B279" t="str">
            <v>MARKSVILLE CITY COURT</v>
          </cell>
          <cell r="C279">
            <v>37398</v>
          </cell>
          <cell r="D279">
            <v>14248.638000000001</v>
          </cell>
          <cell r="E279">
            <v>0.38100000000000001</v>
          </cell>
          <cell r="F279">
            <v>137254.46</v>
          </cell>
          <cell r="G279">
            <v>2.018E-5</v>
          </cell>
          <cell r="H279">
            <v>3.1919999999999999E-5</v>
          </cell>
          <cell r="I279">
            <v>-1.1739999999999999E-5</v>
          </cell>
          <cell r="J279">
            <v>8588.5</v>
          </cell>
          <cell r="K279">
            <v>183.48</v>
          </cell>
          <cell r="L279">
            <v>0</v>
          </cell>
          <cell r="M279">
            <v>11848.43</v>
          </cell>
          <cell r="N279">
            <v>-1124.22</v>
          </cell>
          <cell r="O279">
            <v>0</v>
          </cell>
          <cell r="P279">
            <v>-11972.55</v>
          </cell>
          <cell r="Q279">
            <v>-2061.2199999999998</v>
          </cell>
          <cell r="R279">
            <v>-937</v>
          </cell>
          <cell r="S279">
            <v>-1028.74</v>
          </cell>
          <cell r="T279">
            <v>2962.11</v>
          </cell>
          <cell r="U279">
            <v>173244.76</v>
          </cell>
          <cell r="V279">
            <v>106689.9</v>
          </cell>
          <cell r="W279">
            <v>199592.3</v>
          </cell>
          <cell r="X279">
            <v>-73408.95</v>
          </cell>
          <cell r="Y279">
            <v>-10594.991460399999</v>
          </cell>
          <cell r="Z279">
            <v>0</v>
          </cell>
          <cell r="AA279">
            <v>14664.36</v>
          </cell>
        </row>
        <row r="280">
          <cell r="A280">
            <v>2026</v>
          </cell>
          <cell r="B280" t="str">
            <v>METROPOLITAN HUMAN SERVICES DISTRICT</v>
          </cell>
          <cell r="C280">
            <v>6166790.5199999996</v>
          </cell>
          <cell r="D280">
            <v>2294046.0734399999</v>
          </cell>
          <cell r="E280">
            <v>0.372</v>
          </cell>
          <cell r="F280">
            <v>22099396.75</v>
          </cell>
          <cell r="G280">
            <v>3.2491899999999999E-3</v>
          </cell>
          <cell r="H280">
            <v>3.5724400000000001E-3</v>
          </cell>
          <cell r="I280">
            <v>-3.2325000000000002E-4</v>
          </cell>
          <cell r="J280">
            <v>1382837.8</v>
          </cell>
          <cell r="K280">
            <v>29542.94</v>
          </cell>
          <cell r="L280">
            <v>0</v>
          </cell>
          <cell r="M280">
            <v>1907719.79</v>
          </cell>
          <cell r="N280">
            <v>-181010.54</v>
          </cell>
          <cell r="O280">
            <v>0</v>
          </cell>
          <cell r="P280">
            <v>-1927705.25</v>
          </cell>
          <cell r="Q280">
            <v>-331877.53999999998</v>
          </cell>
          <cell r="R280">
            <v>-150867</v>
          </cell>
          <cell r="S280">
            <v>-165638.47</v>
          </cell>
          <cell r="T280">
            <v>476929.95</v>
          </cell>
          <cell r="U280">
            <v>27894208.75</v>
          </cell>
          <cell r="V280">
            <v>17178184.73</v>
          </cell>
          <cell r="W280">
            <v>22338079.780000001</v>
          </cell>
          <cell r="X280">
            <v>-2021247.18</v>
          </cell>
          <cell r="Y280">
            <v>-291723.25294500001</v>
          </cell>
          <cell r="Z280">
            <v>0</v>
          </cell>
          <cell r="AA280">
            <v>2361115.33</v>
          </cell>
        </row>
        <row r="281">
          <cell r="A281" t="str">
            <v xml:space="preserve"> LsrAgy00771</v>
          </cell>
          <cell r="B281" t="str">
            <v>MINDEN CITY COURT</v>
          </cell>
          <cell r="C281">
            <v>82523.039999999994</v>
          </cell>
          <cell r="D281">
            <v>32431.55472</v>
          </cell>
          <cell r="E281">
            <v>0.39300000000000002</v>
          </cell>
          <cell r="F281">
            <v>312393.33</v>
          </cell>
          <cell r="G281">
            <v>4.5930000000000002E-5</v>
          </cell>
          <cell r="H281">
            <v>4.5880000000000001E-5</v>
          </cell>
          <cell r="I281">
            <v>4.9999999999999998E-8</v>
          </cell>
          <cell r="J281">
            <v>19547.560000000001</v>
          </cell>
          <cell r="K281">
            <v>417.61</v>
          </cell>
          <cell r="L281">
            <v>0</v>
          </cell>
          <cell r="M281">
            <v>26967.200000000001</v>
          </cell>
          <cell r="N281">
            <v>-2558.73</v>
          </cell>
          <cell r="O281">
            <v>0</v>
          </cell>
          <cell r="P281">
            <v>-27249.72</v>
          </cell>
          <cell r="Q281">
            <v>-4691.3599999999997</v>
          </cell>
          <cell r="R281">
            <v>-2132.63</v>
          </cell>
          <cell r="S281">
            <v>-2341.44</v>
          </cell>
          <cell r="T281">
            <v>6741.8</v>
          </cell>
          <cell r="U281">
            <v>394307.81</v>
          </cell>
          <cell r="V281">
            <v>242827.91</v>
          </cell>
          <cell r="W281">
            <v>286882.65999999997</v>
          </cell>
          <cell r="X281">
            <v>312.64</v>
          </cell>
          <cell r="Y281">
            <v>45.123472999999997</v>
          </cell>
          <cell r="Z281">
            <v>0</v>
          </cell>
          <cell r="AA281">
            <v>33376.33</v>
          </cell>
        </row>
        <row r="282">
          <cell r="A282" t="str">
            <v xml:space="preserve"> LsrAgy00086</v>
          </cell>
          <cell r="B282" t="str">
            <v>MONROE CITY SCHOOL BOARD</v>
          </cell>
          <cell r="C282">
            <v>348943.25</v>
          </cell>
          <cell r="D282">
            <v>129806.889</v>
          </cell>
          <cell r="E282">
            <v>0.372</v>
          </cell>
          <cell r="F282">
            <v>1250457.53</v>
          </cell>
          <cell r="G282">
            <v>1.8385E-4</v>
          </cell>
          <cell r="H282">
            <v>1.495E-4</v>
          </cell>
          <cell r="I282">
            <v>3.4350000000000001E-5</v>
          </cell>
          <cell r="J282">
            <v>78245.570000000007</v>
          </cell>
          <cell r="K282">
            <v>1671.64</v>
          </cell>
          <cell r="L282">
            <v>0</v>
          </cell>
          <cell r="M282">
            <v>107945.14</v>
          </cell>
          <cell r="N282">
            <v>-10242.18</v>
          </cell>
          <cell r="O282">
            <v>0</v>
          </cell>
          <cell r="P282">
            <v>-109075.99</v>
          </cell>
          <cell r="Q282">
            <v>-18778.740000000002</v>
          </cell>
          <cell r="R282">
            <v>-8536.56</v>
          </cell>
          <cell r="S282">
            <v>-9372.3799999999992</v>
          </cell>
          <cell r="T282">
            <v>26986.29</v>
          </cell>
          <cell r="U282">
            <v>1578347.3</v>
          </cell>
          <cell r="V282">
            <v>971998.95</v>
          </cell>
          <cell r="W282">
            <v>934807.28</v>
          </cell>
          <cell r="X282">
            <v>214786.82</v>
          </cell>
          <cell r="Y282">
            <v>30999.825951000003</v>
          </cell>
          <cell r="Z282">
            <v>0</v>
          </cell>
          <cell r="AA282">
            <v>133599.76999999999</v>
          </cell>
        </row>
        <row r="283">
          <cell r="A283" t="str">
            <v xml:space="preserve"> 17-561</v>
          </cell>
          <cell r="B283" t="str">
            <v>MUNICIPAL FIRE &amp; POLICE CIVIL SERVICE</v>
          </cell>
          <cell r="C283">
            <v>1150780.92</v>
          </cell>
          <cell r="D283">
            <v>428090.50224</v>
          </cell>
          <cell r="E283">
            <v>0.372</v>
          </cell>
          <cell r="F283">
            <v>4123959.27</v>
          </cell>
          <cell r="G283">
            <v>6.0632999999999998E-4</v>
          </cell>
          <cell r="H283">
            <v>5.9767000000000002E-4</v>
          </cell>
          <cell r="I283">
            <v>8.6600000000000001E-6</v>
          </cell>
          <cell r="J283">
            <v>258050.79</v>
          </cell>
          <cell r="K283">
            <v>5513</v>
          </cell>
          <cell r="L283">
            <v>0</v>
          </cell>
          <cell r="M283">
            <v>355998.8</v>
          </cell>
          <cell r="N283">
            <v>-33778.300000000003</v>
          </cell>
          <cell r="O283">
            <v>0</v>
          </cell>
          <cell r="P283">
            <v>-359728.28</v>
          </cell>
          <cell r="Q283">
            <v>-61931.53</v>
          </cell>
          <cell r="R283">
            <v>-28153.23</v>
          </cell>
          <cell r="S283">
            <v>-30909.73</v>
          </cell>
          <cell r="T283">
            <v>88999.7</v>
          </cell>
          <cell r="U283">
            <v>5205326.74</v>
          </cell>
          <cell r="V283">
            <v>3205613.94</v>
          </cell>
          <cell r="W283">
            <v>3737165.67</v>
          </cell>
          <cell r="X283">
            <v>54150.04</v>
          </cell>
          <cell r="Y283">
            <v>7815.3855235999999</v>
          </cell>
          <cell r="Z283">
            <v>0</v>
          </cell>
          <cell r="AA283">
            <v>440606.75</v>
          </cell>
        </row>
        <row r="284">
          <cell r="A284">
            <v>201410</v>
          </cell>
          <cell r="B284" t="str">
            <v>NATCHITOCHES CANE RIVER LEVEE DISTRICT</v>
          </cell>
          <cell r="C284">
            <v>85614.24</v>
          </cell>
          <cell r="D284">
            <v>31848.49728</v>
          </cell>
          <cell r="E284">
            <v>0.372</v>
          </cell>
          <cell r="F284">
            <v>306816.09000000003</v>
          </cell>
          <cell r="G284">
            <v>4.511E-5</v>
          </cell>
          <cell r="H284">
            <v>3.7499999999999997E-5</v>
          </cell>
          <cell r="I284">
            <v>7.61E-6</v>
          </cell>
          <cell r="J284">
            <v>19198.57</v>
          </cell>
          <cell r="K284">
            <v>410.16</v>
          </cell>
          <cell r="L284">
            <v>0</v>
          </cell>
          <cell r="M284">
            <v>26485.75</v>
          </cell>
          <cell r="N284">
            <v>-2513.0500000000002</v>
          </cell>
          <cell r="O284">
            <v>0</v>
          </cell>
          <cell r="P284">
            <v>-26763.22</v>
          </cell>
          <cell r="Q284">
            <v>-4607.6099999999997</v>
          </cell>
          <cell r="R284">
            <v>-2094.56</v>
          </cell>
          <cell r="S284">
            <v>-2299.64</v>
          </cell>
          <cell r="T284">
            <v>6621.44</v>
          </cell>
          <cell r="U284">
            <v>387268.14</v>
          </cell>
          <cell r="V284">
            <v>238492.64</v>
          </cell>
          <cell r="W284">
            <v>234483.43</v>
          </cell>
          <cell r="X284">
            <v>47584.5</v>
          </cell>
          <cell r="Y284">
            <v>6867.7925906</v>
          </cell>
          <cell r="Z284">
            <v>0</v>
          </cell>
          <cell r="AA284">
            <v>32780.449999999997</v>
          </cell>
        </row>
        <row r="285">
          <cell r="A285" t="str">
            <v xml:space="preserve"> LsrAgy00774</v>
          </cell>
          <cell r="B285" t="str">
            <v>NATCHITOCHES CITY COURT</v>
          </cell>
          <cell r="C285">
            <v>59123</v>
          </cell>
          <cell r="D285">
            <v>22525.863000000001</v>
          </cell>
          <cell r="E285">
            <v>0.38100000000000001</v>
          </cell>
          <cell r="F285">
            <v>216968.15</v>
          </cell>
          <cell r="G285">
            <v>3.1900000000000003E-5</v>
          </cell>
          <cell r="H285">
            <v>2.9810000000000001E-5</v>
          </cell>
          <cell r="I285">
            <v>2.0899999999999999E-6</v>
          </cell>
          <cell r="J285">
            <v>13576.47</v>
          </cell>
          <cell r="K285">
            <v>290.05</v>
          </cell>
          <cell r="L285">
            <v>0</v>
          </cell>
          <cell r="M285">
            <v>18729.669999999998</v>
          </cell>
          <cell r="N285">
            <v>-1777.13</v>
          </cell>
          <cell r="O285">
            <v>0</v>
          </cell>
          <cell r="P285">
            <v>-18925.89</v>
          </cell>
          <cell r="Q285">
            <v>-3258.32</v>
          </cell>
          <cell r="R285">
            <v>-1481.19</v>
          </cell>
          <cell r="S285">
            <v>-1626.21</v>
          </cell>
          <cell r="T285">
            <v>4682.42</v>
          </cell>
          <cell r="U285">
            <v>273860.64</v>
          </cell>
          <cell r="V285">
            <v>168652.52</v>
          </cell>
          <cell r="W285">
            <v>186398.7</v>
          </cell>
          <cell r="X285">
            <v>13068.54</v>
          </cell>
          <cell r="Y285">
            <v>1886.1611713999998</v>
          </cell>
          <cell r="Z285">
            <v>0</v>
          </cell>
          <cell r="AA285">
            <v>23181.03</v>
          </cell>
        </row>
        <row r="286">
          <cell r="A286" t="str">
            <v xml:space="preserve"> LsrAgy00933</v>
          </cell>
          <cell r="B286" t="str">
            <v>NEW BEGINNINGS SCHOOLS</v>
          </cell>
          <cell r="C286">
            <v>39999.96</v>
          </cell>
          <cell r="D286">
            <v>14879.985119999999</v>
          </cell>
          <cell r="E286">
            <v>0.372</v>
          </cell>
          <cell r="F286">
            <v>143375.82</v>
          </cell>
          <cell r="G286">
            <v>2.1080000000000001E-5</v>
          </cell>
          <cell r="H286">
            <v>4.7219999999999999E-5</v>
          </cell>
          <cell r="I286">
            <v>-2.614E-5</v>
          </cell>
          <cell r="J286">
            <v>8971.5300000000007</v>
          </cell>
          <cell r="K286">
            <v>191.67</v>
          </cell>
          <cell r="L286">
            <v>0</v>
          </cell>
          <cell r="M286">
            <v>12376.85</v>
          </cell>
          <cell r="N286">
            <v>-1174.3499999999999</v>
          </cell>
          <cell r="O286">
            <v>0</v>
          </cell>
          <cell r="P286">
            <v>-12506.51</v>
          </cell>
          <cell r="Q286">
            <v>-2153.15</v>
          </cell>
          <cell r="R286">
            <v>-978.79</v>
          </cell>
          <cell r="S286">
            <v>-1074.6199999999999</v>
          </cell>
          <cell r="T286">
            <v>3094.21</v>
          </cell>
          <cell r="U286">
            <v>180971.23</v>
          </cell>
          <cell r="V286">
            <v>111448.13</v>
          </cell>
          <cell r="W286">
            <v>295261.53999999998</v>
          </cell>
          <cell r="X286">
            <v>-163450.57999999999</v>
          </cell>
          <cell r="Y286">
            <v>-23590.551684400001</v>
          </cell>
          <cell r="Z286">
            <v>0</v>
          </cell>
          <cell r="AA286">
            <v>15318.38</v>
          </cell>
        </row>
        <row r="287">
          <cell r="A287" t="str">
            <v xml:space="preserve"> LsrAgy00793</v>
          </cell>
          <cell r="B287" t="str">
            <v>NEW IBERIA CITY COURT</v>
          </cell>
          <cell r="C287">
            <v>48000</v>
          </cell>
          <cell r="D287">
            <v>18864</v>
          </cell>
          <cell r="E287">
            <v>0.39300000000000002</v>
          </cell>
          <cell r="F287">
            <v>181736.33</v>
          </cell>
          <cell r="G287">
            <v>2.6720000000000002E-5</v>
          </cell>
          <cell r="H287">
            <v>0</v>
          </cell>
          <cell r="I287">
            <v>2.6720000000000002E-5</v>
          </cell>
          <cell r="J287">
            <v>11371.89</v>
          </cell>
          <cell r="K287">
            <v>242.95</v>
          </cell>
          <cell r="L287">
            <v>0</v>
          </cell>
          <cell r="M287">
            <v>15688.3</v>
          </cell>
          <cell r="N287">
            <v>-1488.56</v>
          </cell>
          <cell r="O287">
            <v>0</v>
          </cell>
          <cell r="P287">
            <v>-15852.65</v>
          </cell>
          <cell r="Q287">
            <v>-2729.22</v>
          </cell>
          <cell r="R287">
            <v>-1240.67</v>
          </cell>
          <cell r="S287">
            <v>-1362.14</v>
          </cell>
          <cell r="T287">
            <v>3922.08</v>
          </cell>
          <cell r="U287">
            <v>229390.48</v>
          </cell>
          <cell r="V287">
            <v>141266.31</v>
          </cell>
          <cell r="W287">
            <v>0</v>
          </cell>
          <cell r="X287">
            <v>167077.26</v>
          </cell>
          <cell r="Y287">
            <v>24113.983971200003</v>
          </cell>
          <cell r="Z287">
            <v>0</v>
          </cell>
          <cell r="AA287">
            <v>19416.84</v>
          </cell>
        </row>
        <row r="288">
          <cell r="A288" t="str">
            <v xml:space="preserve"> 19-673</v>
          </cell>
          <cell r="B288" t="str">
            <v>NEW ORLEANS CENTER FOR CREATIVE ARTS</v>
          </cell>
          <cell r="C288">
            <v>324931.08</v>
          </cell>
          <cell r="D288">
            <v>120874.36176</v>
          </cell>
          <cell r="E288">
            <v>0.372</v>
          </cell>
          <cell r="F288">
            <v>1164418.43</v>
          </cell>
          <cell r="G288">
            <v>1.7119999999999999E-4</v>
          </cell>
          <cell r="H288">
            <v>1.6587000000000001E-4</v>
          </cell>
          <cell r="I288">
            <v>5.3299999999999998E-6</v>
          </cell>
          <cell r="J288">
            <v>72861.8</v>
          </cell>
          <cell r="K288">
            <v>1556.62</v>
          </cell>
          <cell r="L288">
            <v>0</v>
          </cell>
          <cell r="M288">
            <v>100517.86</v>
          </cell>
          <cell r="N288">
            <v>-9537.4599999999991</v>
          </cell>
          <cell r="O288">
            <v>0</v>
          </cell>
          <cell r="P288">
            <v>-101570.9</v>
          </cell>
          <cell r="Q288">
            <v>-17486.650000000001</v>
          </cell>
          <cell r="R288">
            <v>-7949.19</v>
          </cell>
          <cell r="S288">
            <v>-8727.5</v>
          </cell>
          <cell r="T288">
            <v>25129.47</v>
          </cell>
          <cell r="U288">
            <v>1469747.39</v>
          </cell>
          <cell r="V288">
            <v>905119.5</v>
          </cell>
          <cell r="W288">
            <v>1037167.12</v>
          </cell>
          <cell r="X288">
            <v>33327.910000000003</v>
          </cell>
          <cell r="Y288">
            <v>4810.1622218000002</v>
          </cell>
          <cell r="Z288">
            <v>0</v>
          </cell>
          <cell r="AA288">
            <v>124407.3</v>
          </cell>
        </row>
        <row r="289">
          <cell r="A289">
            <v>201413</v>
          </cell>
          <cell r="B289" t="str">
            <v>NORTH LAFOURCHE LEVEE DISTRICT</v>
          </cell>
          <cell r="C289">
            <v>262540.08</v>
          </cell>
          <cell r="D289">
            <v>97664.909759999995</v>
          </cell>
          <cell r="E289">
            <v>0.372</v>
          </cell>
          <cell r="F289">
            <v>940852.81</v>
          </cell>
          <cell r="G289">
            <v>1.3833000000000001E-4</v>
          </cell>
          <cell r="H289">
            <v>1.3731E-4</v>
          </cell>
          <cell r="I289">
            <v>1.02E-6</v>
          </cell>
          <cell r="J289">
            <v>58872.5</v>
          </cell>
          <cell r="K289">
            <v>1257.75</v>
          </cell>
          <cell r="L289">
            <v>0</v>
          </cell>
          <cell r="M289">
            <v>81218.67</v>
          </cell>
          <cell r="N289">
            <v>-7706.29</v>
          </cell>
          <cell r="O289">
            <v>0</v>
          </cell>
          <cell r="P289">
            <v>-82069.52</v>
          </cell>
          <cell r="Q289">
            <v>-14129.25</v>
          </cell>
          <cell r="R289">
            <v>-6422.96</v>
          </cell>
          <cell r="S289">
            <v>-7051.84</v>
          </cell>
          <cell r="T289">
            <v>20304.669999999998</v>
          </cell>
          <cell r="U289">
            <v>1187559.33</v>
          </cell>
          <cell r="V289">
            <v>731338.67</v>
          </cell>
          <cell r="W289">
            <v>858584.53</v>
          </cell>
          <cell r="X289">
            <v>6377.95</v>
          </cell>
          <cell r="Y289">
            <v>920.51884919999998</v>
          </cell>
          <cell r="Z289">
            <v>0</v>
          </cell>
          <cell r="AA289">
            <v>100521.39</v>
          </cell>
        </row>
        <row r="290">
          <cell r="A290">
            <v>2027</v>
          </cell>
          <cell r="B290" t="str">
            <v>NORTHEAST DELTA HUMAN SERVICES AUTHORITY</v>
          </cell>
          <cell r="C290">
            <v>4838826.5999999996</v>
          </cell>
          <cell r="D290">
            <v>1800043.4952</v>
          </cell>
          <cell r="E290">
            <v>0.372</v>
          </cell>
          <cell r="F290">
            <v>17340448.550000001</v>
          </cell>
          <cell r="G290">
            <v>2.5495000000000001E-3</v>
          </cell>
          <cell r="H290">
            <v>2.8461200000000002E-3</v>
          </cell>
          <cell r="I290">
            <v>-2.9661999999999999E-4</v>
          </cell>
          <cell r="J290">
            <v>1085053.5</v>
          </cell>
          <cell r="K290">
            <v>23181.08</v>
          </cell>
          <cell r="L290">
            <v>0</v>
          </cell>
          <cell r="M290">
            <v>1496905.87</v>
          </cell>
          <cell r="N290">
            <v>-142031.21</v>
          </cell>
          <cell r="O290">
            <v>0</v>
          </cell>
          <cell r="P290">
            <v>-1512587.61</v>
          </cell>
          <cell r="Q290">
            <v>-260410.07</v>
          </cell>
          <cell r="R290">
            <v>-118378.86</v>
          </cell>
          <cell r="S290">
            <v>-129969.4</v>
          </cell>
          <cell r="T290">
            <v>374226.47</v>
          </cell>
          <cell r="U290">
            <v>21887388.920000002</v>
          </cell>
          <cell r="V290">
            <v>13478984.6</v>
          </cell>
          <cell r="W290">
            <v>17796479.609999999</v>
          </cell>
          <cell r="X290">
            <v>-1854732.68</v>
          </cell>
          <cell r="Y290">
            <v>-267690.49122520001</v>
          </cell>
          <cell r="Z290">
            <v>0</v>
          </cell>
          <cell r="AA290">
            <v>1852665.9</v>
          </cell>
        </row>
        <row r="291">
          <cell r="A291" t="str">
            <v xml:space="preserve"> 2026B</v>
          </cell>
          <cell r="B291" t="str">
            <v>NORTHWEST LA HUMAN SERVICES DISTRICT</v>
          </cell>
          <cell r="C291">
            <v>4940484.24</v>
          </cell>
          <cell r="D291">
            <v>1837860.1372799999</v>
          </cell>
          <cell r="E291">
            <v>0.372</v>
          </cell>
          <cell r="F291">
            <v>17704737.399999999</v>
          </cell>
          <cell r="G291">
            <v>2.6030599999999999E-3</v>
          </cell>
          <cell r="H291">
            <v>2.74224E-3</v>
          </cell>
          <cell r="I291">
            <v>-1.3918000000000001E-4</v>
          </cell>
          <cell r="J291">
            <v>1107848.3500000001</v>
          </cell>
          <cell r="K291">
            <v>23668.07</v>
          </cell>
          <cell r="L291">
            <v>0</v>
          </cell>
          <cell r="M291">
            <v>1528352.93</v>
          </cell>
          <cell r="N291">
            <v>-145015</v>
          </cell>
          <cell r="O291">
            <v>0</v>
          </cell>
          <cell r="P291">
            <v>-1544364.11</v>
          </cell>
          <cell r="Q291">
            <v>-265880.78000000003</v>
          </cell>
          <cell r="R291">
            <v>-120865.77</v>
          </cell>
          <cell r="S291">
            <v>-132699.79999999999</v>
          </cell>
          <cell r="T291">
            <v>382088.23</v>
          </cell>
          <cell r="U291">
            <v>22347200.079999998</v>
          </cell>
          <cell r="V291">
            <v>13762151.66</v>
          </cell>
          <cell r="W291">
            <v>17146929.239999998</v>
          </cell>
          <cell r="X291">
            <v>-870277.44</v>
          </cell>
          <cell r="Y291">
            <v>-125605.6994428</v>
          </cell>
          <cell r="Z291">
            <v>0</v>
          </cell>
          <cell r="AA291">
            <v>1891586.78</v>
          </cell>
        </row>
        <row r="292">
          <cell r="A292" t="str">
            <v xml:space="preserve"> 09-340</v>
          </cell>
          <cell r="B292" t="str">
            <v>OFFICE FOR CITIZEN WITH DISABILITIES</v>
          </cell>
          <cell r="C292">
            <v>45980124.119999997</v>
          </cell>
          <cell r="D292">
            <v>17104606.17264</v>
          </cell>
          <cell r="E292">
            <v>0.372</v>
          </cell>
          <cell r="F292">
            <v>164774798.19</v>
          </cell>
          <cell r="G292">
            <v>2.4226210000000001E-2</v>
          </cell>
          <cell r="H292">
            <v>2.3939180000000001E-2</v>
          </cell>
          <cell r="I292">
            <v>2.8703000000000002E-4</v>
          </cell>
          <cell r="J292">
            <v>10310544.779999999</v>
          </cell>
          <cell r="K292">
            <v>220274.42</v>
          </cell>
          <cell r="L292">
            <v>0</v>
          </cell>
          <cell r="M292">
            <v>14224105.130000001</v>
          </cell>
          <cell r="N292">
            <v>-1349628.5</v>
          </cell>
          <cell r="O292">
            <v>0</v>
          </cell>
          <cell r="P292">
            <v>-14373118.300000001</v>
          </cell>
          <cell r="Q292">
            <v>-2474504.44</v>
          </cell>
          <cell r="R292">
            <v>-1124875.94</v>
          </cell>
          <cell r="S292">
            <v>-1235013.1499999999</v>
          </cell>
          <cell r="T292">
            <v>3556026.28</v>
          </cell>
          <cell r="U292">
            <v>207981361.16</v>
          </cell>
          <cell r="V292">
            <v>128081863.69</v>
          </cell>
          <cell r="W292">
            <v>149689095.59</v>
          </cell>
          <cell r="X292">
            <v>1794767.45</v>
          </cell>
          <cell r="Y292">
            <v>259035.80910380001</v>
          </cell>
          <cell r="Z292">
            <v>0</v>
          </cell>
          <cell r="AA292">
            <v>17604657.079999998</v>
          </cell>
        </row>
        <row r="293">
          <cell r="A293" t="str">
            <v xml:space="preserve"> 09-330</v>
          </cell>
          <cell r="B293" t="str">
            <v>OFFICE OF BEHAVIORAL HEALTH</v>
          </cell>
          <cell r="C293">
            <v>54220704.960000001</v>
          </cell>
          <cell r="D293">
            <v>20168763.90924</v>
          </cell>
          <cell r="E293">
            <v>0.37197530000000001</v>
          </cell>
          <cell r="F293">
            <v>194292873.44999999</v>
          </cell>
          <cell r="G293">
            <v>2.856614E-2</v>
          </cell>
          <cell r="H293">
            <v>2.854982E-2</v>
          </cell>
          <cell r="I293">
            <v>1.632E-5</v>
          </cell>
          <cell r="J293">
            <v>12157595.67</v>
          </cell>
          <cell r="K293">
            <v>259734.8</v>
          </cell>
          <cell r="L293">
            <v>0</v>
          </cell>
          <cell r="M293">
            <v>16772238.77</v>
          </cell>
          <cell r="N293">
            <v>-1591403.55</v>
          </cell>
          <cell r="O293">
            <v>0</v>
          </cell>
          <cell r="P293">
            <v>-16947946.440000001</v>
          </cell>
          <cell r="Q293">
            <v>-2917791.94</v>
          </cell>
          <cell r="R293">
            <v>-1326388.3899999999</v>
          </cell>
          <cell r="S293">
            <v>-1456255.79</v>
          </cell>
          <cell r="T293">
            <v>4193059.69</v>
          </cell>
          <cell r="U293">
            <v>245239543.47</v>
          </cell>
          <cell r="V293">
            <v>151026695.87</v>
          </cell>
          <cell r="W293">
            <v>178518927.34999999</v>
          </cell>
          <cell r="X293">
            <v>102047.19</v>
          </cell>
          <cell r="Y293">
            <v>14728.3015872</v>
          </cell>
          <cell r="Z293">
            <v>0</v>
          </cell>
          <cell r="AA293">
            <v>20758389.309999999</v>
          </cell>
        </row>
        <row r="294">
          <cell r="A294" t="str">
            <v xml:space="preserve"> 01-109</v>
          </cell>
          <cell r="B294" t="str">
            <v>OFFICE OF COASTAL PROTECTION &amp; RESTORATION</v>
          </cell>
          <cell r="C294">
            <v>11252697.48</v>
          </cell>
          <cell r="D294">
            <v>4186003.4625599999</v>
          </cell>
          <cell r="E294">
            <v>0.372</v>
          </cell>
          <cell r="F294">
            <v>40325265.810000002</v>
          </cell>
          <cell r="G294">
            <v>5.9288700000000001E-3</v>
          </cell>
          <cell r="H294">
            <v>5.8374000000000004E-3</v>
          </cell>
          <cell r="I294">
            <v>9.1470000000000003E-5</v>
          </cell>
          <cell r="J294">
            <v>2523295.21</v>
          </cell>
          <cell r="K294">
            <v>53907.66</v>
          </cell>
          <cell r="L294">
            <v>0</v>
          </cell>
          <cell r="M294">
            <v>3481059.16</v>
          </cell>
          <cell r="N294">
            <v>-330294</v>
          </cell>
          <cell r="O294">
            <v>0</v>
          </cell>
          <cell r="P294">
            <v>-3517527.09</v>
          </cell>
          <cell r="Q294">
            <v>-605584.41</v>
          </cell>
          <cell r="R294">
            <v>-275290.40999999997</v>
          </cell>
          <cell r="S294">
            <v>-302244.24</v>
          </cell>
          <cell r="T294">
            <v>870264.79</v>
          </cell>
          <cell r="U294">
            <v>50899189.460000001</v>
          </cell>
          <cell r="V294">
            <v>31345419.66</v>
          </cell>
          <cell r="W294">
            <v>36500628.950000003</v>
          </cell>
          <cell r="X294">
            <v>571951.99</v>
          </cell>
          <cell r="Y294">
            <v>82548.881506200007</v>
          </cell>
          <cell r="Z294">
            <v>0</v>
          </cell>
          <cell r="AA294">
            <v>4308380.1900000004</v>
          </cell>
        </row>
        <row r="295">
          <cell r="A295" t="str">
            <v xml:space="preserve"> 01-133</v>
          </cell>
          <cell r="B295" t="str">
            <v>OFFICE OF ELDERLY AFFAIRS</v>
          </cell>
          <cell r="C295">
            <v>1096380.48</v>
          </cell>
          <cell r="D295">
            <v>407853.53856000002</v>
          </cell>
          <cell r="E295">
            <v>0.372</v>
          </cell>
          <cell r="F295">
            <v>3929028.01</v>
          </cell>
          <cell r="G295">
            <v>5.7766999999999996E-4</v>
          </cell>
          <cell r="H295">
            <v>6.7188000000000002E-4</v>
          </cell>
          <cell r="I295">
            <v>-9.4209999999999994E-5</v>
          </cell>
          <cell r="J295">
            <v>245853.25</v>
          </cell>
          <cell r="K295">
            <v>5252.41</v>
          </cell>
          <cell r="L295">
            <v>0</v>
          </cell>
          <cell r="M295">
            <v>339171.45</v>
          </cell>
          <cell r="N295">
            <v>-32181.67</v>
          </cell>
          <cell r="O295">
            <v>0</v>
          </cell>
          <cell r="P295">
            <v>-342724.65</v>
          </cell>
          <cell r="Q295">
            <v>-59004.15</v>
          </cell>
          <cell r="R295">
            <v>-26822.48</v>
          </cell>
          <cell r="S295">
            <v>-29448.69</v>
          </cell>
          <cell r="T295">
            <v>84792.86</v>
          </cell>
          <cell r="U295">
            <v>4959281.41</v>
          </cell>
          <cell r="V295">
            <v>3054091.01</v>
          </cell>
          <cell r="W295">
            <v>4201192.75</v>
          </cell>
          <cell r="X295">
            <v>-589084.91</v>
          </cell>
          <cell r="Y295">
            <v>-85021.64782659999</v>
          </cell>
          <cell r="Z295">
            <v>0</v>
          </cell>
          <cell r="AA295">
            <v>419780.16</v>
          </cell>
        </row>
        <row r="296">
          <cell r="A296" t="str">
            <v xml:space="preserve"> 01-255</v>
          </cell>
          <cell r="B296" t="str">
            <v>OFFICE OF FINANCIAL INSTITUTIONS</v>
          </cell>
          <cell r="C296">
            <v>5779969.7999999998</v>
          </cell>
          <cell r="D296">
            <v>2150148.7656</v>
          </cell>
          <cell r="E296">
            <v>0.372</v>
          </cell>
          <cell r="F296">
            <v>20713181.09</v>
          </cell>
          <cell r="G296">
            <v>3.0453799999999999E-3</v>
          </cell>
          <cell r="H296">
            <v>3.0966100000000001E-3</v>
          </cell>
          <cell r="I296">
            <v>-5.1230000000000002E-5</v>
          </cell>
          <cell r="J296">
            <v>1296097.3600000001</v>
          </cell>
          <cell r="K296">
            <v>27689.82</v>
          </cell>
          <cell r="L296">
            <v>0</v>
          </cell>
          <cell r="M296">
            <v>1788055.39</v>
          </cell>
          <cell r="N296">
            <v>-169656.4</v>
          </cell>
          <cell r="O296">
            <v>0</v>
          </cell>
          <cell r="P296">
            <v>-1806787.24</v>
          </cell>
          <cell r="Q296">
            <v>-311060.06</v>
          </cell>
          <cell r="R296">
            <v>-141403.66</v>
          </cell>
          <cell r="S296">
            <v>-155248.57</v>
          </cell>
          <cell r="T296">
            <v>447013.85</v>
          </cell>
          <cell r="U296">
            <v>26144505.379999999</v>
          </cell>
          <cell r="V296">
            <v>16100659</v>
          </cell>
          <cell r="W296">
            <v>19362766.41</v>
          </cell>
          <cell r="X296">
            <v>-320335.63</v>
          </cell>
          <cell r="Y296">
            <v>-46233.510435800003</v>
          </cell>
          <cell r="Z296">
            <v>0</v>
          </cell>
          <cell r="AA296">
            <v>2213011.06</v>
          </cell>
        </row>
        <row r="297">
          <cell r="A297" t="str">
            <v xml:space="preserve"> 01-111</v>
          </cell>
          <cell r="B297" t="str">
            <v>OFFICE OF HOME LAND SEC &amp;  EMERG. PREP.</v>
          </cell>
          <cell r="C297">
            <v>16854396.120000001</v>
          </cell>
          <cell r="D297">
            <v>6263211.8973599998</v>
          </cell>
          <cell r="E297">
            <v>0.37160700000000002</v>
          </cell>
          <cell r="F297">
            <v>60335782.950000003</v>
          </cell>
          <cell r="G297">
            <v>8.8709400000000008E-3</v>
          </cell>
          <cell r="H297">
            <v>8.7684700000000004E-3</v>
          </cell>
          <cell r="I297">
            <v>1.0247E-4</v>
          </cell>
          <cell r="J297">
            <v>3775424.39</v>
          </cell>
          <cell r="K297">
            <v>80658.14</v>
          </cell>
          <cell r="L297">
            <v>0</v>
          </cell>
          <cell r="M297">
            <v>5208457.42</v>
          </cell>
          <cell r="N297">
            <v>-494195.06</v>
          </cell>
          <cell r="O297">
            <v>0</v>
          </cell>
          <cell r="P297">
            <v>-5263021.75</v>
          </cell>
          <cell r="Q297">
            <v>-906092.22</v>
          </cell>
          <cell r="R297">
            <v>-411897.16</v>
          </cell>
          <cell r="S297">
            <v>-452226.23</v>
          </cell>
          <cell r="T297">
            <v>1302114.3500000001</v>
          </cell>
          <cell r="U297">
            <v>76156781.269999996</v>
          </cell>
          <cell r="V297">
            <v>46899887.68</v>
          </cell>
          <cell r="W297">
            <v>54828291.700000003</v>
          </cell>
          <cell r="X297">
            <v>640733.79</v>
          </cell>
          <cell r="Y297">
            <v>92476.045566200002</v>
          </cell>
          <cell r="Z297">
            <v>0</v>
          </cell>
          <cell r="AA297">
            <v>6446318.1299999999</v>
          </cell>
        </row>
        <row r="298">
          <cell r="A298" t="str">
            <v xml:space="preserve"> 08C-403</v>
          </cell>
          <cell r="B298" t="str">
            <v>OFFICE OF JUVENILE JUSTICE</v>
          </cell>
          <cell r="C298">
            <v>32478950.039999999</v>
          </cell>
          <cell r="D298">
            <v>11616075.096240001</v>
          </cell>
          <cell r="E298">
            <v>0.3576493</v>
          </cell>
          <cell r="F298">
            <v>111901767.53</v>
          </cell>
          <cell r="G298">
            <v>1.645249E-2</v>
          </cell>
          <cell r="H298">
            <v>1.7713039999999999E-2</v>
          </cell>
          <cell r="I298">
            <v>-1.26055E-3</v>
          </cell>
          <cell r="J298">
            <v>7002091.3300000001</v>
          </cell>
          <cell r="K298">
            <v>149592.64000000001</v>
          </cell>
          <cell r="L298">
            <v>0</v>
          </cell>
          <cell r="M298">
            <v>9659866.2100000009</v>
          </cell>
          <cell r="N298">
            <v>-916558.94</v>
          </cell>
          <cell r="O298">
            <v>0</v>
          </cell>
          <cell r="P298">
            <v>-9761063.9499999993</v>
          </cell>
          <cell r="Q298">
            <v>-1680484.05</v>
          </cell>
          <cell r="R298">
            <v>-763925.11</v>
          </cell>
          <cell r="S298">
            <v>-838721.43</v>
          </cell>
          <cell r="T298">
            <v>2414966.5499999998</v>
          </cell>
          <cell r="U298">
            <v>141244184.08000001</v>
          </cell>
          <cell r="V298">
            <v>86982882.650000006</v>
          </cell>
          <cell r="W298">
            <v>110757717.59</v>
          </cell>
          <cell r="X298">
            <v>-7882082.4000000004</v>
          </cell>
          <cell r="Y298">
            <v>-1137607.8778029999</v>
          </cell>
          <cell r="Z298">
            <v>0</v>
          </cell>
          <cell r="AA298">
            <v>11955664.73</v>
          </cell>
        </row>
        <row r="299">
          <cell r="A299" t="str">
            <v xml:space="preserve"> 19-661</v>
          </cell>
          <cell r="B299" t="str">
            <v>OFFICE OF STUDENT FINANCIAL ASSISTANCE</v>
          </cell>
          <cell r="C299">
            <v>3383051.16</v>
          </cell>
          <cell r="D299">
            <v>1258495.03152</v>
          </cell>
          <cell r="E299">
            <v>0.372</v>
          </cell>
          <cell r="F299">
            <v>12123554.710000001</v>
          </cell>
          <cell r="G299">
            <v>1.7824799999999999E-3</v>
          </cell>
          <cell r="H299">
            <v>1.8308700000000001E-3</v>
          </cell>
          <cell r="I299">
            <v>-4.8390000000000003E-5</v>
          </cell>
          <cell r="J299">
            <v>758613.91</v>
          </cell>
          <cell r="K299">
            <v>16207.02</v>
          </cell>
          <cell r="L299">
            <v>0</v>
          </cell>
          <cell r="M299">
            <v>1046560.02</v>
          </cell>
          <cell r="N299">
            <v>-99300.96</v>
          </cell>
          <cell r="O299">
            <v>0</v>
          </cell>
          <cell r="P299">
            <v>-1057523.8899999999</v>
          </cell>
          <cell r="Q299">
            <v>-182065.4</v>
          </cell>
          <cell r="R299">
            <v>-82764.45</v>
          </cell>
          <cell r="S299">
            <v>-90867.96</v>
          </cell>
          <cell r="T299">
            <v>261640.01</v>
          </cell>
          <cell r="U299">
            <v>15302542.85</v>
          </cell>
          <cell r="V299">
            <v>9423816.6199999992</v>
          </cell>
          <cell r="W299">
            <v>11448231.5</v>
          </cell>
          <cell r="X299">
            <v>-302577.42</v>
          </cell>
          <cell r="Y299">
            <v>-43670.497169400005</v>
          </cell>
          <cell r="Z299">
            <v>0</v>
          </cell>
          <cell r="AA299">
            <v>1295289.24</v>
          </cell>
        </row>
        <row r="300">
          <cell r="A300" t="str">
            <v xml:space="preserve"> LsrAgy00763</v>
          </cell>
          <cell r="B300" t="str">
            <v>OPELOUSAS CITY COURT</v>
          </cell>
          <cell r="C300">
            <v>52999.92</v>
          </cell>
          <cell r="D300">
            <v>20192.969519999999</v>
          </cell>
          <cell r="E300">
            <v>0.38100000000000001</v>
          </cell>
          <cell r="F300">
            <v>194523.17</v>
          </cell>
          <cell r="G300">
            <v>2.8600000000000001E-5</v>
          </cell>
          <cell r="H300">
            <v>2.8350000000000001E-5</v>
          </cell>
          <cell r="I300">
            <v>2.4999999999999999E-7</v>
          </cell>
          <cell r="J300">
            <v>12172.01</v>
          </cell>
          <cell r="K300">
            <v>260.04000000000002</v>
          </cell>
          <cell r="L300">
            <v>0</v>
          </cell>
          <cell r="M300">
            <v>16792.12</v>
          </cell>
          <cell r="N300">
            <v>-1593.29</v>
          </cell>
          <cell r="O300">
            <v>0</v>
          </cell>
          <cell r="P300">
            <v>-16968.04</v>
          </cell>
          <cell r="Q300">
            <v>-2921.25</v>
          </cell>
          <cell r="R300">
            <v>-1327.96</v>
          </cell>
          <cell r="S300">
            <v>-1457.98</v>
          </cell>
          <cell r="T300">
            <v>4198.03</v>
          </cell>
          <cell r="U300">
            <v>245530.23</v>
          </cell>
          <cell r="V300">
            <v>151205.71</v>
          </cell>
          <cell r="W300">
            <v>177269.47</v>
          </cell>
          <cell r="X300">
            <v>1563.22</v>
          </cell>
          <cell r="Y300">
            <v>225.61736499999998</v>
          </cell>
          <cell r="Z300">
            <v>0</v>
          </cell>
          <cell r="AA300">
            <v>20782.990000000002</v>
          </cell>
        </row>
        <row r="301">
          <cell r="A301" t="str">
            <v xml:space="preserve"> LsrAgy00004</v>
          </cell>
          <cell r="B301" t="str">
            <v>ORLEANS PARISH SCHOOL BOARD</v>
          </cell>
          <cell r="C301">
            <v>257219.20000000001</v>
          </cell>
          <cell r="D301">
            <v>95685.542400000006</v>
          </cell>
          <cell r="E301">
            <v>0.372</v>
          </cell>
          <cell r="F301">
            <v>921740.57</v>
          </cell>
          <cell r="G301">
            <v>1.3552E-4</v>
          </cell>
          <cell r="H301">
            <v>1.3139E-4</v>
          </cell>
          <cell r="I301">
            <v>4.1300000000000003E-6</v>
          </cell>
          <cell r="J301">
            <v>57676.58</v>
          </cell>
          <cell r="K301">
            <v>1232.2</v>
          </cell>
          <cell r="L301">
            <v>0</v>
          </cell>
          <cell r="M301">
            <v>79568.81</v>
          </cell>
          <cell r="N301">
            <v>-7549.74</v>
          </cell>
          <cell r="O301">
            <v>0</v>
          </cell>
          <cell r="P301">
            <v>-80402.38</v>
          </cell>
          <cell r="Q301">
            <v>-13842.23</v>
          </cell>
          <cell r="R301">
            <v>-6292.49</v>
          </cell>
          <cell r="S301">
            <v>-6908.59</v>
          </cell>
          <cell r="T301">
            <v>19892.2</v>
          </cell>
          <cell r="U301">
            <v>1163435.55</v>
          </cell>
          <cell r="V301">
            <v>716482.44</v>
          </cell>
          <cell r="W301">
            <v>821567.42</v>
          </cell>
          <cell r="X301">
            <v>25824.44</v>
          </cell>
          <cell r="Y301">
            <v>3727.1988698000005</v>
          </cell>
          <cell r="Z301">
            <v>0</v>
          </cell>
          <cell r="AA301">
            <v>98479.42</v>
          </cell>
        </row>
        <row r="302">
          <cell r="A302" t="str">
            <v xml:space="preserve"> LsrAgy00734</v>
          </cell>
          <cell r="B302" t="str">
            <v>OUACHITA PARISH POLICE JURY</v>
          </cell>
          <cell r="C302">
            <v>99312</v>
          </cell>
          <cell r="D302">
            <v>37415.807999999997</v>
          </cell>
          <cell r="E302">
            <v>0.37675009999999998</v>
          </cell>
          <cell r="F302">
            <v>360411.99</v>
          </cell>
          <cell r="G302">
            <v>5.2989999999999999E-5</v>
          </cell>
          <cell r="H302">
            <v>2.1849999999999999E-5</v>
          </cell>
          <cell r="I302">
            <v>3.1139999999999997E-5</v>
          </cell>
          <cell r="J302">
            <v>22552.26</v>
          </cell>
          <cell r="K302">
            <v>481.81</v>
          </cell>
          <cell r="L302">
            <v>0</v>
          </cell>
          <cell r="M302">
            <v>31112.39</v>
          </cell>
          <cell r="N302">
            <v>-2952.04</v>
          </cell>
          <cell r="O302">
            <v>0</v>
          </cell>
          <cell r="P302">
            <v>-31438.33</v>
          </cell>
          <cell r="Q302">
            <v>-5412.48</v>
          </cell>
          <cell r="R302">
            <v>-2460.44</v>
          </cell>
          <cell r="S302">
            <v>-2701.34</v>
          </cell>
          <cell r="T302">
            <v>7778.1</v>
          </cell>
          <cell r="U302">
            <v>454917.72</v>
          </cell>
          <cell r="V302">
            <v>280153.52</v>
          </cell>
          <cell r="W302">
            <v>136625.68</v>
          </cell>
          <cell r="X302">
            <v>194715.04</v>
          </cell>
          <cell r="Y302">
            <v>28102.898984399995</v>
          </cell>
          <cell r="Z302">
            <v>0</v>
          </cell>
          <cell r="AA302">
            <v>38506.67</v>
          </cell>
        </row>
        <row r="303">
          <cell r="A303" t="str">
            <v xml:space="preserve"> LsrAgy00057</v>
          </cell>
          <cell r="B303" t="str">
            <v>OUACHITA PARISH SCHOOL BOARD</v>
          </cell>
          <cell r="C303">
            <v>314683.53999999998</v>
          </cell>
          <cell r="D303">
            <v>117062.27688</v>
          </cell>
          <cell r="E303">
            <v>0.372</v>
          </cell>
          <cell r="F303">
            <v>1127690.28</v>
          </cell>
          <cell r="G303">
            <v>1.6579999999999999E-4</v>
          </cell>
          <cell r="H303">
            <v>1.3009999999999999E-4</v>
          </cell>
          <cell r="I303">
            <v>3.57E-5</v>
          </cell>
          <cell r="J303">
            <v>70563.59</v>
          </cell>
          <cell r="K303">
            <v>1507.52</v>
          </cell>
          <cell r="L303">
            <v>0</v>
          </cell>
          <cell r="M303">
            <v>97347.32</v>
          </cell>
          <cell r="N303">
            <v>-9236.6200000000008</v>
          </cell>
          <cell r="O303">
            <v>0</v>
          </cell>
          <cell r="P303">
            <v>-98367.14</v>
          </cell>
          <cell r="Q303">
            <v>-16935.080000000002</v>
          </cell>
          <cell r="R303">
            <v>-7698.46</v>
          </cell>
          <cell r="S303">
            <v>-8452.2199999999993</v>
          </cell>
          <cell r="T303">
            <v>24336.83</v>
          </cell>
          <cell r="U303">
            <v>1423388.54</v>
          </cell>
          <cell r="V303">
            <v>876570.17</v>
          </cell>
          <cell r="W303">
            <v>813501.19</v>
          </cell>
          <cell r="X303">
            <v>223228.23</v>
          </cell>
          <cell r="Y303">
            <v>32218.159722</v>
          </cell>
          <cell r="Z303">
            <v>0</v>
          </cell>
          <cell r="AA303">
            <v>120483.23</v>
          </cell>
        </row>
        <row r="304">
          <cell r="A304" t="str">
            <v xml:space="preserve"> LsrAgy00727</v>
          </cell>
          <cell r="B304" t="str">
            <v>PARISH OF ORLEANS JUDICIAL EXP JUDGES</v>
          </cell>
          <cell r="C304">
            <v>396409.44</v>
          </cell>
          <cell r="D304">
            <v>153410.45327999999</v>
          </cell>
          <cell r="E304">
            <v>0.38700000000000001</v>
          </cell>
          <cell r="F304">
            <v>1477831.99</v>
          </cell>
          <cell r="G304">
            <v>2.1728000000000001E-4</v>
          </cell>
          <cell r="H304">
            <v>2.2106E-4</v>
          </cell>
          <cell r="I304">
            <v>-3.7799999999999998E-6</v>
          </cell>
          <cell r="J304">
            <v>92473.2</v>
          </cell>
          <cell r="K304">
            <v>1975.6</v>
          </cell>
          <cell r="L304">
            <v>0</v>
          </cell>
          <cell r="M304">
            <v>127573.14</v>
          </cell>
          <cell r="N304">
            <v>-12104.55</v>
          </cell>
          <cell r="O304">
            <v>0</v>
          </cell>
          <cell r="P304">
            <v>-128909.6</v>
          </cell>
          <cell r="Q304">
            <v>-22193.33</v>
          </cell>
          <cell r="R304">
            <v>-10088.790000000001</v>
          </cell>
          <cell r="S304">
            <v>-11076.58</v>
          </cell>
          <cell r="T304">
            <v>31893.279999999999</v>
          </cell>
          <cell r="U304">
            <v>1865342.96</v>
          </cell>
          <cell r="V304">
            <v>1148740.45</v>
          </cell>
          <cell r="W304">
            <v>1382264.2</v>
          </cell>
          <cell r="X304">
            <v>-23635.93</v>
          </cell>
          <cell r="Y304">
            <v>-3411.3345587999997</v>
          </cell>
          <cell r="Z304">
            <v>0</v>
          </cell>
          <cell r="AA304">
            <v>157892.62</v>
          </cell>
        </row>
        <row r="305">
          <cell r="A305" t="str">
            <v xml:space="preserve"> LsrAgy00726</v>
          </cell>
          <cell r="B305" t="str">
            <v>PARISH OF TANGIPAHOA</v>
          </cell>
          <cell r="C305">
            <v>0</v>
          </cell>
          <cell r="D305">
            <v>0</v>
          </cell>
          <cell r="E305">
            <v>0</v>
          </cell>
          <cell r="F305">
            <v>0</v>
          </cell>
          <cell r="G305">
            <v>0</v>
          </cell>
          <cell r="H305">
            <v>7.8399999999999995E-6</v>
          </cell>
          <cell r="I305">
            <v>-7.8399999999999995E-6</v>
          </cell>
          <cell r="J305">
            <v>0</v>
          </cell>
          <cell r="K305">
            <v>0</v>
          </cell>
          <cell r="L305">
            <v>0</v>
          </cell>
          <cell r="M305">
            <v>0</v>
          </cell>
          <cell r="N305">
            <v>0</v>
          </cell>
          <cell r="O305">
            <v>0</v>
          </cell>
          <cell r="P305">
            <v>0</v>
          </cell>
          <cell r="Q305">
            <v>0</v>
          </cell>
          <cell r="R305">
            <v>0</v>
          </cell>
          <cell r="S305">
            <v>0</v>
          </cell>
          <cell r="T305">
            <v>0</v>
          </cell>
          <cell r="U305">
            <v>0</v>
          </cell>
          <cell r="V305">
            <v>0</v>
          </cell>
          <cell r="W305">
            <v>49022.67</v>
          </cell>
          <cell r="X305">
            <v>-49022.67</v>
          </cell>
          <cell r="Y305">
            <v>-7075.3605663999997</v>
          </cell>
          <cell r="Z305">
            <v>0</v>
          </cell>
          <cell r="AA305">
            <v>0</v>
          </cell>
        </row>
        <row r="306">
          <cell r="A306" t="str">
            <v xml:space="preserve"> LsrAgy00751</v>
          </cell>
          <cell r="B306" t="str">
            <v>PARISH OF TERREBONNE</v>
          </cell>
          <cell r="C306">
            <v>36301.08</v>
          </cell>
          <cell r="D306">
            <v>14266.32444</v>
          </cell>
          <cell r="E306">
            <v>0.39300000000000002</v>
          </cell>
          <cell r="F306">
            <v>137458.51</v>
          </cell>
          <cell r="G306">
            <v>2.0210000000000001E-5</v>
          </cell>
          <cell r="H306">
            <v>2.018E-5</v>
          </cell>
          <cell r="I306">
            <v>2.9999999999999997E-8</v>
          </cell>
          <cell r="J306">
            <v>8601.27</v>
          </cell>
          <cell r="K306">
            <v>183.76</v>
          </cell>
          <cell r="L306">
            <v>0</v>
          </cell>
          <cell r="M306">
            <v>11866.04</v>
          </cell>
          <cell r="N306">
            <v>-1125.8900000000001</v>
          </cell>
          <cell r="O306">
            <v>0</v>
          </cell>
          <cell r="P306">
            <v>-11990.35</v>
          </cell>
          <cell r="Q306">
            <v>-2064.2800000000002</v>
          </cell>
          <cell r="R306">
            <v>-938.39</v>
          </cell>
          <cell r="S306">
            <v>-1030.27</v>
          </cell>
          <cell r="T306">
            <v>2966.51</v>
          </cell>
          <cell r="U306">
            <v>173502.31</v>
          </cell>
          <cell r="V306">
            <v>106848.51</v>
          </cell>
          <cell r="W306">
            <v>126183.35</v>
          </cell>
          <cell r="X306">
            <v>187.59</v>
          </cell>
          <cell r="Y306">
            <v>27.074083799999997</v>
          </cell>
          <cell r="Z306">
            <v>0</v>
          </cell>
          <cell r="AA306">
            <v>14686.17</v>
          </cell>
        </row>
        <row r="307">
          <cell r="A307">
            <v>201414</v>
          </cell>
          <cell r="B307" t="str">
            <v>PONTCHARTRAIN LEVEE DISTRICT</v>
          </cell>
          <cell r="C307">
            <v>1981288.68</v>
          </cell>
          <cell r="D307">
            <v>737681.11103999999</v>
          </cell>
          <cell r="E307">
            <v>0.37232379999999998</v>
          </cell>
          <cell r="F307">
            <v>7106353.1900000004</v>
          </cell>
          <cell r="G307">
            <v>1.0448199999999999E-3</v>
          </cell>
          <cell r="H307">
            <v>1.0030900000000001E-3</v>
          </cell>
          <cell r="I307">
            <v>4.1730000000000002E-5</v>
          </cell>
          <cell r="J307">
            <v>444669.78</v>
          </cell>
          <cell r="K307">
            <v>9499.92</v>
          </cell>
          <cell r="L307">
            <v>0</v>
          </cell>
          <cell r="M307">
            <v>613452.52</v>
          </cell>
          <cell r="N307">
            <v>-58206.33</v>
          </cell>
          <cell r="O307">
            <v>0</v>
          </cell>
          <cell r="P307">
            <v>-619879.11</v>
          </cell>
          <cell r="Q307">
            <v>-106719.61</v>
          </cell>
          <cell r="R307">
            <v>-48513.279999999999</v>
          </cell>
          <cell r="S307">
            <v>-53263.24</v>
          </cell>
          <cell r="T307">
            <v>153363.13</v>
          </cell>
          <cell r="U307">
            <v>8969751.5899999999</v>
          </cell>
          <cell r="V307">
            <v>5523872.4000000004</v>
          </cell>
          <cell r="W307">
            <v>6272212.9500000002</v>
          </cell>
          <cell r="X307">
            <v>260933.16</v>
          </cell>
          <cell r="Y307">
            <v>37660.050565800004</v>
          </cell>
          <cell r="Z307">
            <v>0</v>
          </cell>
          <cell r="AA307">
            <v>759247.85</v>
          </cell>
        </row>
        <row r="308">
          <cell r="A308" t="str">
            <v xml:space="preserve"> LsrAgy00517</v>
          </cell>
          <cell r="B308" t="str">
            <v>PORT OF LAKE CHARLES</v>
          </cell>
          <cell r="C308">
            <v>5939118.4800000004</v>
          </cell>
          <cell r="D308">
            <v>2210811.6033600001</v>
          </cell>
          <cell r="E308">
            <v>0.37224570000000001</v>
          </cell>
          <cell r="F308">
            <v>21297566.789999999</v>
          </cell>
          <cell r="G308">
            <v>3.1313000000000001E-3</v>
          </cell>
          <cell r="H308">
            <v>3.1757700000000001E-3</v>
          </cell>
          <cell r="I308">
            <v>-4.4469999999999999E-5</v>
          </cell>
          <cell r="J308">
            <v>1332664.45</v>
          </cell>
          <cell r="K308">
            <v>28471.040000000001</v>
          </cell>
          <cell r="L308">
            <v>0</v>
          </cell>
          <cell r="M308">
            <v>1838502.2</v>
          </cell>
          <cell r="N308">
            <v>-174442.96</v>
          </cell>
          <cell r="O308">
            <v>0</v>
          </cell>
          <cell r="P308">
            <v>-1857762.54</v>
          </cell>
          <cell r="Q308">
            <v>-319836.07</v>
          </cell>
          <cell r="R308">
            <v>-145393.10999999999</v>
          </cell>
          <cell r="S308">
            <v>-159628.63</v>
          </cell>
          <cell r="T308">
            <v>459625.55</v>
          </cell>
          <cell r="U308">
            <v>26882126.27</v>
          </cell>
          <cell r="V308">
            <v>16554910.560000001</v>
          </cell>
          <cell r="W308">
            <v>19857745.300000001</v>
          </cell>
          <cell r="X308">
            <v>-278066.09000000003</v>
          </cell>
          <cell r="Y308">
            <v>-40132.816886200002</v>
          </cell>
          <cell r="Z308">
            <v>0</v>
          </cell>
          <cell r="AA308">
            <v>2275447.2400000002</v>
          </cell>
        </row>
        <row r="309">
          <cell r="A309" t="str">
            <v xml:space="preserve"> 04-158</v>
          </cell>
          <cell r="B309" t="str">
            <v>PUBLIC SERVICE COMMISSION</v>
          </cell>
          <cell r="C309">
            <v>3940775.4</v>
          </cell>
          <cell r="D309">
            <v>1465968.4487999999</v>
          </cell>
          <cell r="E309">
            <v>0.372</v>
          </cell>
          <cell r="F309">
            <v>14122178.279999999</v>
          </cell>
          <cell r="G309">
            <v>2.0763299999999999E-3</v>
          </cell>
          <cell r="H309">
            <v>1.9468700000000001E-3</v>
          </cell>
          <cell r="I309">
            <v>1.2946E-4</v>
          </cell>
          <cell r="J309">
            <v>883674.89</v>
          </cell>
          <cell r="K309">
            <v>18878.82</v>
          </cell>
          <cell r="L309">
            <v>0</v>
          </cell>
          <cell r="M309">
            <v>1219090.24</v>
          </cell>
          <cell r="N309">
            <v>-115671.17</v>
          </cell>
          <cell r="O309">
            <v>0</v>
          </cell>
          <cell r="P309">
            <v>-1231861.55</v>
          </cell>
          <cell r="Q309">
            <v>-212079.72</v>
          </cell>
          <cell r="R309">
            <v>-96408.55</v>
          </cell>
          <cell r="S309">
            <v>-105847.96</v>
          </cell>
          <cell r="T309">
            <v>304772.56</v>
          </cell>
          <cell r="U309">
            <v>17825237.199999999</v>
          </cell>
          <cell r="V309">
            <v>10977375.99</v>
          </cell>
          <cell r="W309">
            <v>12173566.91</v>
          </cell>
          <cell r="X309">
            <v>809499.34</v>
          </cell>
          <cell r="Y309">
            <v>116833.69629159999</v>
          </cell>
          <cell r="Z309">
            <v>0</v>
          </cell>
          <cell r="AA309">
            <v>1508823.61</v>
          </cell>
        </row>
        <row r="310">
          <cell r="A310" t="str">
            <v xml:space="preserve"> LsrAgy00312</v>
          </cell>
          <cell r="B310" t="str">
            <v>RAPIDES PARISH HOUSING AUTHORITY</v>
          </cell>
          <cell r="C310">
            <v>262299.96000000002</v>
          </cell>
          <cell r="D310">
            <v>97575.585120000003</v>
          </cell>
          <cell r="E310">
            <v>0.372</v>
          </cell>
          <cell r="F310">
            <v>939968.62</v>
          </cell>
          <cell r="G310">
            <v>1.382E-4</v>
          </cell>
          <cell r="H310">
            <v>1.5271999999999999E-4</v>
          </cell>
          <cell r="I310">
            <v>-1.452E-5</v>
          </cell>
          <cell r="J310">
            <v>58817.18</v>
          </cell>
          <cell r="K310">
            <v>1256.57</v>
          </cell>
          <cell r="L310">
            <v>0</v>
          </cell>
          <cell r="M310">
            <v>81142.34</v>
          </cell>
          <cell r="N310">
            <v>-7699.04</v>
          </cell>
          <cell r="O310">
            <v>0</v>
          </cell>
          <cell r="P310">
            <v>-81992.39</v>
          </cell>
          <cell r="Q310">
            <v>-14115.97</v>
          </cell>
          <cell r="R310">
            <v>-6416.93</v>
          </cell>
          <cell r="S310">
            <v>-7045.21</v>
          </cell>
          <cell r="T310">
            <v>20285.580000000002</v>
          </cell>
          <cell r="U310">
            <v>1186443.28</v>
          </cell>
          <cell r="V310">
            <v>730651.37</v>
          </cell>
          <cell r="W310">
            <v>954941.59</v>
          </cell>
          <cell r="X310">
            <v>-90791.98</v>
          </cell>
          <cell r="Y310">
            <v>-13103.8565592</v>
          </cell>
          <cell r="Z310">
            <v>0</v>
          </cell>
          <cell r="AA310">
            <v>100426.92</v>
          </cell>
        </row>
        <row r="311">
          <cell r="A311" t="str">
            <v xml:space="preserve"> LsrAgy00758</v>
          </cell>
          <cell r="B311" t="str">
            <v>RAPIDES PARISH POLICE JURY</v>
          </cell>
          <cell r="C311">
            <v>49461.120000000003</v>
          </cell>
          <cell r="D311">
            <v>18844.686720000002</v>
          </cell>
          <cell r="E311">
            <v>0.38100000000000001</v>
          </cell>
          <cell r="F311">
            <v>181532.29</v>
          </cell>
          <cell r="G311">
            <v>2.669E-5</v>
          </cell>
          <cell r="H311">
            <v>2.6930000000000001E-5</v>
          </cell>
          <cell r="I311">
            <v>-2.3999999999999998E-7</v>
          </cell>
          <cell r="J311">
            <v>11359.12</v>
          </cell>
          <cell r="K311">
            <v>242.68</v>
          </cell>
          <cell r="L311">
            <v>0</v>
          </cell>
          <cell r="M311">
            <v>15670.69</v>
          </cell>
          <cell r="N311">
            <v>-1486.88</v>
          </cell>
          <cell r="O311">
            <v>0</v>
          </cell>
          <cell r="P311">
            <v>-15834.86</v>
          </cell>
          <cell r="Q311">
            <v>-2726.16</v>
          </cell>
          <cell r="R311">
            <v>-1239.28</v>
          </cell>
          <cell r="S311">
            <v>-1360.61</v>
          </cell>
          <cell r="T311">
            <v>3917.67</v>
          </cell>
          <cell r="U311">
            <v>229132.93</v>
          </cell>
          <cell r="V311">
            <v>141107.71</v>
          </cell>
          <cell r="W311">
            <v>168390.37</v>
          </cell>
          <cell r="X311">
            <v>-1500.69</v>
          </cell>
          <cell r="Y311">
            <v>-216.59267039999997</v>
          </cell>
          <cell r="Z311">
            <v>0</v>
          </cell>
          <cell r="AA311">
            <v>19395.04</v>
          </cell>
        </row>
        <row r="312">
          <cell r="A312" t="str">
            <v xml:space="preserve"> LsrAgy00078</v>
          </cell>
          <cell r="B312" t="str">
            <v>RAPIDES PARISH SCHOOL BOARD</v>
          </cell>
          <cell r="C312">
            <v>512563.44</v>
          </cell>
          <cell r="D312">
            <v>190673.59968000001</v>
          </cell>
          <cell r="E312">
            <v>0.372</v>
          </cell>
          <cell r="F312">
            <v>1836815.66</v>
          </cell>
          <cell r="G312">
            <v>2.7006000000000003E-4</v>
          </cell>
          <cell r="H312">
            <v>2.2644000000000001E-4</v>
          </cell>
          <cell r="I312">
            <v>4.3619999999999999E-5</v>
          </cell>
          <cell r="J312">
            <v>114936.08</v>
          </cell>
          <cell r="K312">
            <v>2455.4899999999998</v>
          </cell>
          <cell r="L312">
            <v>0</v>
          </cell>
          <cell r="M312">
            <v>158562.23000000001</v>
          </cell>
          <cell r="N312">
            <v>-15044.89</v>
          </cell>
          <cell r="O312">
            <v>0</v>
          </cell>
          <cell r="P312">
            <v>-160223.34</v>
          </cell>
          <cell r="Q312">
            <v>-27584.37</v>
          </cell>
          <cell r="R312">
            <v>-12539.48</v>
          </cell>
          <cell r="S312">
            <v>-13767.22</v>
          </cell>
          <cell r="T312">
            <v>39640.559999999998</v>
          </cell>
          <cell r="U312">
            <v>2318457.84</v>
          </cell>
          <cell r="V312">
            <v>1427783.71</v>
          </cell>
          <cell r="W312">
            <v>1415904.76</v>
          </cell>
          <cell r="X312">
            <v>272751.13</v>
          </cell>
          <cell r="Y312">
            <v>39365.717845200001</v>
          </cell>
          <cell r="Z312">
            <v>0</v>
          </cell>
          <cell r="AA312">
            <v>196246.7</v>
          </cell>
        </row>
        <row r="313">
          <cell r="A313" t="str">
            <v xml:space="preserve"> LsrAgy00709</v>
          </cell>
          <cell r="B313" t="str">
            <v>RAYNE CITY COURT</v>
          </cell>
          <cell r="C313">
            <v>24000</v>
          </cell>
          <cell r="D313">
            <v>9144</v>
          </cell>
          <cell r="E313">
            <v>0.38100000000000001</v>
          </cell>
          <cell r="F313">
            <v>88079.55</v>
          </cell>
          <cell r="G313">
            <v>1.295E-5</v>
          </cell>
          <cell r="H313">
            <v>1.3339999999999999E-5</v>
          </cell>
          <cell r="I313">
            <v>-3.9000000000000002E-7</v>
          </cell>
          <cell r="J313">
            <v>5511.45</v>
          </cell>
          <cell r="K313">
            <v>117.75</v>
          </cell>
          <cell r="L313">
            <v>0</v>
          </cell>
          <cell r="M313">
            <v>7603.42</v>
          </cell>
          <cell r="N313">
            <v>-721.44</v>
          </cell>
          <cell r="O313">
            <v>0</v>
          </cell>
          <cell r="P313">
            <v>-7683.08</v>
          </cell>
          <cell r="Q313">
            <v>-1322.73</v>
          </cell>
          <cell r="R313">
            <v>-601.29999999999995</v>
          </cell>
          <cell r="S313">
            <v>-660.17</v>
          </cell>
          <cell r="T313">
            <v>1900.86</v>
          </cell>
          <cell r="U313">
            <v>111175.4</v>
          </cell>
          <cell r="V313">
            <v>68465.52</v>
          </cell>
          <cell r="W313">
            <v>83413.570000000007</v>
          </cell>
          <cell r="X313">
            <v>-2438.63</v>
          </cell>
          <cell r="Y313">
            <v>-351.9630894</v>
          </cell>
          <cell r="Z313">
            <v>0</v>
          </cell>
          <cell r="AA313">
            <v>9410.48</v>
          </cell>
        </row>
        <row r="314">
          <cell r="A314" t="str">
            <v xml:space="preserve"> 19-682</v>
          </cell>
          <cell r="B314" t="str">
            <v>RECOVERY SCHOOL DISTRICT</v>
          </cell>
          <cell r="C314">
            <v>3445247.88</v>
          </cell>
          <cell r="D314">
            <v>1281632.2113600001</v>
          </cell>
          <cell r="E314">
            <v>0.372</v>
          </cell>
          <cell r="F314">
            <v>12346440.17</v>
          </cell>
          <cell r="G314">
            <v>1.81525E-3</v>
          </cell>
          <cell r="H314">
            <v>2.81636E-3</v>
          </cell>
          <cell r="I314">
            <v>-1.0011099999999999E-3</v>
          </cell>
          <cell r="J314">
            <v>772560.64</v>
          </cell>
          <cell r="K314">
            <v>16504.98</v>
          </cell>
          <cell r="L314">
            <v>0</v>
          </cell>
          <cell r="M314">
            <v>1065800.5</v>
          </cell>
          <cell r="N314">
            <v>-101126.55</v>
          </cell>
          <cell r="O314">
            <v>0</v>
          </cell>
          <cell r="P314">
            <v>-1076965.94</v>
          </cell>
          <cell r="Q314">
            <v>-185412.58</v>
          </cell>
          <cell r="R314">
            <v>-84286.03</v>
          </cell>
          <cell r="S314">
            <v>-92538.52</v>
          </cell>
          <cell r="T314">
            <v>266450.13</v>
          </cell>
          <cell r="U314">
            <v>15583872.42</v>
          </cell>
          <cell r="V314">
            <v>9597068.7599999998</v>
          </cell>
          <cell r="W314">
            <v>17610393.559999999</v>
          </cell>
          <cell r="X314">
            <v>-6259832.2300000004</v>
          </cell>
          <cell r="Y314">
            <v>-903471.20110059995</v>
          </cell>
          <cell r="Z314">
            <v>0</v>
          </cell>
          <cell r="AA314">
            <v>1319102.48</v>
          </cell>
        </row>
        <row r="315">
          <cell r="A315">
            <v>201416</v>
          </cell>
          <cell r="B315" t="str">
            <v>RED RIVER &amp; BAYOU BOUEF LEVEE DISTRICT</v>
          </cell>
          <cell r="C315">
            <v>866902.56</v>
          </cell>
          <cell r="D315">
            <v>322487.75232000003</v>
          </cell>
          <cell r="E315">
            <v>0.372</v>
          </cell>
          <cell r="F315">
            <v>3106657.49</v>
          </cell>
          <cell r="G315">
            <v>4.5676000000000001E-4</v>
          </cell>
          <cell r="H315">
            <v>4.5123E-4</v>
          </cell>
          <cell r="I315">
            <v>5.5300000000000004E-6</v>
          </cell>
          <cell r="J315">
            <v>194394.6</v>
          </cell>
          <cell r="K315">
            <v>4153.05</v>
          </cell>
          <cell r="L315">
            <v>0</v>
          </cell>
          <cell r="M315">
            <v>268180.71000000002</v>
          </cell>
          <cell r="N315">
            <v>-25445.84</v>
          </cell>
          <cell r="O315">
            <v>0</v>
          </cell>
          <cell r="P315">
            <v>-270990.2</v>
          </cell>
          <cell r="Q315">
            <v>-46654.21</v>
          </cell>
          <cell r="R315">
            <v>-21208.37</v>
          </cell>
          <cell r="S315">
            <v>-23284.89</v>
          </cell>
          <cell r="T315">
            <v>67045.179999999993</v>
          </cell>
          <cell r="U315">
            <v>3921272.31</v>
          </cell>
          <cell r="V315">
            <v>2414850.36</v>
          </cell>
          <cell r="W315">
            <v>2821492.24</v>
          </cell>
          <cell r="X315">
            <v>34578.49</v>
          </cell>
          <cell r="Y315">
            <v>4990.6561138000006</v>
          </cell>
          <cell r="Z315">
            <v>0</v>
          </cell>
          <cell r="AA315">
            <v>331917.5</v>
          </cell>
        </row>
        <row r="316">
          <cell r="A316" t="str">
            <v xml:space="preserve"> LsrAgy00193</v>
          </cell>
          <cell r="B316" t="str">
            <v>REGIONAL PLANNING COMMISSION</v>
          </cell>
          <cell r="C316">
            <v>1244272.08</v>
          </cell>
          <cell r="D316">
            <v>462869.21376000001</v>
          </cell>
          <cell r="E316">
            <v>0.372</v>
          </cell>
          <cell r="F316">
            <v>4459001.63</v>
          </cell>
          <cell r="G316">
            <v>6.5558999999999995E-4</v>
          </cell>
          <cell r="H316">
            <v>7.2690999999999999E-4</v>
          </cell>
          <cell r="I316">
            <v>-7.1320000000000002E-5</v>
          </cell>
          <cell r="J316">
            <v>279015.58</v>
          </cell>
          <cell r="K316">
            <v>5960.89</v>
          </cell>
          <cell r="L316">
            <v>0</v>
          </cell>
          <cell r="M316">
            <v>384921.17</v>
          </cell>
          <cell r="N316">
            <v>-36522.550000000003</v>
          </cell>
          <cell r="O316">
            <v>0</v>
          </cell>
          <cell r="P316">
            <v>-388953.64</v>
          </cell>
          <cell r="Q316">
            <v>-66963.03</v>
          </cell>
          <cell r="R316">
            <v>-30440.48</v>
          </cell>
          <cell r="S316">
            <v>-33420.92</v>
          </cell>
          <cell r="T316">
            <v>96230.29</v>
          </cell>
          <cell r="U316">
            <v>5628222.5099999998</v>
          </cell>
          <cell r="V316">
            <v>3466047.27</v>
          </cell>
          <cell r="W316">
            <v>4545289.37</v>
          </cell>
          <cell r="X316">
            <v>-445956.22</v>
          </cell>
          <cell r="Y316">
            <v>-64364.121887200003</v>
          </cell>
          <cell r="Z316">
            <v>0</v>
          </cell>
          <cell r="AA316">
            <v>476402.92</v>
          </cell>
        </row>
        <row r="317">
          <cell r="A317" t="str">
            <v xml:space="preserve"> LsrAgy00333</v>
          </cell>
          <cell r="B317" t="str">
            <v>REGIONAL TRANSIT AUTHORITY</v>
          </cell>
          <cell r="C317">
            <v>105118.56</v>
          </cell>
          <cell r="D317">
            <v>39104.104319999999</v>
          </cell>
          <cell r="E317">
            <v>0.372</v>
          </cell>
          <cell r="F317">
            <v>376735.61</v>
          </cell>
          <cell r="G317">
            <v>5.5390000000000003E-5</v>
          </cell>
          <cell r="H317">
            <v>5.7059999999999999E-5</v>
          </cell>
          <cell r="I317">
            <v>-1.6700000000000001E-6</v>
          </cell>
          <cell r="J317">
            <v>23573.69</v>
          </cell>
          <cell r="K317">
            <v>503.63</v>
          </cell>
          <cell r="L317">
            <v>0</v>
          </cell>
          <cell r="M317">
            <v>32521.52</v>
          </cell>
          <cell r="N317">
            <v>-3085.75</v>
          </cell>
          <cell r="O317">
            <v>0</v>
          </cell>
          <cell r="P317">
            <v>-32862.22</v>
          </cell>
          <cell r="Q317">
            <v>-5657.62</v>
          </cell>
          <cell r="R317">
            <v>-2571.88</v>
          </cell>
          <cell r="S317">
            <v>-2823.69</v>
          </cell>
          <cell r="T317">
            <v>8130.38</v>
          </cell>
          <cell r="U317">
            <v>475521.66</v>
          </cell>
          <cell r="V317">
            <v>292842.11</v>
          </cell>
          <cell r="W317">
            <v>356789.99</v>
          </cell>
          <cell r="X317">
            <v>-10442.33</v>
          </cell>
          <cell r="Y317">
            <v>-1507.1239982000002</v>
          </cell>
          <cell r="Z317">
            <v>0</v>
          </cell>
          <cell r="AA317">
            <v>40250.699999999997</v>
          </cell>
        </row>
        <row r="318">
          <cell r="A318" t="str">
            <v xml:space="preserve"> LsrAgy00923</v>
          </cell>
          <cell r="B318" t="str">
            <v>RENEW CHARTER MGMT ORGANIZATION</v>
          </cell>
          <cell r="C318">
            <v>73542</v>
          </cell>
          <cell r="D318">
            <v>27357.624</v>
          </cell>
          <cell r="E318">
            <v>0.372</v>
          </cell>
          <cell r="F318">
            <v>263558.49</v>
          </cell>
          <cell r="G318">
            <v>3.875E-5</v>
          </cell>
          <cell r="H318">
            <v>3.9140000000000001E-5</v>
          </cell>
          <cell r="I318">
            <v>-3.9000000000000002E-7</v>
          </cell>
          <cell r="J318">
            <v>16491.79</v>
          </cell>
          <cell r="K318">
            <v>352.33</v>
          </cell>
          <cell r="L318">
            <v>0</v>
          </cell>
          <cell r="M318">
            <v>22751.56</v>
          </cell>
          <cell r="N318">
            <v>-2158.7399999999998</v>
          </cell>
          <cell r="O318">
            <v>0</v>
          </cell>
          <cell r="P318">
            <v>-22989.91</v>
          </cell>
          <cell r="Q318">
            <v>-3957.99</v>
          </cell>
          <cell r="R318">
            <v>-1799.25</v>
          </cell>
          <cell r="S318">
            <v>-1975.41</v>
          </cell>
          <cell r="T318">
            <v>5687.89</v>
          </cell>
          <cell r="U318">
            <v>332667.71000000002</v>
          </cell>
          <cell r="V318">
            <v>204867.88</v>
          </cell>
          <cell r="W318">
            <v>244738.17</v>
          </cell>
          <cell r="X318">
            <v>-2438.63</v>
          </cell>
          <cell r="Y318">
            <v>-351.9630894</v>
          </cell>
          <cell r="Z318">
            <v>0</v>
          </cell>
          <cell r="AA318">
            <v>28158.78</v>
          </cell>
        </row>
        <row r="319">
          <cell r="A319" t="str">
            <v xml:space="preserve"> LsrAgy00259</v>
          </cell>
          <cell r="B319" t="str">
            <v>RICHLAND PARISH SCHOOL BOARD</v>
          </cell>
          <cell r="C319">
            <v>0</v>
          </cell>
          <cell r="D319">
            <v>0</v>
          </cell>
          <cell r="E319">
            <v>0</v>
          </cell>
          <cell r="F319">
            <v>0</v>
          </cell>
          <cell r="G319">
            <v>0</v>
          </cell>
          <cell r="H319">
            <v>2.3059999999999999E-5</v>
          </cell>
          <cell r="I319">
            <v>-2.3059999999999999E-5</v>
          </cell>
          <cell r="J319">
            <v>0</v>
          </cell>
          <cell r="K319">
            <v>0</v>
          </cell>
          <cell r="L319">
            <v>0</v>
          </cell>
          <cell r="M319">
            <v>0</v>
          </cell>
          <cell r="N319">
            <v>0</v>
          </cell>
          <cell r="O319">
            <v>0</v>
          </cell>
          <cell r="P319">
            <v>0</v>
          </cell>
          <cell r="Q319">
            <v>0</v>
          </cell>
          <cell r="R319">
            <v>0</v>
          </cell>
          <cell r="S319">
            <v>0</v>
          </cell>
          <cell r="T319">
            <v>0</v>
          </cell>
          <cell r="U319">
            <v>0</v>
          </cell>
          <cell r="V319">
            <v>0</v>
          </cell>
          <cell r="W319">
            <v>144191.67999999999</v>
          </cell>
          <cell r="X319">
            <v>-144191.67999999999</v>
          </cell>
          <cell r="Y319">
            <v>-20810.945747599999</v>
          </cell>
          <cell r="Z319">
            <v>0</v>
          </cell>
          <cell r="AA319">
            <v>0</v>
          </cell>
        </row>
        <row r="320">
          <cell r="A320" t="str">
            <v xml:space="preserve"> LsrAgy00787</v>
          </cell>
          <cell r="B320" t="str">
            <v>RUSTON CITY COURT</v>
          </cell>
          <cell r="C320">
            <v>66096</v>
          </cell>
          <cell r="D320">
            <v>25182.576000000001</v>
          </cell>
          <cell r="E320">
            <v>0.38100000000000001</v>
          </cell>
          <cell r="F320">
            <v>242609.84</v>
          </cell>
          <cell r="G320">
            <v>3.5670000000000002E-5</v>
          </cell>
          <cell r="H320">
            <v>4.1839999999999999E-5</v>
          </cell>
          <cell r="I320">
            <v>-6.1700000000000002E-6</v>
          </cell>
          <cell r="J320">
            <v>15180.96</v>
          </cell>
          <cell r="K320">
            <v>324.33</v>
          </cell>
          <cell r="L320">
            <v>0</v>
          </cell>
          <cell r="M320">
            <v>20943.18</v>
          </cell>
          <cell r="N320">
            <v>-1987.16</v>
          </cell>
          <cell r="O320">
            <v>0</v>
          </cell>
          <cell r="P320">
            <v>-21162.58</v>
          </cell>
          <cell r="Q320">
            <v>-3643.39</v>
          </cell>
          <cell r="R320">
            <v>-1656.24</v>
          </cell>
          <cell r="S320">
            <v>-1818.4</v>
          </cell>
          <cell r="T320">
            <v>5235.79</v>
          </cell>
          <cell r="U320">
            <v>306225.99</v>
          </cell>
          <cell r="V320">
            <v>188584.19</v>
          </cell>
          <cell r="W320">
            <v>261620.98</v>
          </cell>
          <cell r="X320">
            <v>-38580.339999999997</v>
          </cell>
          <cell r="Y320">
            <v>-5568.2365682</v>
          </cell>
          <cell r="Z320">
            <v>0</v>
          </cell>
          <cell r="AA320">
            <v>25920.61</v>
          </cell>
        </row>
        <row r="321">
          <cell r="A321">
            <v>2031</v>
          </cell>
          <cell r="B321" t="str">
            <v>SABINE RIVER AUTHORITY</v>
          </cell>
          <cell r="C321">
            <v>2427236.52</v>
          </cell>
          <cell r="D321">
            <v>902931.98543999996</v>
          </cell>
          <cell r="E321">
            <v>0.372</v>
          </cell>
          <cell r="F321">
            <v>8698246.4900000002</v>
          </cell>
          <cell r="G321">
            <v>1.2788700000000001E-3</v>
          </cell>
          <cell r="H321">
            <v>9.9142999999999996E-4</v>
          </cell>
          <cell r="I321">
            <v>2.8744000000000003E-4</v>
          </cell>
          <cell r="J321">
            <v>544280.19999999995</v>
          </cell>
          <cell r="K321">
            <v>11628</v>
          </cell>
          <cell r="L321">
            <v>0</v>
          </cell>
          <cell r="M321">
            <v>750871.94</v>
          </cell>
          <cell r="N321">
            <v>-71245.13</v>
          </cell>
          <cell r="O321">
            <v>0</v>
          </cell>
          <cell r="P321">
            <v>-758738.15</v>
          </cell>
          <cell r="Q321">
            <v>-130625.86</v>
          </cell>
          <cell r="R321">
            <v>-59380.73</v>
          </cell>
          <cell r="S321">
            <v>-65194.73</v>
          </cell>
          <cell r="T321">
            <v>187717.99</v>
          </cell>
          <cell r="U321">
            <v>10979064.550000001</v>
          </cell>
          <cell r="V321">
            <v>6761274.3799999999</v>
          </cell>
          <cell r="W321">
            <v>6199304.2400000002</v>
          </cell>
          <cell r="X321">
            <v>1797331.14</v>
          </cell>
          <cell r="Y321">
            <v>259405.82158240004</v>
          </cell>
          <cell r="Z321">
            <v>0</v>
          </cell>
          <cell r="AA321">
            <v>929326.87</v>
          </cell>
        </row>
        <row r="322">
          <cell r="A322" t="str">
            <v xml:space="preserve"> 8C01</v>
          </cell>
          <cell r="B322" t="str">
            <v>SCHOOL EMPLOYEES RETIREMENT SYSTEM</v>
          </cell>
          <cell r="C322">
            <v>75795.240000000005</v>
          </cell>
          <cell r="D322">
            <v>28195.829280000002</v>
          </cell>
          <cell r="E322">
            <v>0.372</v>
          </cell>
          <cell r="F322">
            <v>271652.28999999998</v>
          </cell>
          <cell r="G322">
            <v>3.994E-5</v>
          </cell>
          <cell r="H322">
            <v>3.9560000000000001E-5</v>
          </cell>
          <cell r="I322">
            <v>3.8000000000000001E-7</v>
          </cell>
          <cell r="J322">
            <v>16998.25</v>
          </cell>
          <cell r="K322">
            <v>363.15</v>
          </cell>
          <cell r="L322">
            <v>0</v>
          </cell>
          <cell r="M322">
            <v>23450.25</v>
          </cell>
          <cell r="N322">
            <v>-2225.0300000000002</v>
          </cell>
          <cell r="O322">
            <v>0</v>
          </cell>
          <cell r="P322">
            <v>-23695.919999999998</v>
          </cell>
          <cell r="Q322">
            <v>-4079.54</v>
          </cell>
          <cell r="R322">
            <v>-1854.5</v>
          </cell>
          <cell r="S322">
            <v>-2036.08</v>
          </cell>
          <cell r="T322">
            <v>5862.56</v>
          </cell>
          <cell r="U322">
            <v>342883.83</v>
          </cell>
          <cell r="V322">
            <v>211159.3</v>
          </cell>
          <cell r="W322">
            <v>247364.39</v>
          </cell>
          <cell r="X322">
            <v>2376.1</v>
          </cell>
          <cell r="Y322">
            <v>342.93839480000003</v>
          </cell>
          <cell r="Z322">
            <v>0</v>
          </cell>
          <cell r="AA322">
            <v>29023.52</v>
          </cell>
        </row>
        <row r="323">
          <cell r="A323" t="str">
            <v xml:space="preserve"> 04-139</v>
          </cell>
          <cell r="B323" t="str">
            <v>SECRETARY OF STATE'S OFFICE</v>
          </cell>
          <cell r="C323">
            <v>14420841.84</v>
          </cell>
          <cell r="D323">
            <v>5361733.05528</v>
          </cell>
          <cell r="E323">
            <v>0.37180439999999998</v>
          </cell>
          <cell r="F323">
            <v>51651479.549999997</v>
          </cell>
          <cell r="G323">
            <v>7.5941200000000002E-3</v>
          </cell>
          <cell r="H323">
            <v>8.1288599999999999E-3</v>
          </cell>
          <cell r="I323">
            <v>-5.3474000000000002E-4</v>
          </cell>
          <cell r="J323">
            <v>3232016.66</v>
          </cell>
          <cell r="K323">
            <v>69048.78</v>
          </cell>
          <cell r="L323">
            <v>0</v>
          </cell>
          <cell r="M323">
            <v>4458789.1100000003</v>
          </cell>
          <cell r="N323">
            <v>-423064.14</v>
          </cell>
          <cell r="O323">
            <v>0</v>
          </cell>
          <cell r="P323">
            <v>-4505499.83</v>
          </cell>
          <cell r="Q323">
            <v>-775675.75</v>
          </cell>
          <cell r="R323">
            <v>-352611.61</v>
          </cell>
          <cell r="S323">
            <v>-387136</v>
          </cell>
          <cell r="T323">
            <v>1114697.28</v>
          </cell>
          <cell r="U323">
            <v>65195315.920000002</v>
          </cell>
          <cell r="V323">
            <v>40149451.469999999</v>
          </cell>
          <cell r="W323">
            <v>50828879.75</v>
          </cell>
          <cell r="X323">
            <v>-3343671.21</v>
          </cell>
          <cell r="Y323">
            <v>-482586.51904040005</v>
          </cell>
          <cell r="Z323">
            <v>0</v>
          </cell>
          <cell r="AA323">
            <v>5518480.9500000002</v>
          </cell>
        </row>
        <row r="324">
          <cell r="A324">
            <v>2032</v>
          </cell>
          <cell r="B324" t="str">
            <v>SOUTH CENTRAL LA HUMAN SERVICES AUTHORITY</v>
          </cell>
          <cell r="C324">
            <v>7447813.9199999999</v>
          </cell>
          <cell r="D324">
            <v>2770586.7782399999</v>
          </cell>
          <cell r="E324">
            <v>0.372</v>
          </cell>
          <cell r="F324">
            <v>26690075.609999999</v>
          </cell>
          <cell r="G324">
            <v>3.9241399999999996E-3</v>
          </cell>
          <cell r="H324">
            <v>4.0904899999999996E-3</v>
          </cell>
          <cell r="I324">
            <v>-1.6635E-4</v>
          </cell>
          <cell r="J324">
            <v>1670092.9</v>
          </cell>
          <cell r="K324">
            <v>35679.85</v>
          </cell>
          <cell r="L324">
            <v>0</v>
          </cell>
          <cell r="M324">
            <v>2304007.9300000002</v>
          </cell>
          <cell r="N324">
            <v>-218611.63</v>
          </cell>
          <cell r="O324">
            <v>0</v>
          </cell>
          <cell r="P324">
            <v>-2328144.9500000002</v>
          </cell>
          <cell r="Q324">
            <v>-400818.03</v>
          </cell>
          <cell r="R324">
            <v>-182206.41</v>
          </cell>
          <cell r="S324">
            <v>-200046.33</v>
          </cell>
          <cell r="T324">
            <v>576001.98</v>
          </cell>
          <cell r="U324">
            <v>33688636.340000004</v>
          </cell>
          <cell r="V324">
            <v>20746586.629999999</v>
          </cell>
          <cell r="W324">
            <v>25577390.23</v>
          </cell>
          <cell r="X324">
            <v>-1040168.5</v>
          </cell>
          <cell r="Y324">
            <v>-150125.79467100001</v>
          </cell>
          <cell r="Z324">
            <v>0</v>
          </cell>
          <cell r="AA324">
            <v>2851586.73</v>
          </cell>
        </row>
        <row r="325">
          <cell r="A325">
            <v>201419</v>
          </cell>
          <cell r="B325" t="str">
            <v>SOUTH LAFOURCHE LEVEE DISTRICT</v>
          </cell>
          <cell r="C325">
            <v>906070.56</v>
          </cell>
          <cell r="D325">
            <v>337058.24832000001</v>
          </cell>
          <cell r="E325">
            <v>0.372</v>
          </cell>
          <cell r="F325">
            <v>3246972.63</v>
          </cell>
          <cell r="G325">
            <v>4.7739000000000001E-4</v>
          </cell>
          <cell r="H325">
            <v>4.1038000000000001E-4</v>
          </cell>
          <cell r="I325">
            <v>6.7009999999999997E-5</v>
          </cell>
          <cell r="J325">
            <v>203174.62</v>
          </cell>
          <cell r="K325">
            <v>4340.62</v>
          </cell>
          <cell r="L325">
            <v>0</v>
          </cell>
          <cell r="M325">
            <v>280293.34999999998</v>
          </cell>
          <cell r="N325">
            <v>-26595.13</v>
          </cell>
          <cell r="O325">
            <v>0</v>
          </cell>
          <cell r="P325">
            <v>-283229.73</v>
          </cell>
          <cell r="Q325">
            <v>-48761.39</v>
          </cell>
          <cell r="R325">
            <v>-22166.26</v>
          </cell>
          <cell r="S325">
            <v>-24336.57</v>
          </cell>
          <cell r="T325">
            <v>70073.34</v>
          </cell>
          <cell r="U325">
            <v>4098380.31</v>
          </cell>
          <cell r="V325">
            <v>2523919.38</v>
          </cell>
          <cell r="W325">
            <v>2566061.62</v>
          </cell>
          <cell r="X325">
            <v>419006.26</v>
          </cell>
          <cell r="Y325">
            <v>60474.478514599999</v>
          </cell>
          <cell r="Z325">
            <v>0</v>
          </cell>
          <cell r="AA325">
            <v>346908.87</v>
          </cell>
        </row>
        <row r="326">
          <cell r="A326" t="str">
            <v xml:space="preserve"> LsrAgy00376</v>
          </cell>
          <cell r="B326" t="str">
            <v>SOUTH TANGIPAHOA PARISH PORT COMMISSION</v>
          </cell>
          <cell r="C326">
            <v>119880.12</v>
          </cell>
          <cell r="D326">
            <v>44595.404640000001</v>
          </cell>
          <cell r="E326">
            <v>0.372</v>
          </cell>
          <cell r="F326">
            <v>429583.34</v>
          </cell>
          <cell r="G326">
            <v>6.3159999999999998E-5</v>
          </cell>
          <cell r="H326">
            <v>6.5069999999999999E-5</v>
          </cell>
          <cell r="I326">
            <v>-1.9099999999999999E-6</v>
          </cell>
          <cell r="J326">
            <v>26880.560000000001</v>
          </cell>
          <cell r="K326">
            <v>574.28</v>
          </cell>
          <cell r="L326">
            <v>0</v>
          </cell>
          <cell r="M326">
            <v>37083.58</v>
          </cell>
          <cell r="N326">
            <v>-3518.61</v>
          </cell>
          <cell r="O326">
            <v>0</v>
          </cell>
          <cell r="P326">
            <v>-37472.07</v>
          </cell>
          <cell r="Q326">
            <v>-6451.26</v>
          </cell>
          <cell r="R326">
            <v>-2932.66</v>
          </cell>
          <cell r="S326">
            <v>-3219.8</v>
          </cell>
          <cell r="T326">
            <v>9270.89</v>
          </cell>
          <cell r="U326">
            <v>542226.9</v>
          </cell>
          <cell r="V326">
            <v>333921.42</v>
          </cell>
          <cell r="W326">
            <v>406875.65</v>
          </cell>
          <cell r="X326">
            <v>-11943.02</v>
          </cell>
          <cell r="Y326">
            <v>-1723.7166685999998</v>
          </cell>
          <cell r="Z326">
            <v>0</v>
          </cell>
          <cell r="AA326">
            <v>45896.99</v>
          </cell>
        </row>
        <row r="327">
          <cell r="A327" t="str">
            <v xml:space="preserve"> 2028E</v>
          </cell>
          <cell r="B327" t="str">
            <v>SOUTHEAST LA FLOOD PROTECTION AUTH. EAST</v>
          </cell>
          <cell r="C327">
            <v>9649128</v>
          </cell>
          <cell r="D327">
            <v>3593442.9071999998</v>
          </cell>
          <cell r="E327">
            <v>0.37241109999999999</v>
          </cell>
          <cell r="F327">
            <v>34616894.890000001</v>
          </cell>
          <cell r="G327">
            <v>5.0895899999999997E-3</v>
          </cell>
          <cell r="H327">
            <v>5.0638799999999998E-3</v>
          </cell>
          <cell r="I327">
            <v>2.5709999999999999E-5</v>
          </cell>
          <cell r="J327">
            <v>2166102.15</v>
          </cell>
          <cell r="K327">
            <v>46276.59</v>
          </cell>
          <cell r="L327">
            <v>0</v>
          </cell>
          <cell r="M327">
            <v>2988286.79</v>
          </cell>
          <cell r="N327">
            <v>-283538.19</v>
          </cell>
          <cell r="O327">
            <v>0</v>
          </cell>
          <cell r="P327">
            <v>-3019592.38</v>
          </cell>
          <cell r="Q327">
            <v>-519858.99</v>
          </cell>
          <cell r="R327">
            <v>-236320.8</v>
          </cell>
          <cell r="S327">
            <v>-259459.1</v>
          </cell>
          <cell r="T327">
            <v>747071.7</v>
          </cell>
          <cell r="U327">
            <v>43693993.240000002</v>
          </cell>
          <cell r="V327">
            <v>26908219.350000001</v>
          </cell>
          <cell r="W327">
            <v>31663892.309999999</v>
          </cell>
          <cell r="X327">
            <v>160761.84</v>
          </cell>
          <cell r="Y327">
            <v>23202.489816599998</v>
          </cell>
          <cell r="Z327">
            <v>0</v>
          </cell>
          <cell r="AA327">
            <v>3698493.76</v>
          </cell>
        </row>
        <row r="328">
          <cell r="A328" t="str">
            <v xml:space="preserve"> 20C03</v>
          </cell>
          <cell r="B328" t="str">
            <v>SOUTHERN UNIVERSITY</v>
          </cell>
          <cell r="C328">
            <v>17507724</v>
          </cell>
          <cell r="D328">
            <v>6516117.7953599999</v>
          </cell>
          <cell r="E328">
            <v>0.3721853</v>
          </cell>
          <cell r="F328">
            <v>62772083.659999996</v>
          </cell>
          <cell r="G328">
            <v>9.2291400000000003E-3</v>
          </cell>
          <cell r="H328">
            <v>9.9158100000000006E-3</v>
          </cell>
          <cell r="I328">
            <v>-6.8667000000000001E-4</v>
          </cell>
          <cell r="J328">
            <v>3927872.39</v>
          </cell>
          <cell r="K328">
            <v>83915.04</v>
          </cell>
          <cell r="L328">
            <v>0</v>
          </cell>
          <cell r="M328">
            <v>5418769.9000000004</v>
          </cell>
          <cell r="N328">
            <v>-514150.18</v>
          </cell>
          <cell r="O328">
            <v>0</v>
          </cell>
          <cell r="P328">
            <v>-5475537.4900000002</v>
          </cell>
          <cell r="Q328">
            <v>-942679.35</v>
          </cell>
          <cell r="R328">
            <v>-428529.17</v>
          </cell>
          <cell r="S328">
            <v>-470486.69</v>
          </cell>
          <cell r="T328">
            <v>1354692.48</v>
          </cell>
          <cell r="U328">
            <v>79231918.640000001</v>
          </cell>
          <cell r="V328">
            <v>48793659.899999999</v>
          </cell>
          <cell r="W328">
            <v>62002484.25</v>
          </cell>
          <cell r="X328">
            <v>-4293673.0199999996</v>
          </cell>
          <cell r="Y328">
            <v>-619698.70409819996</v>
          </cell>
          <cell r="Z328">
            <v>0</v>
          </cell>
          <cell r="AA328">
            <v>6706614.2300000004</v>
          </cell>
        </row>
        <row r="329">
          <cell r="A329" t="str">
            <v xml:space="preserve"> LsrAgy00778</v>
          </cell>
          <cell r="B329" t="str">
            <v>SPRINGHILL CITY COURT</v>
          </cell>
          <cell r="C329">
            <v>34578</v>
          </cell>
          <cell r="D329">
            <v>13174.218000000001</v>
          </cell>
          <cell r="E329">
            <v>0.38100000000000001</v>
          </cell>
          <cell r="F329">
            <v>126916.17</v>
          </cell>
          <cell r="G329">
            <v>1.8660000000000001E-5</v>
          </cell>
          <cell r="H329">
            <v>1.8879999999999999E-5</v>
          </cell>
          <cell r="I329">
            <v>-2.2000000000000001E-7</v>
          </cell>
          <cell r="J329">
            <v>7941.6</v>
          </cell>
          <cell r="K329">
            <v>169.66</v>
          </cell>
          <cell r="L329">
            <v>0</v>
          </cell>
          <cell r="M329">
            <v>10955.98</v>
          </cell>
          <cell r="N329">
            <v>-1039.54</v>
          </cell>
          <cell r="O329">
            <v>0</v>
          </cell>
          <cell r="P329">
            <v>-11070.75</v>
          </cell>
          <cell r="Q329">
            <v>-1905.96</v>
          </cell>
          <cell r="R329">
            <v>-866.42</v>
          </cell>
          <cell r="S329">
            <v>-951.26</v>
          </cell>
          <cell r="T329">
            <v>2738.99</v>
          </cell>
          <cell r="U329">
            <v>160195.6</v>
          </cell>
          <cell r="V329">
            <v>98653.8</v>
          </cell>
          <cell r="W329">
            <v>118054.59</v>
          </cell>
          <cell r="X329">
            <v>-1375.64</v>
          </cell>
          <cell r="Y329">
            <v>-198.54328120000002</v>
          </cell>
          <cell r="Z329">
            <v>0</v>
          </cell>
          <cell r="AA329">
            <v>13559.81</v>
          </cell>
        </row>
        <row r="330">
          <cell r="A330" t="str">
            <v xml:space="preserve"> LsrAgy00338</v>
          </cell>
          <cell r="B330" t="str">
            <v>ST BERNARD PORT HARBOR &amp; TERM DIST</v>
          </cell>
          <cell r="C330">
            <v>1001207.52</v>
          </cell>
          <cell r="D330">
            <v>372449.19744000002</v>
          </cell>
          <cell r="E330">
            <v>0.372</v>
          </cell>
          <cell r="F330">
            <v>3587932.31</v>
          </cell>
          <cell r="G330">
            <v>5.2751999999999996E-4</v>
          </cell>
          <cell r="H330">
            <v>5.2705999999999999E-4</v>
          </cell>
          <cell r="I330">
            <v>4.5999999999999999E-7</v>
          </cell>
          <cell r="J330">
            <v>224509.68</v>
          </cell>
          <cell r="K330">
            <v>4796.42</v>
          </cell>
          <cell r="L330">
            <v>0</v>
          </cell>
          <cell r="M330">
            <v>309726.53000000003</v>
          </cell>
          <cell r="N330">
            <v>-29387.84</v>
          </cell>
          <cell r="O330">
            <v>0</v>
          </cell>
          <cell r="P330">
            <v>-312971.26</v>
          </cell>
          <cell r="Q330">
            <v>-53881.75</v>
          </cell>
          <cell r="R330">
            <v>-24493.91</v>
          </cell>
          <cell r="S330">
            <v>-26892.12</v>
          </cell>
          <cell r="T330">
            <v>77431.63</v>
          </cell>
          <cell r="U330">
            <v>4528745.01</v>
          </cell>
          <cell r="V330">
            <v>2788952.33</v>
          </cell>
          <cell r="W330">
            <v>3295649</v>
          </cell>
          <cell r="X330">
            <v>2876.33</v>
          </cell>
          <cell r="Y330">
            <v>415.1359516</v>
          </cell>
          <cell r="Z330">
            <v>0</v>
          </cell>
          <cell r="AA330">
            <v>383337.25</v>
          </cell>
        </row>
        <row r="331">
          <cell r="A331" t="str">
            <v xml:space="preserve"> LsrAgy00182</v>
          </cell>
          <cell r="B331" t="str">
            <v>ST CHARLES PARISH PUBLIC SCHOOLS</v>
          </cell>
          <cell r="C331">
            <v>125931</v>
          </cell>
          <cell r="D331">
            <v>46846.332000000002</v>
          </cell>
          <cell r="E331">
            <v>0.372</v>
          </cell>
          <cell r="F331">
            <v>451280.16</v>
          </cell>
          <cell r="G331">
            <v>6.635E-5</v>
          </cell>
          <cell r="H331">
            <v>6.6589999999999998E-5</v>
          </cell>
          <cell r="I331">
            <v>-2.3999999999999998E-7</v>
          </cell>
          <cell r="J331">
            <v>28238.2</v>
          </cell>
          <cell r="K331">
            <v>603.28</v>
          </cell>
          <cell r="L331">
            <v>0</v>
          </cell>
          <cell r="M331">
            <v>38956.54</v>
          </cell>
          <cell r="N331">
            <v>-3696.32</v>
          </cell>
          <cell r="O331">
            <v>0</v>
          </cell>
          <cell r="P331">
            <v>-39364.660000000003</v>
          </cell>
          <cell r="Q331">
            <v>-6777.1</v>
          </cell>
          <cell r="R331">
            <v>-3080.78</v>
          </cell>
          <cell r="S331">
            <v>-3382.42</v>
          </cell>
          <cell r="T331">
            <v>9739.14</v>
          </cell>
          <cell r="U331">
            <v>569612.97</v>
          </cell>
          <cell r="V331">
            <v>350786.68</v>
          </cell>
          <cell r="W331">
            <v>416380.05</v>
          </cell>
          <cell r="X331">
            <v>-1500.69</v>
          </cell>
          <cell r="Y331">
            <v>-216.59267039999997</v>
          </cell>
          <cell r="Z331">
            <v>0</v>
          </cell>
          <cell r="AA331">
            <v>48215.09</v>
          </cell>
        </row>
        <row r="332">
          <cell r="A332" t="str">
            <v xml:space="preserve"> LsrAgy00503</v>
          </cell>
          <cell r="B332" t="str">
            <v>ST JAMES PARISH SCHOOL BOARD</v>
          </cell>
          <cell r="C332">
            <v>0</v>
          </cell>
          <cell r="D332">
            <v>0</v>
          </cell>
          <cell r="E332">
            <v>0</v>
          </cell>
          <cell r="F332">
            <v>0</v>
          </cell>
          <cell r="G332">
            <v>0</v>
          </cell>
          <cell r="H332">
            <v>3.2289999999999997E-5</v>
          </cell>
          <cell r="I332">
            <v>-3.2289999999999997E-5</v>
          </cell>
          <cell r="J332">
            <v>0</v>
          </cell>
          <cell r="K332">
            <v>0</v>
          </cell>
          <cell r="L332">
            <v>0</v>
          </cell>
          <cell r="M332">
            <v>0</v>
          </cell>
          <cell r="N332">
            <v>0</v>
          </cell>
          <cell r="O332">
            <v>0</v>
          </cell>
          <cell r="P332">
            <v>0</v>
          </cell>
          <cell r="Q332">
            <v>0</v>
          </cell>
          <cell r="R332">
            <v>0</v>
          </cell>
          <cell r="S332">
            <v>0</v>
          </cell>
          <cell r="T332">
            <v>0</v>
          </cell>
          <cell r="U332">
            <v>0</v>
          </cell>
          <cell r="V332">
            <v>0</v>
          </cell>
          <cell r="W332">
            <v>201905.87</v>
          </cell>
          <cell r="X332">
            <v>-201905.87</v>
          </cell>
          <cell r="Y332">
            <v>-29140.738863399998</v>
          </cell>
          <cell r="Z332">
            <v>0</v>
          </cell>
          <cell r="AA332">
            <v>0</v>
          </cell>
        </row>
        <row r="333">
          <cell r="A333" t="str">
            <v xml:space="preserve"> LsrAgy00764</v>
          </cell>
          <cell r="B333" t="str">
            <v>ST LANDRY PARISH GOVERNMENT</v>
          </cell>
          <cell r="C333">
            <v>23254.080000000002</v>
          </cell>
          <cell r="D333">
            <v>8999.3289600000007</v>
          </cell>
          <cell r="E333">
            <v>0.38700000000000001</v>
          </cell>
          <cell r="F333">
            <v>86719.25</v>
          </cell>
          <cell r="G333">
            <v>1.275E-5</v>
          </cell>
          <cell r="H333">
            <v>1.293E-5</v>
          </cell>
          <cell r="I333">
            <v>-1.8E-7</v>
          </cell>
          <cell r="J333">
            <v>5426.33</v>
          </cell>
          <cell r="K333">
            <v>115.93</v>
          </cell>
          <cell r="L333">
            <v>0</v>
          </cell>
          <cell r="M333">
            <v>7486</v>
          </cell>
          <cell r="N333">
            <v>-710.3</v>
          </cell>
          <cell r="O333">
            <v>0</v>
          </cell>
          <cell r="P333">
            <v>-7564.42</v>
          </cell>
          <cell r="Q333">
            <v>-1302.31</v>
          </cell>
          <cell r="R333">
            <v>-592.01</v>
          </cell>
          <cell r="S333">
            <v>-649.97</v>
          </cell>
          <cell r="T333">
            <v>1871.5</v>
          </cell>
          <cell r="U333">
            <v>109458.41</v>
          </cell>
          <cell r="V333">
            <v>67408.14</v>
          </cell>
          <cell r="W333">
            <v>80849.89</v>
          </cell>
          <cell r="X333">
            <v>-1125.52</v>
          </cell>
          <cell r="Y333">
            <v>-162.44450280000001</v>
          </cell>
          <cell r="Z333">
            <v>0</v>
          </cell>
          <cell r="AA333">
            <v>9265.15</v>
          </cell>
        </row>
        <row r="334">
          <cell r="A334" t="str">
            <v xml:space="preserve"> LsrAgy00207</v>
          </cell>
          <cell r="B334" t="str">
            <v>ST LANDRY PARISH SCHOOL BOARD</v>
          </cell>
          <cell r="C334">
            <v>337686.32</v>
          </cell>
          <cell r="D334">
            <v>125619.31104</v>
          </cell>
          <cell r="E334">
            <v>0.372</v>
          </cell>
          <cell r="F334">
            <v>1210124.58</v>
          </cell>
          <cell r="G334">
            <v>1.7792E-4</v>
          </cell>
          <cell r="H334">
            <v>1.4768E-4</v>
          </cell>
          <cell r="I334">
            <v>3.0239999999999998E-5</v>
          </cell>
          <cell r="J334">
            <v>75721.8</v>
          </cell>
          <cell r="K334">
            <v>1617.72</v>
          </cell>
          <cell r="L334">
            <v>0</v>
          </cell>
          <cell r="M334">
            <v>104463.42</v>
          </cell>
          <cell r="N334">
            <v>-9911.82</v>
          </cell>
          <cell r="O334">
            <v>0</v>
          </cell>
          <cell r="P334">
            <v>-105557.79</v>
          </cell>
          <cell r="Q334">
            <v>-18173.04</v>
          </cell>
          <cell r="R334">
            <v>-8261.2099999999991</v>
          </cell>
          <cell r="S334">
            <v>-9070.07</v>
          </cell>
          <cell r="T334">
            <v>26115.86</v>
          </cell>
          <cell r="U334">
            <v>1527438.41</v>
          </cell>
          <cell r="V334">
            <v>940647.55</v>
          </cell>
          <cell r="W334">
            <v>923427.02</v>
          </cell>
          <cell r="X334">
            <v>189087.44</v>
          </cell>
          <cell r="Y334">
            <v>27290.676470399998</v>
          </cell>
          <cell r="Z334">
            <v>0</v>
          </cell>
          <cell r="AA334">
            <v>129290.57</v>
          </cell>
        </row>
        <row r="335">
          <cell r="A335" t="str">
            <v xml:space="preserve"> LsrAgy00029</v>
          </cell>
          <cell r="B335" t="str">
            <v>ST MARTIN PARISH SCHOOL BOARD</v>
          </cell>
          <cell r="C335">
            <v>61251.23</v>
          </cell>
          <cell r="D335">
            <v>22785.457559999999</v>
          </cell>
          <cell r="E335">
            <v>0.372</v>
          </cell>
          <cell r="F335">
            <v>219484.71</v>
          </cell>
          <cell r="G335">
            <v>3.2270000000000001E-5</v>
          </cell>
          <cell r="H335">
            <v>3.1999999999999999E-5</v>
          </cell>
          <cell r="I335">
            <v>2.7000000000000001E-7</v>
          </cell>
          <cell r="J335">
            <v>13733.94</v>
          </cell>
          <cell r="K335">
            <v>293.41000000000003</v>
          </cell>
          <cell r="L335">
            <v>0</v>
          </cell>
          <cell r="M335">
            <v>18946.91</v>
          </cell>
          <cell r="N335">
            <v>-1797.74</v>
          </cell>
          <cell r="O335">
            <v>0</v>
          </cell>
          <cell r="P335">
            <v>-19145.400000000001</v>
          </cell>
          <cell r="Q335">
            <v>-3296.11</v>
          </cell>
          <cell r="R335">
            <v>-1498.37</v>
          </cell>
          <cell r="S335">
            <v>-1645.07</v>
          </cell>
          <cell r="T335">
            <v>4736.7299999999996</v>
          </cell>
          <cell r="U335">
            <v>277037.08</v>
          </cell>
          <cell r="V335">
            <v>170608.68</v>
          </cell>
          <cell r="W335">
            <v>200092.53</v>
          </cell>
          <cell r="X335">
            <v>1688.28</v>
          </cell>
          <cell r="Y335">
            <v>243.66675420000001</v>
          </cell>
          <cell r="Z335">
            <v>0</v>
          </cell>
          <cell r="AA335">
            <v>23449.9</v>
          </cell>
        </row>
        <row r="336">
          <cell r="A336" t="str">
            <v xml:space="preserve"> LsrAgy00616</v>
          </cell>
          <cell r="B336" t="str">
            <v>ST TAMMANY PARISH GOVERNMENT</v>
          </cell>
          <cell r="C336">
            <v>3600</v>
          </cell>
          <cell r="D336">
            <v>1371.6</v>
          </cell>
          <cell r="E336">
            <v>0.38100000000000001</v>
          </cell>
          <cell r="F336">
            <v>13194.93</v>
          </cell>
          <cell r="G336">
            <v>1.9400000000000001E-6</v>
          </cell>
          <cell r="H336">
            <v>1.9999999999999999E-6</v>
          </cell>
          <cell r="I336">
            <v>-5.9999999999999995E-8</v>
          </cell>
          <cell r="J336">
            <v>825.65</v>
          </cell>
          <cell r="K336">
            <v>17.64</v>
          </cell>
          <cell r="L336">
            <v>0</v>
          </cell>
          <cell r="M336">
            <v>1139.05</v>
          </cell>
          <cell r="N336">
            <v>-108.08</v>
          </cell>
          <cell r="O336">
            <v>0</v>
          </cell>
          <cell r="P336">
            <v>-1150.98</v>
          </cell>
          <cell r="Q336">
            <v>-198.15</v>
          </cell>
          <cell r="R336">
            <v>-90.08</v>
          </cell>
          <cell r="S336">
            <v>-98.9</v>
          </cell>
          <cell r="T336">
            <v>284.76</v>
          </cell>
          <cell r="U336">
            <v>16654.849999999999</v>
          </cell>
          <cell r="V336">
            <v>10256.61</v>
          </cell>
          <cell r="W336">
            <v>12505.78</v>
          </cell>
          <cell r="X336">
            <v>-375.17</v>
          </cell>
          <cell r="Y336">
            <v>-54.148167599999994</v>
          </cell>
          <cell r="Z336">
            <v>0</v>
          </cell>
          <cell r="AA336">
            <v>1409.76</v>
          </cell>
        </row>
        <row r="337">
          <cell r="A337" t="str">
            <v xml:space="preserve"> LsrAgy00020</v>
          </cell>
          <cell r="B337" t="str">
            <v>ST TAMMANY PARISH SCHOOL BOARD</v>
          </cell>
          <cell r="C337">
            <v>472267.56</v>
          </cell>
          <cell r="D337">
            <v>175683.53232</v>
          </cell>
          <cell r="E337">
            <v>0.372</v>
          </cell>
          <cell r="F337">
            <v>1692419.62</v>
          </cell>
          <cell r="G337">
            <v>2.4883000000000001E-4</v>
          </cell>
          <cell r="H337">
            <v>2.3243999999999999E-4</v>
          </cell>
          <cell r="I337">
            <v>1.6390000000000001E-5</v>
          </cell>
          <cell r="J337">
            <v>105900.71</v>
          </cell>
          <cell r="K337">
            <v>2262.46</v>
          </cell>
          <cell r="L337">
            <v>0</v>
          </cell>
          <cell r="M337">
            <v>146097.31</v>
          </cell>
          <cell r="N337">
            <v>-13862.18</v>
          </cell>
          <cell r="O337">
            <v>0</v>
          </cell>
          <cell r="P337">
            <v>-147627.84</v>
          </cell>
          <cell r="Q337">
            <v>-25415.9</v>
          </cell>
          <cell r="R337">
            <v>-11553.72</v>
          </cell>
          <cell r="S337">
            <v>-12684.95</v>
          </cell>
          <cell r="T337">
            <v>36524.33</v>
          </cell>
          <cell r="U337">
            <v>2136198.86</v>
          </cell>
          <cell r="V337">
            <v>1315542.55</v>
          </cell>
          <cell r="W337">
            <v>1453422.1</v>
          </cell>
          <cell r="X337">
            <v>102484.89</v>
          </cell>
          <cell r="Y337">
            <v>14791.474449400001</v>
          </cell>
          <cell r="Z337">
            <v>0</v>
          </cell>
          <cell r="AA337">
            <v>180819.32</v>
          </cell>
        </row>
        <row r="338">
          <cell r="A338" t="str">
            <v xml:space="preserve"> LsrAgy00127</v>
          </cell>
          <cell r="B338" t="str">
            <v>ST. HELENA PARISH SCHOOL BOARD</v>
          </cell>
          <cell r="C338">
            <v>38100</v>
          </cell>
          <cell r="D338">
            <v>14173.2</v>
          </cell>
          <cell r="E338">
            <v>0.372</v>
          </cell>
          <cell r="F338">
            <v>136506.29999999999</v>
          </cell>
          <cell r="G338">
            <v>2.0069999999999999E-5</v>
          </cell>
          <cell r="H338">
            <v>0</v>
          </cell>
          <cell r="I338">
            <v>2.0069999999999999E-5</v>
          </cell>
          <cell r="J338">
            <v>8541.68</v>
          </cell>
          <cell r="K338">
            <v>182.48</v>
          </cell>
          <cell r="L338">
            <v>0</v>
          </cell>
          <cell r="M338">
            <v>11783.84</v>
          </cell>
          <cell r="N338">
            <v>-1118.0899999999999</v>
          </cell>
          <cell r="O338">
            <v>0</v>
          </cell>
          <cell r="P338">
            <v>-11907.29</v>
          </cell>
          <cell r="Q338">
            <v>-2049.98</v>
          </cell>
          <cell r="R338">
            <v>-931.89</v>
          </cell>
          <cell r="S338">
            <v>-1023.14</v>
          </cell>
          <cell r="T338">
            <v>2945.96</v>
          </cell>
          <cell r="U338">
            <v>172300.41</v>
          </cell>
          <cell r="V338">
            <v>106108.34</v>
          </cell>
          <cell r="W338">
            <v>0</v>
          </cell>
          <cell r="X338">
            <v>125495.53</v>
          </cell>
          <cell r="Y338">
            <v>18112.562062199999</v>
          </cell>
          <cell r="Z338">
            <v>0</v>
          </cell>
          <cell r="AA338">
            <v>14584.43</v>
          </cell>
        </row>
        <row r="339">
          <cell r="A339" t="str">
            <v xml:space="preserve"> LsrAgy00126</v>
          </cell>
          <cell r="B339" t="str">
            <v>ST. MARY PARISH SCHOOL BOARD</v>
          </cell>
          <cell r="C339">
            <v>135798.96</v>
          </cell>
          <cell r="D339">
            <v>50517.21312</v>
          </cell>
          <cell r="E339">
            <v>0.372</v>
          </cell>
          <cell r="F339">
            <v>486648.01</v>
          </cell>
          <cell r="G339">
            <v>7.1550000000000004E-5</v>
          </cell>
          <cell r="H339">
            <v>9.5379999999999998E-5</v>
          </cell>
          <cell r="I339">
            <v>-2.3830000000000001E-5</v>
          </cell>
          <cell r="J339">
            <v>30451.3</v>
          </cell>
          <cell r="K339">
            <v>650.55999999999995</v>
          </cell>
          <cell r="L339">
            <v>0</v>
          </cell>
          <cell r="M339">
            <v>42009.65</v>
          </cell>
          <cell r="N339">
            <v>-3986.01</v>
          </cell>
          <cell r="O339">
            <v>0</v>
          </cell>
          <cell r="P339">
            <v>-42449.75</v>
          </cell>
          <cell r="Q339">
            <v>-7308.23</v>
          </cell>
          <cell r="R339">
            <v>-3322.22</v>
          </cell>
          <cell r="S339">
            <v>-3647.5</v>
          </cell>
          <cell r="T339">
            <v>10502.41</v>
          </cell>
          <cell r="U339">
            <v>614254.82999999996</v>
          </cell>
          <cell r="V339">
            <v>378278.62</v>
          </cell>
          <cell r="W339">
            <v>596400.79</v>
          </cell>
          <cell r="X339">
            <v>-149006.39999999999</v>
          </cell>
          <cell r="Y339">
            <v>-21505.847231800002</v>
          </cell>
          <cell r="Z339">
            <v>0</v>
          </cell>
          <cell r="AA339">
            <v>51993.82</v>
          </cell>
        </row>
        <row r="340">
          <cell r="A340" t="str">
            <v xml:space="preserve"> 21-800</v>
          </cell>
          <cell r="B340" t="str">
            <v>STATE EMPLOYEES GROUP BENEFIT</v>
          </cell>
          <cell r="C340">
            <v>2701592.28</v>
          </cell>
          <cell r="D340">
            <v>1004992.32816</v>
          </cell>
          <cell r="E340">
            <v>0.372</v>
          </cell>
          <cell r="F340">
            <v>9681472.7100000009</v>
          </cell>
          <cell r="G340">
            <v>1.4234300000000001E-3</v>
          </cell>
          <cell r="H340">
            <v>2.0494300000000001E-3</v>
          </cell>
          <cell r="I340">
            <v>-6.2600000000000004E-4</v>
          </cell>
          <cell r="J340">
            <v>605804.16</v>
          </cell>
          <cell r="K340">
            <v>12942.4</v>
          </cell>
          <cell r="L340">
            <v>0</v>
          </cell>
          <cell r="M340">
            <v>835748.47</v>
          </cell>
          <cell r="N340">
            <v>-79298.48</v>
          </cell>
          <cell r="O340">
            <v>0</v>
          </cell>
          <cell r="P340">
            <v>-844503.86</v>
          </cell>
          <cell r="Q340">
            <v>-145391.45000000001</v>
          </cell>
          <cell r="R340">
            <v>-66092.97</v>
          </cell>
          <cell r="S340">
            <v>-72564.17</v>
          </cell>
          <cell r="T340">
            <v>208937.12</v>
          </cell>
          <cell r="U340">
            <v>12220108.26</v>
          </cell>
          <cell r="V340">
            <v>7525550.5199999996</v>
          </cell>
          <cell r="W340">
            <v>12814863.470000001</v>
          </cell>
          <cell r="X340">
            <v>-3914310.09</v>
          </cell>
          <cell r="Y340">
            <v>-564945.88196000003</v>
          </cell>
          <cell r="Z340">
            <v>0</v>
          </cell>
          <cell r="AA340">
            <v>1034375.46</v>
          </cell>
        </row>
        <row r="341">
          <cell r="A341">
            <v>20114</v>
          </cell>
          <cell r="B341" t="str">
            <v>STATE PLUMBING BOARD</v>
          </cell>
          <cell r="C341">
            <v>213844.8</v>
          </cell>
          <cell r="D341">
            <v>79550.265599999999</v>
          </cell>
          <cell r="E341">
            <v>0.372</v>
          </cell>
          <cell r="F341">
            <v>766326.08</v>
          </cell>
          <cell r="G341">
            <v>1.1267E-4</v>
          </cell>
          <cell r="H341">
            <v>1.0014E-4</v>
          </cell>
          <cell r="I341">
            <v>1.253E-5</v>
          </cell>
          <cell r="J341">
            <v>47951.75</v>
          </cell>
          <cell r="K341">
            <v>1024.44</v>
          </cell>
          <cell r="L341">
            <v>0</v>
          </cell>
          <cell r="M341">
            <v>66152.73</v>
          </cell>
          <cell r="N341">
            <v>-6276.78</v>
          </cell>
          <cell r="O341">
            <v>0</v>
          </cell>
          <cell r="P341">
            <v>-66845.75</v>
          </cell>
          <cell r="Q341">
            <v>-11508.3</v>
          </cell>
          <cell r="R341">
            <v>-5231.51</v>
          </cell>
          <cell r="S341">
            <v>-5743.74</v>
          </cell>
          <cell r="T341">
            <v>16538.18</v>
          </cell>
          <cell r="U341">
            <v>967268.92</v>
          </cell>
          <cell r="V341">
            <v>595676.48</v>
          </cell>
          <cell r="W341">
            <v>626164.56000000006</v>
          </cell>
          <cell r="X341">
            <v>78348.73</v>
          </cell>
          <cell r="Y341">
            <v>11307.9423338</v>
          </cell>
          <cell r="Z341">
            <v>0</v>
          </cell>
          <cell r="AA341">
            <v>81874.83</v>
          </cell>
        </row>
        <row r="342">
          <cell r="A342" t="str">
            <v xml:space="preserve"> 8C04</v>
          </cell>
          <cell r="B342" t="str">
            <v>STATE POLICE RETIREMENT SYSTEM</v>
          </cell>
          <cell r="C342">
            <v>297115.2</v>
          </cell>
          <cell r="D342">
            <v>110526.8544</v>
          </cell>
          <cell r="E342">
            <v>0.372</v>
          </cell>
          <cell r="F342">
            <v>1064776.32</v>
          </cell>
          <cell r="G342">
            <v>1.5655000000000001E-4</v>
          </cell>
          <cell r="H342">
            <v>1.4761E-4</v>
          </cell>
          <cell r="I342">
            <v>8.9400000000000008E-6</v>
          </cell>
          <cell r="J342">
            <v>66626.84</v>
          </cell>
          <cell r="K342">
            <v>1423.42</v>
          </cell>
          <cell r="L342">
            <v>0</v>
          </cell>
          <cell r="M342">
            <v>91916.3</v>
          </cell>
          <cell r="N342">
            <v>-8721.31</v>
          </cell>
          <cell r="O342">
            <v>0</v>
          </cell>
          <cell r="P342">
            <v>-92879.23</v>
          </cell>
          <cell r="Q342">
            <v>-15990.27</v>
          </cell>
          <cell r="R342">
            <v>-7268.96</v>
          </cell>
          <cell r="S342">
            <v>-7980.67</v>
          </cell>
          <cell r="T342">
            <v>22979.08</v>
          </cell>
          <cell r="U342">
            <v>1343977.54</v>
          </cell>
          <cell r="V342">
            <v>827666.22</v>
          </cell>
          <cell r="W342">
            <v>922989.32</v>
          </cell>
          <cell r="X342">
            <v>55900.85</v>
          </cell>
          <cell r="Y342">
            <v>8068.0769724000011</v>
          </cell>
          <cell r="Z342">
            <v>0</v>
          </cell>
          <cell r="AA342">
            <v>113761.46</v>
          </cell>
        </row>
        <row r="343">
          <cell r="A343" t="str">
            <v xml:space="preserve"> LsrAgy00019</v>
          </cell>
          <cell r="B343" t="str">
            <v>TANGIPAHOA PARISH SCHOOL SYSTEM</v>
          </cell>
          <cell r="C343">
            <v>517568.66</v>
          </cell>
          <cell r="D343">
            <v>192535.54152</v>
          </cell>
          <cell r="E343">
            <v>0.372</v>
          </cell>
          <cell r="F343">
            <v>1854771.65</v>
          </cell>
          <cell r="G343">
            <v>2.7270000000000001E-4</v>
          </cell>
          <cell r="H343">
            <v>2.5601999999999998E-4</v>
          </cell>
          <cell r="I343">
            <v>1.668E-5</v>
          </cell>
          <cell r="J343">
            <v>116059.65</v>
          </cell>
          <cell r="K343">
            <v>2479.5</v>
          </cell>
          <cell r="L343">
            <v>0</v>
          </cell>
          <cell r="M343">
            <v>160112.26999999999</v>
          </cell>
          <cell r="N343">
            <v>-15191.96</v>
          </cell>
          <cell r="O343">
            <v>0</v>
          </cell>
          <cell r="P343">
            <v>-161789.62</v>
          </cell>
          <cell r="Q343">
            <v>-27854.02</v>
          </cell>
          <cell r="R343">
            <v>-12662.06</v>
          </cell>
          <cell r="S343">
            <v>-13901.81</v>
          </cell>
          <cell r="T343">
            <v>40028.07</v>
          </cell>
          <cell r="U343">
            <v>2341122.16</v>
          </cell>
          <cell r="V343">
            <v>1441741.17</v>
          </cell>
          <cell r="W343">
            <v>1600865.29</v>
          </cell>
          <cell r="X343">
            <v>104298.23</v>
          </cell>
          <cell r="Y343">
            <v>15053.1905928</v>
          </cell>
          <cell r="Z343">
            <v>0</v>
          </cell>
          <cell r="AA343">
            <v>198165.13</v>
          </cell>
        </row>
        <row r="344">
          <cell r="A344" t="str">
            <v xml:space="preserve"> 8C03</v>
          </cell>
          <cell r="B344" t="str">
            <v>TEACHERS RETIREMENT SYSTEM OF LOUISIANA</v>
          </cell>
          <cell r="C344">
            <v>4438325.16</v>
          </cell>
          <cell r="D344">
            <v>1651056.95952</v>
          </cell>
          <cell r="E344">
            <v>0.372</v>
          </cell>
          <cell r="F344">
            <v>15905194.01</v>
          </cell>
          <cell r="G344">
            <v>2.33848E-3</v>
          </cell>
          <cell r="H344">
            <v>2.3911000000000002E-3</v>
          </cell>
          <cell r="I344">
            <v>-5.2620000000000001E-5</v>
          </cell>
          <cell r="J344">
            <v>995244.52</v>
          </cell>
          <cell r="K344">
            <v>21262.400000000001</v>
          </cell>
          <cell r="L344">
            <v>0</v>
          </cell>
          <cell r="M344">
            <v>1373008.22</v>
          </cell>
          <cell r="N344">
            <v>-130275.4</v>
          </cell>
          <cell r="O344">
            <v>0</v>
          </cell>
          <cell r="P344">
            <v>-1387391.99</v>
          </cell>
          <cell r="Q344">
            <v>-238856.15</v>
          </cell>
          <cell r="R344">
            <v>-108580.74</v>
          </cell>
          <cell r="S344">
            <v>-119211.94</v>
          </cell>
          <cell r="T344">
            <v>343252.05</v>
          </cell>
          <cell r="U344">
            <v>20075787.890000001</v>
          </cell>
          <cell r="V344">
            <v>12363340.23</v>
          </cell>
          <cell r="W344">
            <v>14951288.91</v>
          </cell>
          <cell r="X344">
            <v>-329027.15000000002</v>
          </cell>
          <cell r="Y344">
            <v>-47487.942985200003</v>
          </cell>
          <cell r="Z344">
            <v>0</v>
          </cell>
          <cell r="AA344">
            <v>1699322.28</v>
          </cell>
        </row>
        <row r="345">
          <cell r="A345">
            <v>201420</v>
          </cell>
          <cell r="B345" t="str">
            <v>TENSAS BASIN LEVEE DISTRICT</v>
          </cell>
          <cell r="C345">
            <v>1351523.16</v>
          </cell>
          <cell r="D345">
            <v>503182.2</v>
          </cell>
          <cell r="E345">
            <v>0.37230740000000001</v>
          </cell>
          <cell r="F345">
            <v>4847299.8099999996</v>
          </cell>
          <cell r="G345">
            <v>7.1268000000000004E-4</v>
          </cell>
          <cell r="H345">
            <v>7.1184000000000004E-4</v>
          </cell>
          <cell r="I345">
            <v>8.4E-7</v>
          </cell>
          <cell r="J345">
            <v>303312.78000000003</v>
          </cell>
          <cell r="K345">
            <v>6479.97</v>
          </cell>
          <cell r="L345">
            <v>0</v>
          </cell>
          <cell r="M345">
            <v>418440.82</v>
          </cell>
          <cell r="N345">
            <v>-39703</v>
          </cell>
          <cell r="O345">
            <v>0</v>
          </cell>
          <cell r="P345">
            <v>-422824.45</v>
          </cell>
          <cell r="Q345">
            <v>-72794.289999999994</v>
          </cell>
          <cell r="R345">
            <v>-33091.29</v>
          </cell>
          <cell r="S345">
            <v>-36331.279999999999</v>
          </cell>
          <cell r="T345">
            <v>104610.21</v>
          </cell>
          <cell r="U345">
            <v>6118338.6299999999</v>
          </cell>
          <cell r="V345">
            <v>3767877.13</v>
          </cell>
          <cell r="W345">
            <v>4451058.3</v>
          </cell>
          <cell r="X345">
            <v>5252.43</v>
          </cell>
          <cell r="Y345">
            <v>758.07434639999997</v>
          </cell>
          <cell r="Z345">
            <v>0</v>
          </cell>
          <cell r="AA345">
            <v>517888.97</v>
          </cell>
        </row>
        <row r="346">
          <cell r="A346" t="str">
            <v xml:space="preserve"> LsrAgy00380</v>
          </cell>
          <cell r="B346" t="str">
            <v>TERREBONNE LEVEE &amp; CONSERVATION DISTRICT</v>
          </cell>
          <cell r="C346">
            <v>816929.04</v>
          </cell>
          <cell r="D346">
            <v>303897.60288000002</v>
          </cell>
          <cell r="E346">
            <v>0.372</v>
          </cell>
          <cell r="F346">
            <v>2927573.75</v>
          </cell>
          <cell r="G346">
            <v>4.3042999999999998E-4</v>
          </cell>
          <cell r="H346">
            <v>4.0871000000000001E-4</v>
          </cell>
          <cell r="I346">
            <v>2.1719999999999999E-5</v>
          </cell>
          <cell r="J346">
            <v>183188.69</v>
          </cell>
          <cell r="K346">
            <v>3913.64</v>
          </cell>
          <cell r="L346">
            <v>0</v>
          </cell>
          <cell r="M346">
            <v>252721.39</v>
          </cell>
          <cell r="N346">
            <v>-23979.01</v>
          </cell>
          <cell r="O346">
            <v>0</v>
          </cell>
          <cell r="P346">
            <v>-255368.93</v>
          </cell>
          <cell r="Q346">
            <v>-43964.82</v>
          </cell>
          <cell r="R346">
            <v>-19985.810000000001</v>
          </cell>
          <cell r="S346">
            <v>-21942.63</v>
          </cell>
          <cell r="T346">
            <v>63180.35</v>
          </cell>
          <cell r="U346">
            <v>3695229.97</v>
          </cell>
          <cell r="V346">
            <v>2275645.9500000002</v>
          </cell>
          <cell r="W346">
            <v>2555619.29</v>
          </cell>
          <cell r="X346">
            <v>135812.79999999999</v>
          </cell>
          <cell r="Y346">
            <v>19601.636671199998</v>
          </cell>
          <cell r="Z346">
            <v>0</v>
          </cell>
          <cell r="AA346">
            <v>312784.07</v>
          </cell>
        </row>
        <row r="347">
          <cell r="A347" t="str">
            <v xml:space="preserve"> LsrAgy00104</v>
          </cell>
          <cell r="B347" t="str">
            <v>TERREBONNE PARISH SCHOOL BOARD</v>
          </cell>
          <cell r="C347">
            <v>253187.26</v>
          </cell>
          <cell r="D347">
            <v>94185.66072</v>
          </cell>
          <cell r="E347">
            <v>0.372</v>
          </cell>
          <cell r="F347">
            <v>907321.37</v>
          </cell>
          <cell r="G347">
            <v>1.3339999999999999E-4</v>
          </cell>
          <cell r="H347">
            <v>1.5976E-4</v>
          </cell>
          <cell r="I347">
            <v>-2.6359999999999998E-5</v>
          </cell>
          <cell r="J347">
            <v>56774.32</v>
          </cell>
          <cell r="K347">
            <v>1212.93</v>
          </cell>
          <cell r="L347">
            <v>0</v>
          </cell>
          <cell r="M347">
            <v>78324.08</v>
          </cell>
          <cell r="N347">
            <v>-7431.64</v>
          </cell>
          <cell r="O347">
            <v>0</v>
          </cell>
          <cell r="P347">
            <v>-79144.61</v>
          </cell>
          <cell r="Q347">
            <v>-13625.69</v>
          </cell>
          <cell r="R347">
            <v>-6194.05</v>
          </cell>
          <cell r="S347">
            <v>-6800.52</v>
          </cell>
          <cell r="T347">
            <v>19581.02</v>
          </cell>
          <cell r="U347">
            <v>1145235.4099999999</v>
          </cell>
          <cell r="V347">
            <v>705274.19</v>
          </cell>
          <cell r="W347">
            <v>998961.95</v>
          </cell>
          <cell r="X347">
            <v>-164826.22</v>
          </cell>
          <cell r="Y347">
            <v>-23789.094965599998</v>
          </cell>
          <cell r="Z347">
            <v>0</v>
          </cell>
          <cell r="AA347">
            <v>96938.86</v>
          </cell>
        </row>
        <row r="348">
          <cell r="A348" t="str">
            <v xml:space="preserve"> LsrAgy00799</v>
          </cell>
          <cell r="B348" t="str">
            <v>THE CITY OF VILLE PLATTE</v>
          </cell>
          <cell r="C348">
            <v>58930.68</v>
          </cell>
          <cell r="D348">
            <v>23159.757239999999</v>
          </cell>
          <cell r="E348">
            <v>0.39300000000000002</v>
          </cell>
          <cell r="F348">
            <v>223089.51</v>
          </cell>
          <cell r="G348">
            <v>3.2799999999999998E-5</v>
          </cell>
          <cell r="H348">
            <v>0</v>
          </cell>
          <cell r="I348">
            <v>3.2799999999999998E-5</v>
          </cell>
          <cell r="J348">
            <v>13959.5</v>
          </cell>
          <cell r="K348">
            <v>298.23</v>
          </cell>
          <cell r="L348">
            <v>0</v>
          </cell>
          <cell r="M348">
            <v>19258.09</v>
          </cell>
          <cell r="N348">
            <v>-1827.27</v>
          </cell>
          <cell r="O348">
            <v>0</v>
          </cell>
          <cell r="P348">
            <v>-19459.84</v>
          </cell>
          <cell r="Q348">
            <v>-3350.25</v>
          </cell>
          <cell r="R348">
            <v>-1522.98</v>
          </cell>
          <cell r="S348">
            <v>-1672.09</v>
          </cell>
          <cell r="T348">
            <v>4814.5200000000004</v>
          </cell>
          <cell r="U348">
            <v>281587.12</v>
          </cell>
          <cell r="V348">
            <v>173410.75</v>
          </cell>
          <cell r="W348">
            <v>0</v>
          </cell>
          <cell r="X348">
            <v>205094.84</v>
          </cell>
          <cell r="Y348">
            <v>29600.998287999999</v>
          </cell>
          <cell r="Z348">
            <v>0</v>
          </cell>
          <cell r="AA348">
            <v>23835.040000000001</v>
          </cell>
        </row>
        <row r="349">
          <cell r="A349" t="str">
            <v xml:space="preserve"> LsrAgy00281</v>
          </cell>
          <cell r="B349" t="str">
            <v>THE PORT OF SOUTH LOUISIANA</v>
          </cell>
          <cell r="C349">
            <v>2682671.7599999998</v>
          </cell>
          <cell r="D349">
            <v>997953.89471999998</v>
          </cell>
          <cell r="E349">
            <v>0.372</v>
          </cell>
          <cell r="F349">
            <v>9613661.6600000001</v>
          </cell>
          <cell r="G349">
            <v>1.4134600000000001E-3</v>
          </cell>
          <cell r="H349">
            <v>1.4141100000000001E-3</v>
          </cell>
          <cell r="I349">
            <v>-6.5000000000000002E-7</v>
          </cell>
          <cell r="J349">
            <v>601560.98</v>
          </cell>
          <cell r="K349">
            <v>12851.75</v>
          </cell>
          <cell r="L349">
            <v>0</v>
          </cell>
          <cell r="M349">
            <v>829894.71</v>
          </cell>
          <cell r="N349">
            <v>-78743.06</v>
          </cell>
          <cell r="O349">
            <v>0</v>
          </cell>
          <cell r="P349">
            <v>-838588.78</v>
          </cell>
          <cell r="Q349">
            <v>-144373.1</v>
          </cell>
          <cell r="R349">
            <v>-65630.039999999994</v>
          </cell>
          <cell r="S349">
            <v>-72055.91</v>
          </cell>
          <cell r="T349">
            <v>207473.68</v>
          </cell>
          <cell r="U349">
            <v>12134516.08</v>
          </cell>
          <cell r="V349">
            <v>7472840</v>
          </cell>
          <cell r="W349">
            <v>8842276.4299999997</v>
          </cell>
          <cell r="X349">
            <v>-4064.38</v>
          </cell>
          <cell r="Y349">
            <v>-586.60514899999998</v>
          </cell>
          <cell r="Z349">
            <v>0</v>
          </cell>
          <cell r="AA349">
            <v>1027130.48</v>
          </cell>
        </row>
        <row r="350">
          <cell r="A350" t="str">
            <v xml:space="preserve"> LsrAgy00765</v>
          </cell>
          <cell r="B350" t="str">
            <v>TOWN OF BUNKIE</v>
          </cell>
          <cell r="C350">
            <v>11954.28</v>
          </cell>
          <cell r="D350">
            <v>4698.0320400000001</v>
          </cell>
          <cell r="E350">
            <v>0.39300000000000002</v>
          </cell>
          <cell r="F350">
            <v>45230.04</v>
          </cell>
          <cell r="G350">
            <v>6.6499999999999999E-6</v>
          </cell>
          <cell r="H350">
            <v>6.3300000000000004E-6</v>
          </cell>
          <cell r="I350">
            <v>3.2000000000000001E-7</v>
          </cell>
          <cell r="J350">
            <v>2830.2</v>
          </cell>
          <cell r="K350">
            <v>60.46</v>
          </cell>
          <cell r="L350">
            <v>0</v>
          </cell>
          <cell r="M350">
            <v>3904.46</v>
          </cell>
          <cell r="N350">
            <v>-370.47</v>
          </cell>
          <cell r="O350">
            <v>0</v>
          </cell>
          <cell r="P350">
            <v>-3945.36</v>
          </cell>
          <cell r="Q350">
            <v>-679.24</v>
          </cell>
          <cell r="R350">
            <v>-308.77</v>
          </cell>
          <cell r="S350">
            <v>-339.01</v>
          </cell>
          <cell r="T350">
            <v>976.12</v>
          </cell>
          <cell r="U350">
            <v>57090.07</v>
          </cell>
          <cell r="V350">
            <v>35157.97</v>
          </cell>
          <cell r="W350">
            <v>39580.800000000003</v>
          </cell>
          <cell r="X350">
            <v>2000.93</v>
          </cell>
          <cell r="Y350">
            <v>288.7902272</v>
          </cell>
          <cell r="Z350">
            <v>0</v>
          </cell>
          <cell r="AA350">
            <v>4832.41</v>
          </cell>
        </row>
        <row r="351">
          <cell r="A351" t="str">
            <v xml:space="preserve"> LsrAgy00720</v>
          </cell>
          <cell r="B351" t="str">
            <v>TOWN OF SORRENTO</v>
          </cell>
          <cell r="C351">
            <v>2927.04</v>
          </cell>
          <cell r="D351">
            <v>1115.2022400000001</v>
          </cell>
          <cell r="E351">
            <v>0.38100000000000001</v>
          </cell>
          <cell r="F351">
            <v>10746.39</v>
          </cell>
          <cell r="G351">
            <v>1.5799999999999999E-6</v>
          </cell>
          <cell r="H351">
            <v>1.6300000000000001E-6</v>
          </cell>
          <cell r="I351">
            <v>-4.9999999999999998E-8</v>
          </cell>
          <cell r="J351">
            <v>672.44</v>
          </cell>
          <cell r="K351">
            <v>14.37</v>
          </cell>
          <cell r="L351">
            <v>0</v>
          </cell>
          <cell r="M351">
            <v>927.68</v>
          </cell>
          <cell r="N351">
            <v>-88.02</v>
          </cell>
          <cell r="O351">
            <v>0</v>
          </cell>
          <cell r="P351">
            <v>-937.39</v>
          </cell>
          <cell r="Q351">
            <v>-161.38</v>
          </cell>
          <cell r="R351">
            <v>-73.36</v>
          </cell>
          <cell r="S351">
            <v>-80.55</v>
          </cell>
          <cell r="T351">
            <v>231.92</v>
          </cell>
          <cell r="U351">
            <v>13564.26</v>
          </cell>
          <cell r="V351">
            <v>8353.32</v>
          </cell>
          <cell r="W351">
            <v>10192.209999999999</v>
          </cell>
          <cell r="X351">
            <v>-312.64</v>
          </cell>
          <cell r="Y351">
            <v>-45.123472999999997</v>
          </cell>
          <cell r="Z351">
            <v>0</v>
          </cell>
          <cell r="AA351">
            <v>1148.1500000000001</v>
          </cell>
        </row>
        <row r="352">
          <cell r="A352" t="str">
            <v xml:space="preserve"> LsrAgy00924</v>
          </cell>
          <cell r="B352" t="str">
            <v>TOWN OF VIDALIA</v>
          </cell>
          <cell r="C352">
            <v>36191.040000000001</v>
          </cell>
          <cell r="D352">
            <v>13607.831039999999</v>
          </cell>
          <cell r="E352">
            <v>0.376</v>
          </cell>
          <cell r="F352">
            <v>131065.09</v>
          </cell>
          <cell r="G352">
            <v>1.927E-5</v>
          </cell>
          <cell r="H352">
            <v>1.925E-5</v>
          </cell>
          <cell r="I352">
            <v>2E-8</v>
          </cell>
          <cell r="J352">
            <v>8201.2099999999991</v>
          </cell>
          <cell r="K352">
            <v>175.21</v>
          </cell>
          <cell r="L352">
            <v>0</v>
          </cell>
          <cell r="M352">
            <v>11314.13</v>
          </cell>
          <cell r="N352">
            <v>-1073.52</v>
          </cell>
          <cell r="O352">
            <v>0</v>
          </cell>
          <cell r="P352">
            <v>-11432.66</v>
          </cell>
          <cell r="Q352">
            <v>-1968.27</v>
          </cell>
          <cell r="R352">
            <v>-894.75</v>
          </cell>
          <cell r="S352">
            <v>-982.35</v>
          </cell>
          <cell r="T352">
            <v>2828.53</v>
          </cell>
          <cell r="U352">
            <v>165432.43</v>
          </cell>
          <cell r="V352">
            <v>101878.81</v>
          </cell>
          <cell r="W352">
            <v>120368.16</v>
          </cell>
          <cell r="X352">
            <v>125.06</v>
          </cell>
          <cell r="Y352">
            <v>18.0493892</v>
          </cell>
          <cell r="Z352">
            <v>0</v>
          </cell>
          <cell r="AA352">
            <v>14003.09</v>
          </cell>
        </row>
        <row r="353">
          <cell r="A353" t="str">
            <v xml:space="preserve"> 04-147</v>
          </cell>
          <cell r="B353" t="str">
            <v>TREASURY DEPARTMENT</v>
          </cell>
          <cell r="C353">
            <v>2984362.08</v>
          </cell>
          <cell r="D353">
            <v>1106061.16512</v>
          </cell>
          <cell r="E353">
            <v>0.37061889999999997</v>
          </cell>
          <cell r="F353">
            <v>10655108.800000001</v>
          </cell>
          <cell r="G353">
            <v>1.5665799999999999E-3</v>
          </cell>
          <cell r="H353">
            <v>1.76497E-3</v>
          </cell>
          <cell r="I353">
            <v>-1.9839E-4</v>
          </cell>
          <cell r="J353">
            <v>666728.03</v>
          </cell>
          <cell r="K353">
            <v>14243.97</v>
          </cell>
          <cell r="L353">
            <v>0</v>
          </cell>
          <cell r="M353">
            <v>919797.14</v>
          </cell>
          <cell r="N353">
            <v>-87273.29</v>
          </cell>
          <cell r="O353">
            <v>0</v>
          </cell>
          <cell r="P353">
            <v>-929433.03</v>
          </cell>
          <cell r="Q353">
            <v>-160013.03</v>
          </cell>
          <cell r="R353">
            <v>-72739.740000000005</v>
          </cell>
          <cell r="S353">
            <v>-79861.72</v>
          </cell>
          <cell r="T353">
            <v>229949.28</v>
          </cell>
          <cell r="U353">
            <v>13449047.16</v>
          </cell>
          <cell r="V353">
            <v>8282372.1100000003</v>
          </cell>
          <cell r="W353">
            <v>11036165.939999999</v>
          </cell>
          <cell r="X353">
            <v>-1240511.1499999999</v>
          </cell>
          <cell r="Y353">
            <v>-179040.91616940001</v>
          </cell>
          <cell r="Z353">
            <v>0</v>
          </cell>
          <cell r="AA353">
            <v>1138399.43</v>
          </cell>
        </row>
        <row r="354">
          <cell r="A354" t="str">
            <v xml:space="preserve"> 20C02</v>
          </cell>
          <cell r="B354" t="str">
            <v>UNIVERSITY OF LOUISIANA</v>
          </cell>
          <cell r="C354">
            <v>78300897.120000005</v>
          </cell>
          <cell r="D354">
            <v>29142784.21968</v>
          </cell>
          <cell r="E354">
            <v>0.37218960000000001</v>
          </cell>
          <cell r="F354">
            <v>280742848.19</v>
          </cell>
          <cell r="G354">
            <v>4.1276550000000002E-2</v>
          </cell>
          <cell r="H354">
            <v>4.3105879999999999E-2</v>
          </cell>
          <cell r="I354">
            <v>-1.8293300000000001E-3</v>
          </cell>
          <cell r="J354">
            <v>17567077.859999999</v>
          </cell>
          <cell r="K354">
            <v>375302.94</v>
          </cell>
          <cell r="L354">
            <v>0</v>
          </cell>
          <cell r="M354">
            <v>24234991.219999999</v>
          </cell>
          <cell r="N354">
            <v>-2299493.3199999998</v>
          </cell>
          <cell r="O354">
            <v>0</v>
          </cell>
          <cell r="P354">
            <v>-24488879.440000001</v>
          </cell>
          <cell r="Q354">
            <v>-4216053.8600000003</v>
          </cell>
          <cell r="R354">
            <v>-1916560.54</v>
          </cell>
          <cell r="S354">
            <v>-2104212.0099999998</v>
          </cell>
          <cell r="T354">
            <v>6058747.8099999996</v>
          </cell>
          <cell r="U354">
            <v>354358071.41000003</v>
          </cell>
          <cell r="V354">
            <v>218225527.25999999</v>
          </cell>
          <cell r="W354">
            <v>269536391.47000003</v>
          </cell>
          <cell r="X354">
            <v>-11438602.039999999</v>
          </cell>
          <cell r="Y354">
            <v>-1650914.4572618001</v>
          </cell>
          <cell r="Z354">
            <v>0</v>
          </cell>
          <cell r="AA354">
            <v>29994766.329999998</v>
          </cell>
        </row>
        <row r="355">
          <cell r="A355" t="str">
            <v xml:space="preserve"> LsrAgy00731</v>
          </cell>
          <cell r="B355" t="str">
            <v>VERMILION PARISH POLICE JURY</v>
          </cell>
          <cell r="C355">
            <v>14911.2</v>
          </cell>
          <cell r="D355">
            <v>5681.1671999999999</v>
          </cell>
          <cell r="E355">
            <v>0.38100000000000001</v>
          </cell>
          <cell r="F355">
            <v>54752.15</v>
          </cell>
          <cell r="G355">
            <v>8.0499999999999992E-6</v>
          </cell>
          <cell r="H355">
            <v>8.2900000000000002E-6</v>
          </cell>
          <cell r="I355">
            <v>-2.3999999999999998E-7</v>
          </cell>
          <cell r="J355">
            <v>3426.04</v>
          </cell>
          <cell r="K355">
            <v>73.19</v>
          </cell>
          <cell r="L355">
            <v>0</v>
          </cell>
          <cell r="M355">
            <v>4726.45</v>
          </cell>
          <cell r="N355">
            <v>-448.46</v>
          </cell>
          <cell r="O355">
            <v>0</v>
          </cell>
          <cell r="P355">
            <v>-4775.97</v>
          </cell>
          <cell r="Q355">
            <v>-822.24</v>
          </cell>
          <cell r="R355">
            <v>-373.78</v>
          </cell>
          <cell r="S355">
            <v>-410.38</v>
          </cell>
          <cell r="T355">
            <v>1181.6099999999999</v>
          </cell>
          <cell r="U355">
            <v>69109.03</v>
          </cell>
          <cell r="V355">
            <v>42559.65</v>
          </cell>
          <cell r="W355">
            <v>51836.47</v>
          </cell>
          <cell r="X355">
            <v>-1500.69</v>
          </cell>
          <cell r="Y355">
            <v>-216.59267039999997</v>
          </cell>
          <cell r="Z355">
            <v>0</v>
          </cell>
          <cell r="AA355">
            <v>5849.76</v>
          </cell>
        </row>
        <row r="356">
          <cell r="A356" t="str">
            <v xml:space="preserve"> LsrAgy00128</v>
          </cell>
          <cell r="B356" t="str">
            <v>VERMILION PARISH SCHOOL BOARD</v>
          </cell>
          <cell r="C356">
            <v>115269.19</v>
          </cell>
          <cell r="D356">
            <v>42880.138679999996</v>
          </cell>
          <cell r="E356">
            <v>0.372</v>
          </cell>
          <cell r="F356">
            <v>413055.67</v>
          </cell>
          <cell r="G356">
            <v>6.0730000000000003E-5</v>
          </cell>
          <cell r="H356">
            <v>2.3770000000000001E-5</v>
          </cell>
          <cell r="I356">
            <v>3.6959999999999998E-5</v>
          </cell>
          <cell r="J356">
            <v>25846.36</v>
          </cell>
          <cell r="K356">
            <v>552.17999999999995</v>
          </cell>
          <cell r="L356">
            <v>0</v>
          </cell>
          <cell r="M356">
            <v>35656.83</v>
          </cell>
          <cell r="N356">
            <v>-3383.23</v>
          </cell>
          <cell r="O356">
            <v>0</v>
          </cell>
          <cell r="P356">
            <v>-36030.379999999997</v>
          </cell>
          <cell r="Q356">
            <v>-6203.06</v>
          </cell>
          <cell r="R356">
            <v>-2819.83</v>
          </cell>
          <cell r="S356">
            <v>-3095.92</v>
          </cell>
          <cell r="T356">
            <v>8914.2099999999991</v>
          </cell>
          <cell r="U356">
            <v>521365.42</v>
          </cell>
          <cell r="V356">
            <v>321074.21999999997</v>
          </cell>
          <cell r="W356">
            <v>148631.23000000001</v>
          </cell>
          <cell r="X356">
            <v>231106.87</v>
          </cell>
          <cell r="Y356">
            <v>33355.271241599999</v>
          </cell>
          <cell r="Z356">
            <v>0</v>
          </cell>
          <cell r="AA356">
            <v>44131.16</v>
          </cell>
        </row>
        <row r="357">
          <cell r="A357" t="str">
            <v xml:space="preserve"> LsrAgy00379</v>
          </cell>
          <cell r="B357" t="str">
            <v>WARE YOUTH CENTER</v>
          </cell>
          <cell r="C357">
            <v>2876459.88</v>
          </cell>
          <cell r="D357">
            <v>1070043.0753599999</v>
          </cell>
          <cell r="E357">
            <v>0.372</v>
          </cell>
          <cell r="F357">
            <v>10308095.779999999</v>
          </cell>
          <cell r="G357">
            <v>1.51556E-3</v>
          </cell>
          <cell r="H357">
            <v>1.56285E-3</v>
          </cell>
          <cell r="I357">
            <v>-4.7290000000000003E-5</v>
          </cell>
          <cell r="J357">
            <v>645014.18999999994</v>
          </cell>
          <cell r="K357">
            <v>13780.08</v>
          </cell>
          <cell r="L357">
            <v>0</v>
          </cell>
          <cell r="M357">
            <v>889841.41</v>
          </cell>
          <cell r="N357">
            <v>-84430.99</v>
          </cell>
          <cell r="O357">
            <v>0</v>
          </cell>
          <cell r="P357">
            <v>-899163.47</v>
          </cell>
          <cell r="Q357">
            <v>-154801.76</v>
          </cell>
          <cell r="R357">
            <v>-70370.77</v>
          </cell>
          <cell r="S357">
            <v>-77260.81</v>
          </cell>
          <cell r="T357">
            <v>222460.35</v>
          </cell>
          <cell r="U357">
            <v>13011041.83</v>
          </cell>
          <cell r="V357">
            <v>8012633.8099999996</v>
          </cell>
          <cell r="W357">
            <v>9772331.5099999998</v>
          </cell>
          <cell r="X357">
            <v>-295699.24</v>
          </cell>
          <cell r="Y357">
            <v>-42677.780763400006</v>
          </cell>
          <cell r="Z357">
            <v>0</v>
          </cell>
          <cell r="AA357">
            <v>1101324.31</v>
          </cell>
        </row>
        <row r="358">
          <cell r="A358" t="str">
            <v xml:space="preserve"> LsrAgy00796</v>
          </cell>
          <cell r="B358" t="str">
            <v>WEBSTER PARISH POLICE JURY</v>
          </cell>
          <cell r="C358">
            <v>10800</v>
          </cell>
          <cell r="D358">
            <v>4186.8</v>
          </cell>
          <cell r="E358">
            <v>0.38766659999999997</v>
          </cell>
          <cell r="F358">
            <v>40332.949999999997</v>
          </cell>
          <cell r="G358">
            <v>5.93E-6</v>
          </cell>
          <cell r="H358">
            <v>6.0000000000000002E-6</v>
          </cell>
          <cell r="I358">
            <v>-7.0000000000000005E-8</v>
          </cell>
          <cell r="J358">
            <v>2523.7800000000002</v>
          </cell>
          <cell r="K358">
            <v>53.92</v>
          </cell>
          <cell r="L358">
            <v>0</v>
          </cell>
          <cell r="M358">
            <v>3481.72</v>
          </cell>
          <cell r="N358">
            <v>-330.36</v>
          </cell>
          <cell r="O358">
            <v>0</v>
          </cell>
          <cell r="P358">
            <v>-3518.2</v>
          </cell>
          <cell r="Q358">
            <v>-605.70000000000005</v>
          </cell>
          <cell r="R358">
            <v>-275.33999999999997</v>
          </cell>
          <cell r="S358">
            <v>-302.3</v>
          </cell>
          <cell r="T358">
            <v>870.43</v>
          </cell>
          <cell r="U358">
            <v>50908.89</v>
          </cell>
          <cell r="V358">
            <v>31351.39</v>
          </cell>
          <cell r="W358">
            <v>37517.35</v>
          </cell>
          <cell r="X358">
            <v>-437.7</v>
          </cell>
          <cell r="Y358">
            <v>-63.172862200000004</v>
          </cell>
          <cell r="Z358">
            <v>0</v>
          </cell>
          <cell r="AA358">
            <v>4309.2</v>
          </cell>
        </row>
        <row r="359">
          <cell r="A359" t="str">
            <v xml:space="preserve"> LsrAgy00087</v>
          </cell>
          <cell r="B359" t="str">
            <v>WEBSTER PARISH SCHOOL BOARD</v>
          </cell>
          <cell r="C359">
            <v>58235</v>
          </cell>
          <cell r="D359">
            <v>21663.42</v>
          </cell>
          <cell r="E359">
            <v>0.372</v>
          </cell>
          <cell r="F359">
            <v>208670.31</v>
          </cell>
          <cell r="G359">
            <v>3.0679999999999998E-5</v>
          </cell>
          <cell r="H359">
            <v>6.1260000000000006E-5</v>
          </cell>
          <cell r="I359">
            <v>-3.0580000000000002E-5</v>
          </cell>
          <cell r="J359">
            <v>13057.24</v>
          </cell>
          <cell r="K359">
            <v>278.95</v>
          </cell>
          <cell r="L359">
            <v>0</v>
          </cell>
          <cell r="M359">
            <v>18013.36</v>
          </cell>
          <cell r="N359">
            <v>-1709.17</v>
          </cell>
          <cell r="O359">
            <v>0</v>
          </cell>
          <cell r="P359">
            <v>-18202.07</v>
          </cell>
          <cell r="Q359">
            <v>-3133.71</v>
          </cell>
          <cell r="R359">
            <v>-1424.54</v>
          </cell>
          <cell r="S359">
            <v>-1564.02</v>
          </cell>
          <cell r="T359">
            <v>4503.34</v>
          </cell>
          <cell r="U359">
            <v>263386.96999999997</v>
          </cell>
          <cell r="V359">
            <v>162202.49</v>
          </cell>
          <cell r="W359">
            <v>383052.13</v>
          </cell>
          <cell r="X359">
            <v>-191213.42</v>
          </cell>
          <cell r="Y359">
            <v>-27597.516086800002</v>
          </cell>
          <cell r="Z359">
            <v>0</v>
          </cell>
          <cell r="AA359">
            <v>22294.49</v>
          </cell>
        </row>
        <row r="360">
          <cell r="A360" t="str">
            <v xml:space="preserve"> LsrAgy00707</v>
          </cell>
          <cell r="B360" t="str">
            <v>WEST BATON ROUGE PARISH COUNCIL</v>
          </cell>
          <cell r="C360">
            <v>11498.4</v>
          </cell>
          <cell r="D360">
            <v>4380.8904000000002</v>
          </cell>
          <cell r="E360">
            <v>0.38100000000000001</v>
          </cell>
          <cell r="F360">
            <v>42169.36</v>
          </cell>
          <cell r="G360">
            <v>6.1999999999999999E-6</v>
          </cell>
          <cell r="H360">
            <v>4.6999999999999999E-6</v>
          </cell>
          <cell r="I360">
            <v>1.5E-6</v>
          </cell>
          <cell r="J360">
            <v>2638.69</v>
          </cell>
          <cell r="K360">
            <v>56.37</v>
          </cell>
          <cell r="L360">
            <v>0</v>
          </cell>
          <cell r="M360">
            <v>3640.25</v>
          </cell>
          <cell r="N360">
            <v>-345.4</v>
          </cell>
          <cell r="O360">
            <v>0</v>
          </cell>
          <cell r="P360">
            <v>-3678.39</v>
          </cell>
          <cell r="Q360">
            <v>-633.28</v>
          </cell>
          <cell r="R360">
            <v>-287.88</v>
          </cell>
          <cell r="S360">
            <v>-316.07</v>
          </cell>
          <cell r="T360">
            <v>910.06</v>
          </cell>
          <cell r="U360">
            <v>53226.83</v>
          </cell>
          <cell r="V360">
            <v>32778.86</v>
          </cell>
          <cell r="W360">
            <v>29388.59</v>
          </cell>
          <cell r="X360">
            <v>9379.34</v>
          </cell>
          <cell r="Y360">
            <v>1353.7041899999999</v>
          </cell>
          <cell r="Z360">
            <v>0</v>
          </cell>
          <cell r="AA360">
            <v>4505.3999999999996</v>
          </cell>
        </row>
        <row r="361">
          <cell r="A361" t="str">
            <v xml:space="preserve"> LsrAgy00005</v>
          </cell>
          <cell r="B361" t="str">
            <v>WEST BATON ROUGE SCHOOL BOARD</v>
          </cell>
          <cell r="C361">
            <v>54283.08</v>
          </cell>
          <cell r="D361">
            <v>20193.305759999999</v>
          </cell>
          <cell r="E361">
            <v>0.372</v>
          </cell>
          <cell r="F361">
            <v>194523.17</v>
          </cell>
          <cell r="G361">
            <v>2.8600000000000001E-5</v>
          </cell>
          <cell r="H361">
            <v>2.775E-5</v>
          </cell>
          <cell r="I361">
            <v>8.5000000000000001E-7</v>
          </cell>
          <cell r="J361">
            <v>12172.01</v>
          </cell>
          <cell r="K361">
            <v>260.04000000000002</v>
          </cell>
          <cell r="L361">
            <v>0</v>
          </cell>
          <cell r="M361">
            <v>16792.12</v>
          </cell>
          <cell r="N361">
            <v>-1593.29</v>
          </cell>
          <cell r="O361">
            <v>0</v>
          </cell>
          <cell r="P361">
            <v>-16968.04</v>
          </cell>
          <cell r="Q361">
            <v>-2921.25</v>
          </cell>
          <cell r="R361">
            <v>-1327.96</v>
          </cell>
          <cell r="S361">
            <v>-1457.98</v>
          </cell>
          <cell r="T361">
            <v>4198.03</v>
          </cell>
          <cell r="U361">
            <v>245530.23</v>
          </cell>
          <cell r="V361">
            <v>151205.71</v>
          </cell>
          <cell r="W361">
            <v>173517.74</v>
          </cell>
          <cell r="X361">
            <v>5314.96</v>
          </cell>
          <cell r="Y361">
            <v>767.09904100000006</v>
          </cell>
          <cell r="Z361">
            <v>0</v>
          </cell>
          <cell r="AA361">
            <v>20782.990000000002</v>
          </cell>
        </row>
        <row r="362">
          <cell r="A362" t="str">
            <v xml:space="preserve"> LsrAgy00505</v>
          </cell>
          <cell r="B362" t="str">
            <v>WEST FELICIANA PARISH SCHOOL BOARD</v>
          </cell>
          <cell r="C362">
            <v>47747.28</v>
          </cell>
          <cell r="D362">
            <v>17761.988160000001</v>
          </cell>
          <cell r="E362">
            <v>0.372</v>
          </cell>
          <cell r="F362">
            <v>171125.98</v>
          </cell>
          <cell r="G362">
            <v>2.516E-5</v>
          </cell>
          <cell r="H362">
            <v>5.13E-5</v>
          </cell>
          <cell r="I362">
            <v>-2.614E-5</v>
          </cell>
          <cell r="J362">
            <v>10707.96</v>
          </cell>
          <cell r="K362">
            <v>228.76</v>
          </cell>
          <cell r="L362">
            <v>0</v>
          </cell>
          <cell r="M362">
            <v>14772.37</v>
          </cell>
          <cell r="N362">
            <v>-1401.65</v>
          </cell>
          <cell r="O362">
            <v>0</v>
          </cell>
          <cell r="P362">
            <v>-14927.12</v>
          </cell>
          <cell r="Q362">
            <v>-2569.88</v>
          </cell>
          <cell r="R362">
            <v>-1168.23</v>
          </cell>
          <cell r="S362">
            <v>-1282.6199999999999</v>
          </cell>
          <cell r="T362">
            <v>3693.09</v>
          </cell>
          <cell r="U362">
            <v>215997.92</v>
          </cell>
          <cell r="V362">
            <v>133018.73000000001</v>
          </cell>
          <cell r="W362">
            <v>320773.33</v>
          </cell>
          <cell r="X362">
            <v>-163450.57999999999</v>
          </cell>
          <cell r="Y362">
            <v>-23590.551684400001</v>
          </cell>
          <cell r="Z362">
            <v>0</v>
          </cell>
          <cell r="AA362">
            <v>18283.22</v>
          </cell>
        </row>
        <row r="363">
          <cell r="A363" t="str">
            <v xml:space="preserve"> 2028W</v>
          </cell>
          <cell r="B363" t="str">
            <v>WEST JEFF LEVEE DIST/SE LA FP AUTH WEST</v>
          </cell>
          <cell r="C363">
            <v>1805003.04</v>
          </cell>
          <cell r="D363">
            <v>671461.13087999995</v>
          </cell>
          <cell r="E363">
            <v>0.372</v>
          </cell>
          <cell r="F363">
            <v>6468439.6100000003</v>
          </cell>
          <cell r="G363">
            <v>9.5102999999999995E-4</v>
          </cell>
          <cell r="H363">
            <v>9.0676999999999999E-4</v>
          </cell>
          <cell r="I363">
            <v>4.426E-5</v>
          </cell>
          <cell r="J363">
            <v>404753.26</v>
          </cell>
          <cell r="K363">
            <v>8647.15</v>
          </cell>
          <cell r="L363">
            <v>0</v>
          </cell>
          <cell r="M363">
            <v>558384.93999999994</v>
          </cell>
          <cell r="N363">
            <v>-52981.34</v>
          </cell>
          <cell r="O363">
            <v>0</v>
          </cell>
          <cell r="P363">
            <v>-564234.63</v>
          </cell>
          <cell r="Q363">
            <v>-97139.75</v>
          </cell>
          <cell r="R363">
            <v>-44158.400000000001</v>
          </cell>
          <cell r="S363">
            <v>-48481.98</v>
          </cell>
          <cell r="T363">
            <v>139596.23000000001</v>
          </cell>
          <cell r="U363">
            <v>8164566.9699999997</v>
          </cell>
          <cell r="V363">
            <v>5028012.84</v>
          </cell>
          <cell r="W363">
            <v>5669934.4400000004</v>
          </cell>
          <cell r="X363">
            <v>276752.98</v>
          </cell>
          <cell r="Y363">
            <v>39943.298299599999</v>
          </cell>
          <cell r="Z363">
            <v>0</v>
          </cell>
          <cell r="AA363">
            <v>691092.71</v>
          </cell>
        </row>
        <row r="364">
          <cell r="A364" t="str">
            <v xml:space="preserve"> LsrAgy00797</v>
          </cell>
          <cell r="B364" t="str">
            <v>WINN PARISH POLICE JURY</v>
          </cell>
          <cell r="C364">
            <v>2400</v>
          </cell>
          <cell r="D364">
            <v>914.4</v>
          </cell>
          <cell r="E364">
            <v>0.38100000000000001</v>
          </cell>
          <cell r="F364">
            <v>8841.9599999999991</v>
          </cell>
          <cell r="G364">
            <v>1.3E-6</v>
          </cell>
          <cell r="H364">
            <v>1.33E-6</v>
          </cell>
          <cell r="I364">
            <v>-2.9999999999999997E-8</v>
          </cell>
          <cell r="J364">
            <v>553.27</v>
          </cell>
          <cell r="K364">
            <v>11.82</v>
          </cell>
          <cell r="L364">
            <v>0</v>
          </cell>
          <cell r="M364">
            <v>763.28</v>
          </cell>
          <cell r="N364">
            <v>-72.42</v>
          </cell>
          <cell r="O364">
            <v>0</v>
          </cell>
          <cell r="P364">
            <v>-771.27</v>
          </cell>
          <cell r="Q364">
            <v>-132.78</v>
          </cell>
          <cell r="R364">
            <v>-60.36</v>
          </cell>
          <cell r="S364">
            <v>-66.27</v>
          </cell>
          <cell r="T364">
            <v>190.82</v>
          </cell>
          <cell r="U364">
            <v>11160.47</v>
          </cell>
          <cell r="V364">
            <v>6872.99</v>
          </cell>
          <cell r="W364">
            <v>8316.35</v>
          </cell>
          <cell r="X364">
            <v>-187.59</v>
          </cell>
          <cell r="Y364">
            <v>-27.074083799999997</v>
          </cell>
          <cell r="Z364">
            <v>0</v>
          </cell>
          <cell r="AA364">
            <v>944.68</v>
          </cell>
        </row>
        <row r="365">
          <cell r="A365" t="str">
            <v xml:space="preserve"> LsrAgy00513</v>
          </cell>
          <cell r="B365" t="str">
            <v>WINN PARISH SCHOOL BOARD</v>
          </cell>
          <cell r="C365">
            <v>39018.720000000001</v>
          </cell>
          <cell r="D365">
            <v>14514.96384</v>
          </cell>
          <cell r="E365">
            <v>0.372</v>
          </cell>
          <cell r="F365">
            <v>139839.04000000001</v>
          </cell>
          <cell r="G365">
            <v>2.056E-5</v>
          </cell>
          <cell r="H365">
            <v>2.4899999999999999E-5</v>
          </cell>
          <cell r="I365">
            <v>-4.34E-6</v>
          </cell>
          <cell r="J365">
            <v>8750.23</v>
          </cell>
          <cell r="K365">
            <v>186.94</v>
          </cell>
          <cell r="L365">
            <v>0</v>
          </cell>
          <cell r="M365">
            <v>12071.54</v>
          </cell>
          <cell r="N365">
            <v>-1145.3900000000001</v>
          </cell>
          <cell r="O365">
            <v>0</v>
          </cell>
          <cell r="P365">
            <v>-12198</v>
          </cell>
          <cell r="Q365">
            <v>-2100.0300000000002</v>
          </cell>
          <cell r="R365">
            <v>-954.65</v>
          </cell>
          <cell r="S365">
            <v>-1048.1199999999999</v>
          </cell>
          <cell r="T365">
            <v>3017.88</v>
          </cell>
          <cell r="U365">
            <v>176507.05</v>
          </cell>
          <cell r="V365">
            <v>108698.93</v>
          </cell>
          <cell r="W365">
            <v>155697</v>
          </cell>
          <cell r="X365">
            <v>-27137.55</v>
          </cell>
          <cell r="Y365">
            <v>-3916.7174564000002</v>
          </cell>
          <cell r="Z365">
            <v>0</v>
          </cell>
          <cell r="AA365">
            <v>14940.5</v>
          </cell>
        </row>
        <row r="366">
          <cell r="A366" t="str">
            <v xml:space="preserve"> LsrAgy00618</v>
          </cell>
          <cell r="B366" t="str">
            <v>WINNFIELD CITY COURT</v>
          </cell>
          <cell r="C366">
            <v>15060</v>
          </cell>
          <cell r="D366">
            <v>5737.86</v>
          </cell>
          <cell r="E366">
            <v>0.38100000000000001</v>
          </cell>
          <cell r="F366">
            <v>55296.27</v>
          </cell>
          <cell r="G366">
            <v>8.1300000000000001E-6</v>
          </cell>
          <cell r="H366">
            <v>7.4200000000000001E-6</v>
          </cell>
          <cell r="I366">
            <v>7.0999999999999998E-7</v>
          </cell>
          <cell r="J366">
            <v>3460.08</v>
          </cell>
          <cell r="K366">
            <v>73.92</v>
          </cell>
          <cell r="L366">
            <v>0</v>
          </cell>
          <cell r="M366">
            <v>4773.42</v>
          </cell>
          <cell r="N366">
            <v>-452.92</v>
          </cell>
          <cell r="O366">
            <v>0</v>
          </cell>
          <cell r="P366">
            <v>-4823.43</v>
          </cell>
          <cell r="Q366">
            <v>-830.41</v>
          </cell>
          <cell r="R366">
            <v>-377.49</v>
          </cell>
          <cell r="S366">
            <v>-414.45</v>
          </cell>
          <cell r="T366">
            <v>1193.3599999999999</v>
          </cell>
          <cell r="U366">
            <v>69795.83</v>
          </cell>
          <cell r="V366">
            <v>42982.6</v>
          </cell>
          <cell r="W366">
            <v>46396.46</v>
          </cell>
          <cell r="X366">
            <v>4439.55</v>
          </cell>
          <cell r="Y366">
            <v>640.75331659999995</v>
          </cell>
          <cell r="Z366">
            <v>0</v>
          </cell>
          <cell r="AA366">
            <v>5907.89</v>
          </cell>
        </row>
        <row r="367">
          <cell r="A367" t="str">
            <v xml:space="preserve"> LsrAgy00539</v>
          </cell>
          <cell r="B367" t="str">
            <v>WINNSBORO CITY COURT</v>
          </cell>
          <cell r="C367">
            <v>0</v>
          </cell>
          <cell r="D367">
            <v>0</v>
          </cell>
          <cell r="E367">
            <v>0</v>
          </cell>
          <cell r="F367">
            <v>0</v>
          </cell>
          <cell r="G367">
            <v>0</v>
          </cell>
          <cell r="H367">
            <v>1.8749999999999998E-5</v>
          </cell>
          <cell r="I367">
            <v>-1.8749999999999998E-5</v>
          </cell>
          <cell r="J367">
            <v>0</v>
          </cell>
          <cell r="K367">
            <v>0</v>
          </cell>
          <cell r="L367">
            <v>0</v>
          </cell>
          <cell r="M367">
            <v>0</v>
          </cell>
          <cell r="N367">
            <v>0</v>
          </cell>
          <cell r="O367">
            <v>0</v>
          </cell>
          <cell r="P367">
            <v>0</v>
          </cell>
          <cell r="Q367">
            <v>0</v>
          </cell>
          <cell r="R367">
            <v>0</v>
          </cell>
          <cell r="S367">
            <v>0</v>
          </cell>
          <cell r="T367">
            <v>0</v>
          </cell>
          <cell r="U367">
            <v>0</v>
          </cell>
          <cell r="V367">
            <v>0</v>
          </cell>
          <cell r="W367">
            <v>117241.72</v>
          </cell>
          <cell r="X367">
            <v>-117241.72</v>
          </cell>
          <cell r="Y367">
            <v>-16921.302374999999</v>
          </cell>
          <cell r="Z367">
            <v>0</v>
          </cell>
          <cell r="AA367">
            <v>0</v>
          </cell>
        </row>
        <row r="368">
          <cell r="A368" t="str">
            <v xml:space="preserve"> 16-514</v>
          </cell>
          <cell r="B368" t="str">
            <v>WLF - OFFICE OF FISHERIES</v>
          </cell>
          <cell r="C368">
            <v>13408205.4</v>
          </cell>
          <cell r="D368">
            <v>4987852.4088000003</v>
          </cell>
          <cell r="E368">
            <v>0.372</v>
          </cell>
          <cell r="F368">
            <v>48049740.18</v>
          </cell>
          <cell r="G368">
            <v>7.0645700000000001E-3</v>
          </cell>
          <cell r="H368">
            <v>7.4861499999999996E-3</v>
          </cell>
          <cell r="I368">
            <v>-4.2158000000000001E-4</v>
          </cell>
          <cell r="J368">
            <v>3006643.03</v>
          </cell>
          <cell r="K368">
            <v>64233.9</v>
          </cell>
          <cell r="L368">
            <v>0</v>
          </cell>
          <cell r="M368">
            <v>4147870.69</v>
          </cell>
          <cell r="N368">
            <v>-393563.21</v>
          </cell>
          <cell r="O368">
            <v>0</v>
          </cell>
          <cell r="P368">
            <v>-4191324.2</v>
          </cell>
          <cell r="Q368">
            <v>-721586.65</v>
          </cell>
          <cell r="R368">
            <v>-328023.44</v>
          </cell>
          <cell r="S368">
            <v>-360140.4</v>
          </cell>
          <cell r="T368">
            <v>1036967.67</v>
          </cell>
          <cell r="U368">
            <v>60649143.409999996</v>
          </cell>
          <cell r="V368">
            <v>37349766.710000001</v>
          </cell>
          <cell r="W368">
            <v>46810083.840000004</v>
          </cell>
          <cell r="X368">
            <v>-2636094.0099999998</v>
          </cell>
          <cell r="Y368">
            <v>-380463.07494680001</v>
          </cell>
          <cell r="Z368">
            <v>0</v>
          </cell>
          <cell r="AA368">
            <v>5133668.55</v>
          </cell>
        </row>
        <row r="369">
          <cell r="A369" t="str">
            <v xml:space="preserve"> 16-511</v>
          </cell>
          <cell r="B369" t="str">
            <v>WLF - OFFICE OF MGT AND FINANCE</v>
          </cell>
          <cell r="C369">
            <v>1874631</v>
          </cell>
          <cell r="D369">
            <v>697362.73199999996</v>
          </cell>
          <cell r="E369">
            <v>0.372</v>
          </cell>
          <cell r="F369">
            <v>6717918.9800000004</v>
          </cell>
          <cell r="G369">
            <v>9.8770999999999993E-4</v>
          </cell>
          <cell r="H369">
            <v>8.3923999999999999E-4</v>
          </cell>
          <cell r="I369">
            <v>1.4846999999999999E-4</v>
          </cell>
          <cell r="J369">
            <v>420364.07</v>
          </cell>
          <cell r="K369">
            <v>8980.66</v>
          </cell>
          <cell r="L369">
            <v>0</v>
          </cell>
          <cell r="M369">
            <v>579921.12</v>
          </cell>
          <cell r="N369">
            <v>-55024.77</v>
          </cell>
          <cell r="O369">
            <v>0</v>
          </cell>
          <cell r="P369">
            <v>-585996.43000000005</v>
          </cell>
          <cell r="Q369">
            <v>-100886.3</v>
          </cell>
          <cell r="R369">
            <v>-45861.54</v>
          </cell>
          <cell r="S369">
            <v>-50351.86</v>
          </cell>
          <cell r="T369">
            <v>144980.28</v>
          </cell>
          <cell r="U369">
            <v>8479463.7799999993</v>
          </cell>
          <cell r="V369">
            <v>5221936.8</v>
          </cell>
          <cell r="W369">
            <v>5247676.68</v>
          </cell>
          <cell r="X369">
            <v>928366.8</v>
          </cell>
          <cell r="Y369">
            <v>133989.64072619998</v>
          </cell>
          <cell r="Z369">
            <v>0</v>
          </cell>
          <cell r="AA369">
            <v>717747.26</v>
          </cell>
        </row>
        <row r="370">
          <cell r="A370" t="str">
            <v xml:space="preserve"> 16-512</v>
          </cell>
          <cell r="B370" t="str">
            <v>WLF - OFFICE OF THE SECRETARY</v>
          </cell>
          <cell r="C370">
            <v>14269235.52</v>
          </cell>
          <cell r="D370">
            <v>6352704.6220800001</v>
          </cell>
          <cell r="E370">
            <v>0.44520280000000001</v>
          </cell>
          <cell r="F370">
            <v>61197874.280000001</v>
          </cell>
          <cell r="G370">
            <v>8.9976899999999992E-3</v>
          </cell>
          <cell r="H370">
            <v>8.0408600000000004E-3</v>
          </cell>
          <cell r="I370">
            <v>9.5682999999999999E-4</v>
          </cell>
          <cell r="J370">
            <v>3829368.51</v>
          </cell>
          <cell r="K370">
            <v>81810.61</v>
          </cell>
          <cell r="L370">
            <v>0</v>
          </cell>
          <cell r="M370">
            <v>5282877.04</v>
          </cell>
          <cell r="N370">
            <v>-501256.24</v>
          </cell>
          <cell r="O370">
            <v>0</v>
          </cell>
          <cell r="P370">
            <v>-5338220.99</v>
          </cell>
          <cell r="Q370">
            <v>-919038.67</v>
          </cell>
          <cell r="R370">
            <v>-417782.44</v>
          </cell>
          <cell r="S370">
            <v>-458687.74</v>
          </cell>
          <cell r="T370">
            <v>1320719.26</v>
          </cell>
          <cell r="U370">
            <v>77244926.609999999</v>
          </cell>
          <cell r="V370">
            <v>47570003.899999999</v>
          </cell>
          <cell r="W370">
            <v>50278625.299999997</v>
          </cell>
          <cell r="X370">
            <v>5982954.1900000004</v>
          </cell>
          <cell r="Y370">
            <v>863509.8534118</v>
          </cell>
          <cell r="Z370">
            <v>0</v>
          </cell>
          <cell r="AA370">
            <v>6538424.5800000001</v>
          </cell>
        </row>
        <row r="371">
          <cell r="A371" t="str">
            <v xml:space="preserve"> 16-513</v>
          </cell>
          <cell r="B371" t="str">
            <v>WLF - OFFICE OF WILDLIFE</v>
          </cell>
          <cell r="C371">
            <v>12476564.640000001</v>
          </cell>
          <cell r="D371">
            <v>4641282.0460799998</v>
          </cell>
          <cell r="E371">
            <v>0.372</v>
          </cell>
          <cell r="F371">
            <v>44711151.210000001</v>
          </cell>
          <cell r="G371">
            <v>6.57371E-3</v>
          </cell>
          <cell r="H371">
            <v>6.48622E-3</v>
          </cell>
          <cell r="I371">
            <v>8.7490000000000004E-5</v>
          </cell>
          <cell r="J371">
            <v>2797735.65</v>
          </cell>
          <cell r="K371">
            <v>59770.81</v>
          </cell>
          <cell r="L371">
            <v>0</v>
          </cell>
          <cell r="M371">
            <v>3859668.6</v>
          </cell>
          <cell r="N371">
            <v>-366217.68</v>
          </cell>
          <cell r="O371">
            <v>0</v>
          </cell>
          <cell r="P371">
            <v>-3900102.88</v>
          </cell>
          <cell r="Q371">
            <v>-671449.42</v>
          </cell>
          <cell r="R371">
            <v>-305231.74</v>
          </cell>
          <cell r="S371">
            <v>-335117.14</v>
          </cell>
          <cell r="T371">
            <v>964917.15</v>
          </cell>
          <cell r="U371">
            <v>56435123.520000003</v>
          </cell>
          <cell r="V371">
            <v>34754632.609999999</v>
          </cell>
          <cell r="W371">
            <v>40557630.030000001</v>
          </cell>
          <cell r="X371">
            <v>547065.48</v>
          </cell>
          <cell r="Y371">
            <v>78957.0530554</v>
          </cell>
          <cell r="Z371">
            <v>0</v>
          </cell>
          <cell r="AA371">
            <v>4776971.32</v>
          </cell>
        </row>
        <row r="372">
          <cell r="A372" t="str">
            <v xml:space="preserve"> 14-474</v>
          </cell>
          <cell r="B372" t="str">
            <v>WORKFORCE SUPPORT AND TRAINING</v>
          </cell>
          <cell r="C372">
            <v>39145833.719999999</v>
          </cell>
          <cell r="D372">
            <v>14562250.14384</v>
          </cell>
          <cell r="E372">
            <v>0.372</v>
          </cell>
          <cell r="F372">
            <v>140283310.53999999</v>
          </cell>
          <cell r="G372">
            <v>2.0625319999999999E-2</v>
          </cell>
          <cell r="H372">
            <v>2.0798290000000001E-2</v>
          </cell>
          <cell r="I372">
            <v>-1.7296999999999999E-4</v>
          </cell>
          <cell r="J372">
            <v>8778025.3499999996</v>
          </cell>
          <cell r="K372">
            <v>187533.68</v>
          </cell>
          <cell r="L372">
            <v>0</v>
          </cell>
          <cell r="M372">
            <v>12109889.25</v>
          </cell>
          <cell r="N372">
            <v>-1149024.94</v>
          </cell>
          <cell r="O372">
            <v>0</v>
          </cell>
          <cell r="P372">
            <v>-12236753.68</v>
          </cell>
          <cell r="Q372">
            <v>-2106703.6800000002</v>
          </cell>
          <cell r="R372">
            <v>-957678.74</v>
          </cell>
          <cell r="S372">
            <v>-1051445.58</v>
          </cell>
          <cell r="T372">
            <v>3027472.31</v>
          </cell>
          <cell r="U372">
            <v>177067817.38</v>
          </cell>
          <cell r="V372">
            <v>109044271.67</v>
          </cell>
          <cell r="W372">
            <v>130049451.15000001</v>
          </cell>
          <cell r="X372">
            <v>-1081562.6499999999</v>
          </cell>
          <cell r="Y372">
            <v>-156100.14249619999</v>
          </cell>
          <cell r="Z372">
            <v>0</v>
          </cell>
          <cell r="AA372">
            <v>14987969.050000001</v>
          </cell>
        </row>
        <row r="373">
          <cell r="A373" t="str">
            <v xml:space="preserve"> LsrAgy00514</v>
          </cell>
          <cell r="B373" t="str">
            <v>ZACHARY CITY COURT</v>
          </cell>
          <cell r="C373">
            <v>74707.56</v>
          </cell>
          <cell r="D373">
            <v>28463.58036</v>
          </cell>
          <cell r="E373">
            <v>0.38100000000000001</v>
          </cell>
          <cell r="F373">
            <v>274168.84999999998</v>
          </cell>
          <cell r="G373">
            <v>4.0309999999999999E-5</v>
          </cell>
          <cell r="H373">
            <v>3.8590000000000002E-5</v>
          </cell>
          <cell r="I373">
            <v>1.72E-6</v>
          </cell>
          <cell r="J373">
            <v>17155.72</v>
          </cell>
          <cell r="K373">
            <v>366.51</v>
          </cell>
          <cell r="L373">
            <v>0</v>
          </cell>
          <cell r="M373">
            <v>23667.49</v>
          </cell>
          <cell r="N373">
            <v>-2245.65</v>
          </cell>
          <cell r="O373">
            <v>0</v>
          </cell>
          <cell r="P373">
            <v>-23915.439999999999</v>
          </cell>
          <cell r="Q373">
            <v>-4117.33</v>
          </cell>
          <cell r="R373">
            <v>-1871.68</v>
          </cell>
          <cell r="S373">
            <v>-2054.94</v>
          </cell>
          <cell r="T373">
            <v>5916.87</v>
          </cell>
          <cell r="U373">
            <v>346060.27</v>
          </cell>
          <cell r="V373">
            <v>213115.46</v>
          </cell>
          <cell r="W373">
            <v>241299.08</v>
          </cell>
          <cell r="X373">
            <v>10754.97</v>
          </cell>
          <cell r="Y373">
            <v>1552.2474712000001</v>
          </cell>
          <cell r="Z373">
            <v>0</v>
          </cell>
          <cell r="AA373">
            <v>29292.400000000001</v>
          </cell>
        </row>
        <row r="374">
          <cell r="A374" t="str">
            <v xml:space="preserve"> LsrAgy00121</v>
          </cell>
          <cell r="B374" t="str">
            <v>ZACHARY SCHOOL BOARD</v>
          </cell>
          <cell r="C374">
            <v>67088.47</v>
          </cell>
          <cell r="D374">
            <v>24956.91084</v>
          </cell>
          <cell r="E374">
            <v>0.372</v>
          </cell>
          <cell r="F374">
            <v>240433.36</v>
          </cell>
          <cell r="G374">
            <v>3.5349999999999999E-5</v>
          </cell>
          <cell r="H374">
            <v>3.6720000000000001E-5</v>
          </cell>
          <cell r="I374">
            <v>-1.37E-6</v>
          </cell>
          <cell r="J374">
            <v>15044.77</v>
          </cell>
          <cell r="K374">
            <v>321.42</v>
          </cell>
          <cell r="L374">
            <v>0</v>
          </cell>
          <cell r="M374">
            <v>20755.29</v>
          </cell>
          <cell r="N374">
            <v>-1969.33</v>
          </cell>
          <cell r="O374">
            <v>0</v>
          </cell>
          <cell r="P374">
            <v>-20972.73</v>
          </cell>
          <cell r="Q374">
            <v>-3610.71</v>
          </cell>
          <cell r="R374">
            <v>-1641.38</v>
          </cell>
          <cell r="S374">
            <v>-1802.09</v>
          </cell>
          <cell r="T374">
            <v>5188.82</v>
          </cell>
          <cell r="U374">
            <v>303478.8</v>
          </cell>
          <cell r="V374">
            <v>186892.37</v>
          </cell>
          <cell r="W374">
            <v>229606.18</v>
          </cell>
          <cell r="X374">
            <v>-8566.4599999999991</v>
          </cell>
          <cell r="Y374">
            <v>-1236.3831602</v>
          </cell>
          <cell r="Z374">
            <v>0</v>
          </cell>
          <cell r="AA374">
            <v>25688.07</v>
          </cell>
        </row>
        <row r="376">
          <cell r="F376">
            <v>6801509530.0399961</v>
          </cell>
          <cell r="G376">
            <v>1.0000000099999995</v>
          </cell>
          <cell r="H376">
            <v>0.99999996999999952</v>
          </cell>
          <cell r="I376">
            <v>3.9999999994143231E-8</v>
          </cell>
          <cell r="J376">
            <v>425594625.82999969</v>
          </cell>
          <cell r="K376">
            <v>9092401.0300000012</v>
          </cell>
          <cell r="L376">
            <v>0</v>
          </cell>
          <cell r="N376">
            <v>-55709436.140000015</v>
          </cell>
          <cell r="O376">
            <v>0</v>
          </cell>
          <cell r="Q376">
            <v>-102141623.37</v>
          </cell>
          <cell r="R376">
            <v>-46432189.30999998</v>
          </cell>
          <cell r="S376">
            <v>-50978388.690000013</v>
          </cell>
          <cell r="T376">
            <v>146784259.06000003</v>
          </cell>
          <cell r="U376">
            <v>8584973100.3700037</v>
          </cell>
          <cell r="V376">
            <v>5286912962.5100021</v>
          </cell>
          <cell r="W376">
            <v>6252891519.3800011</v>
          </cell>
          <cell r="X376">
            <v>0.42999995801619662</v>
          </cell>
          <cell r="Y376">
            <v>9.8778385598734531E-2</v>
          </cell>
          <cell r="Z376">
            <v>0</v>
          </cell>
          <cell r="AA376">
            <v>726678133.90000021</v>
          </cell>
        </row>
      </sheetData>
      <sheetData sheetId="10">
        <row r="4">
          <cell r="B4">
            <v>6252891519</v>
          </cell>
        </row>
        <row r="5">
          <cell r="B5">
            <v>6801509530</v>
          </cell>
          <cell r="C5">
            <v>425594626</v>
          </cell>
          <cell r="D5">
            <v>9092401</v>
          </cell>
          <cell r="E5">
            <v>587137036</v>
          </cell>
          <cell r="F5">
            <v>0</v>
          </cell>
          <cell r="G5">
            <v>-55709436</v>
          </cell>
          <cell r="H5">
            <v>-593287943</v>
          </cell>
          <cell r="I5">
            <v>0</v>
          </cell>
          <cell r="J5">
            <v>-55709436</v>
          </cell>
          <cell r="K5">
            <v>9092401</v>
          </cell>
          <cell r="L5">
            <v>0</v>
          </cell>
          <cell r="M5">
            <v>0</v>
          </cell>
          <cell r="N5">
            <v>-593287943</v>
          </cell>
          <cell r="O5">
            <v>587137036</v>
          </cell>
          <cell r="P5">
            <v>8584973100</v>
          </cell>
          <cell r="Q5">
            <v>5286912963</v>
          </cell>
          <cell r="T5">
            <v>726678134</v>
          </cell>
        </row>
      </sheetData>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90"/>
  <sheetViews>
    <sheetView view="pageBreakPreview" topLeftCell="A22" zoomScale="90" zoomScaleNormal="90" zoomScaleSheetLayoutView="90" workbookViewId="0">
      <selection activeCell="F39" sqref="F39"/>
    </sheetView>
  </sheetViews>
  <sheetFormatPr defaultColWidth="9.140625" defaultRowHeight="15" x14ac:dyDescent="0.3"/>
  <cols>
    <col min="1" max="1" width="4.42578125" style="2" customWidth="1"/>
    <col min="2" max="2" width="54.28515625" style="2" customWidth="1"/>
    <col min="3" max="3" width="1.28515625" style="2" customWidth="1"/>
    <col min="4" max="4" width="21" style="2" customWidth="1"/>
    <col min="5" max="5" width="1.28515625" style="15" customWidth="1"/>
    <col min="6" max="6" width="16.28515625" style="2" customWidth="1"/>
    <col min="7" max="7" width="1.28515625" style="15" customWidth="1"/>
    <col min="8" max="8" width="15.28515625" style="2" bestFit="1" customWidth="1"/>
    <col min="9" max="9" width="1.28515625" style="15" customWidth="1"/>
    <col min="10" max="10" width="17" style="2" customWidth="1"/>
    <col min="11" max="11" width="1.28515625" style="15" customWidth="1"/>
    <col min="12" max="12" width="11.28515625" style="2" customWidth="1"/>
    <col min="13" max="13" width="17.42578125" style="2" customWidth="1"/>
    <col min="14" max="14" width="15" style="2" bestFit="1" customWidth="1"/>
    <col min="15" max="15" width="14.42578125" style="2" customWidth="1"/>
    <col min="16" max="16" width="13.85546875" style="2" bestFit="1" customWidth="1"/>
    <col min="17" max="17" width="9.140625" style="2"/>
    <col min="18" max="19" width="8.42578125" style="2" bestFit="1" customWidth="1"/>
    <col min="20" max="16384" width="9.140625" style="2"/>
  </cols>
  <sheetData>
    <row r="1" spans="1:20" ht="18" customHeight="1" x14ac:dyDescent="0.4">
      <c r="A1" s="1"/>
      <c r="J1" s="38" t="s">
        <v>1</v>
      </c>
      <c r="T1" s="3"/>
    </row>
    <row r="2" spans="1:20" ht="18" customHeight="1" x14ac:dyDescent="0.4">
      <c r="A2" s="1"/>
      <c r="T2" s="3"/>
    </row>
    <row r="3" spans="1:20" ht="18" customHeight="1" x14ac:dyDescent="0.3">
      <c r="T3" s="3"/>
    </row>
    <row r="4" spans="1:20" ht="21" x14ac:dyDescent="0.4">
      <c r="B4" s="114" t="s">
        <v>48</v>
      </c>
      <c r="C4" s="114"/>
      <c r="D4" s="114"/>
      <c r="E4" s="114"/>
      <c r="F4" s="114"/>
      <c r="G4" s="114"/>
      <c r="H4" s="114"/>
      <c r="I4" s="114"/>
      <c r="J4" s="114"/>
      <c r="T4" s="3"/>
    </row>
    <row r="5" spans="1:20" ht="23.25" x14ac:dyDescent="0.4">
      <c r="A5" s="1"/>
      <c r="B5" s="114" t="s">
        <v>70</v>
      </c>
      <c r="C5" s="114"/>
      <c r="D5" s="114"/>
      <c r="E5" s="114"/>
      <c r="F5" s="114"/>
      <c r="G5" s="114"/>
      <c r="H5" s="114"/>
      <c r="I5" s="114"/>
      <c r="J5" s="114"/>
      <c r="T5" s="3"/>
    </row>
    <row r="6" spans="1:20" ht="21" x14ac:dyDescent="0.4">
      <c r="B6" s="114" t="s">
        <v>79</v>
      </c>
      <c r="C6" s="114"/>
      <c r="D6" s="114"/>
      <c r="E6" s="114"/>
      <c r="F6" s="114"/>
      <c r="G6" s="114"/>
      <c r="H6" s="114"/>
      <c r="I6" s="114"/>
      <c r="J6" s="114"/>
      <c r="T6" s="3"/>
    </row>
    <row r="7" spans="1:20" ht="18" customHeight="1" x14ac:dyDescent="0.3">
      <c r="A7" s="4"/>
      <c r="B7" s="4"/>
      <c r="C7" s="4"/>
      <c r="D7" s="4"/>
      <c r="E7" s="79"/>
      <c r="F7" s="4"/>
      <c r="G7" s="79"/>
      <c r="H7" s="4"/>
      <c r="I7" s="79"/>
      <c r="J7" s="4"/>
      <c r="K7" s="79"/>
      <c r="T7" s="3"/>
    </row>
    <row r="8" spans="1:20" ht="18" customHeight="1" x14ac:dyDescent="0.3">
      <c r="A8" s="4"/>
      <c r="B8" s="4"/>
      <c r="C8" s="4"/>
      <c r="D8" s="4"/>
      <c r="E8" s="79"/>
      <c r="F8" s="4"/>
      <c r="G8" s="79"/>
      <c r="H8" s="4"/>
      <c r="I8" s="79"/>
      <c r="J8" s="4"/>
      <c r="K8" s="79"/>
      <c r="T8" s="3"/>
    </row>
    <row r="9" spans="1:20" ht="38.25" x14ac:dyDescent="0.35">
      <c r="A9" s="10"/>
      <c r="B9" s="10"/>
      <c r="C9" s="17"/>
      <c r="D9" s="16" t="s">
        <v>71</v>
      </c>
      <c r="E9" s="80"/>
      <c r="F9" s="18" t="s">
        <v>2</v>
      </c>
      <c r="G9" s="80"/>
      <c r="H9" s="18" t="s">
        <v>3</v>
      </c>
      <c r="I9" s="80"/>
      <c r="J9" s="16" t="s">
        <v>0</v>
      </c>
      <c r="K9" s="80"/>
    </row>
    <row r="10" spans="1:20" ht="18" customHeight="1" x14ac:dyDescent="0.35">
      <c r="B10" s="9" t="s">
        <v>59</v>
      </c>
      <c r="C10" s="23"/>
      <c r="D10" s="19">
        <v>-6252891519</v>
      </c>
      <c r="E10" s="81"/>
      <c r="F10" s="57">
        <v>-902469460</v>
      </c>
      <c r="G10" s="81"/>
      <c r="H10" s="21">
        <v>0</v>
      </c>
      <c r="I10" s="81"/>
      <c r="J10" s="21">
        <v>0</v>
      </c>
      <c r="K10" s="81"/>
    </row>
    <row r="11" spans="1:20" ht="18" customHeight="1" x14ac:dyDescent="0.35">
      <c r="A11" s="10"/>
      <c r="B11" s="17"/>
      <c r="C11" s="24"/>
      <c r="D11" s="24"/>
      <c r="E11" s="82"/>
      <c r="F11" s="24"/>
      <c r="G11" s="82"/>
      <c r="H11" s="24"/>
      <c r="I11" s="82"/>
      <c r="J11" s="24"/>
      <c r="K11" s="82"/>
    </row>
    <row r="12" spans="1:20" ht="18" customHeight="1" x14ac:dyDescent="0.35">
      <c r="A12" s="10"/>
      <c r="B12" s="9" t="s">
        <v>60</v>
      </c>
      <c r="C12" s="20"/>
      <c r="D12" s="25"/>
      <c r="E12" s="61"/>
      <c r="F12" s="20"/>
      <c r="G12" s="61"/>
      <c r="H12" s="20"/>
      <c r="I12" s="61"/>
      <c r="J12" s="20"/>
      <c r="K12" s="61"/>
    </row>
    <row r="13" spans="1:20" ht="18" customHeight="1" x14ac:dyDescent="0.35">
      <c r="A13" s="10"/>
      <c r="B13" s="26" t="s">
        <v>49</v>
      </c>
      <c r="C13" s="23"/>
      <c r="D13" s="20">
        <v>-208898813</v>
      </c>
      <c r="E13" s="81"/>
      <c r="F13" s="58"/>
      <c r="G13" s="81"/>
      <c r="H13" s="58"/>
      <c r="I13" s="81"/>
      <c r="J13" s="27">
        <f>-D13</f>
        <v>208898813</v>
      </c>
      <c r="K13" s="81"/>
    </row>
    <row r="14" spans="1:20" ht="18" customHeight="1" x14ac:dyDescent="0.35">
      <c r="A14" s="10"/>
      <c r="B14" s="26" t="s">
        <v>4</v>
      </c>
      <c r="C14" s="23"/>
      <c r="D14" s="20">
        <v>-1353766106</v>
      </c>
      <c r="E14" s="81"/>
      <c r="F14" s="58"/>
      <c r="G14" s="81"/>
      <c r="H14" s="58"/>
      <c r="I14" s="81"/>
      <c r="J14" s="27">
        <f>-D14</f>
        <v>1353766106</v>
      </c>
      <c r="K14" s="81"/>
    </row>
    <row r="15" spans="1:20" ht="18" customHeight="1" x14ac:dyDescent="0.35">
      <c r="A15" s="10"/>
      <c r="B15" s="26" t="s">
        <v>50</v>
      </c>
      <c r="C15" s="23"/>
      <c r="D15" s="20">
        <v>0</v>
      </c>
      <c r="E15" s="81"/>
      <c r="F15" s="58"/>
      <c r="G15" s="81"/>
      <c r="H15" s="58"/>
      <c r="I15" s="81"/>
      <c r="J15" s="27">
        <f>-D15</f>
        <v>0</v>
      </c>
      <c r="K15" s="81"/>
    </row>
    <row r="16" spans="1:20" ht="55.5" customHeight="1" x14ac:dyDescent="0.35">
      <c r="A16" s="10"/>
      <c r="B16" s="28" t="s">
        <v>73</v>
      </c>
      <c r="C16" s="23"/>
      <c r="D16" s="20">
        <v>-13638601</v>
      </c>
      <c r="E16" s="81"/>
      <c r="F16" s="29">
        <v>0</v>
      </c>
      <c r="G16" s="81"/>
      <c r="H16" s="29">
        <f>-D16</f>
        <v>13638601</v>
      </c>
      <c r="I16" s="81"/>
      <c r="J16" s="58"/>
      <c r="K16" s="81"/>
    </row>
    <row r="17" spans="1:11" ht="18" customHeight="1" x14ac:dyDescent="0.35">
      <c r="A17" s="10"/>
      <c r="B17" s="31" t="s">
        <v>58</v>
      </c>
      <c r="C17" s="23"/>
      <c r="D17" s="58"/>
      <c r="E17" s="81"/>
      <c r="F17" s="30">
        <v>0</v>
      </c>
      <c r="G17" s="81"/>
      <c r="H17" s="30">
        <f>-H16/3</f>
        <v>-4546200.333333333</v>
      </c>
      <c r="I17" s="81"/>
      <c r="J17" s="29">
        <f>-H17</f>
        <v>4546200.333333333</v>
      </c>
      <c r="K17" s="81"/>
    </row>
    <row r="18" spans="1:11" ht="18" customHeight="1" x14ac:dyDescent="0.35">
      <c r="A18" s="10"/>
      <c r="B18" s="31" t="s">
        <v>55</v>
      </c>
      <c r="C18" s="23"/>
      <c r="D18" s="58"/>
      <c r="E18" s="81"/>
      <c r="F18" s="30">
        <v>55709435</v>
      </c>
      <c r="G18" s="81"/>
      <c r="H18" s="30">
        <v>0</v>
      </c>
      <c r="I18" s="81"/>
      <c r="J18" s="27">
        <f>-F18</f>
        <v>-55709435</v>
      </c>
      <c r="K18" s="81"/>
    </row>
    <row r="19" spans="1:11" ht="36" customHeight="1" x14ac:dyDescent="0.35">
      <c r="A19" s="10"/>
      <c r="B19" s="32" t="s">
        <v>72</v>
      </c>
      <c r="C19" s="23"/>
      <c r="D19" s="20">
        <v>0</v>
      </c>
      <c r="E19" s="81"/>
      <c r="F19" s="29">
        <v>0</v>
      </c>
      <c r="G19" s="81"/>
      <c r="H19" s="29">
        <v>0</v>
      </c>
      <c r="I19" s="81"/>
      <c r="J19" s="58"/>
      <c r="K19" s="81"/>
    </row>
    <row r="20" spans="1:11" ht="18" customHeight="1" x14ac:dyDescent="0.35">
      <c r="A20" s="10"/>
      <c r="B20" s="31" t="s">
        <v>58</v>
      </c>
      <c r="C20" s="23"/>
      <c r="D20" s="58"/>
      <c r="E20" s="81"/>
      <c r="F20" s="30">
        <v>0</v>
      </c>
      <c r="G20" s="81"/>
      <c r="H20" s="30">
        <v>0</v>
      </c>
      <c r="I20" s="81"/>
      <c r="J20" s="27">
        <v>0</v>
      </c>
      <c r="K20" s="81"/>
    </row>
    <row r="21" spans="1:11" ht="18" customHeight="1" x14ac:dyDescent="0.35">
      <c r="A21" s="10"/>
      <c r="B21" s="31" t="s">
        <v>55</v>
      </c>
      <c r="C21" s="23"/>
      <c r="D21" s="58"/>
      <c r="E21" s="81"/>
      <c r="F21" s="30">
        <v>0</v>
      </c>
      <c r="G21" s="81"/>
      <c r="H21" s="30">
        <v>0</v>
      </c>
      <c r="I21" s="81"/>
      <c r="J21" s="27">
        <v>0</v>
      </c>
      <c r="K21" s="81"/>
    </row>
    <row r="22" spans="1:11" ht="18" customHeight="1" x14ac:dyDescent="0.35">
      <c r="A22" s="10"/>
      <c r="B22" s="35" t="s">
        <v>51</v>
      </c>
      <c r="C22" s="20"/>
      <c r="D22" s="20">
        <v>1199079252</v>
      </c>
      <c r="E22" s="61"/>
      <c r="F22" s="58"/>
      <c r="G22" s="61"/>
      <c r="H22" s="58"/>
      <c r="I22" s="61"/>
      <c r="J22" s="27">
        <f>-D22</f>
        <v>-1199079252</v>
      </c>
      <c r="K22" s="61"/>
    </row>
    <row r="23" spans="1:11" ht="18" customHeight="1" x14ac:dyDescent="0.35">
      <c r="A23" s="10"/>
      <c r="B23" s="35" t="s">
        <v>5</v>
      </c>
      <c r="C23" s="20"/>
      <c r="D23" s="20">
        <v>38308757</v>
      </c>
      <c r="E23" s="61"/>
      <c r="F23" s="58"/>
      <c r="G23" s="61"/>
      <c r="H23" s="58"/>
      <c r="I23" s="61"/>
      <c r="J23" s="27">
        <f>-D23</f>
        <v>-38308757</v>
      </c>
      <c r="K23" s="61"/>
    </row>
    <row r="24" spans="1:11" ht="18" customHeight="1" x14ac:dyDescent="0.35">
      <c r="A24" s="10"/>
      <c r="B24" s="59" t="s">
        <v>80</v>
      </c>
      <c r="C24" s="23"/>
      <c r="D24" s="33">
        <f>SUM(D13:D23)</f>
        <v>-338915511</v>
      </c>
      <c r="E24" s="81"/>
      <c r="F24" s="33">
        <f>SUM(F13:F23)</f>
        <v>55709435</v>
      </c>
      <c r="G24" s="81"/>
      <c r="H24" s="33">
        <f>SUM(H13:H23)</f>
        <v>9092400.6666666679</v>
      </c>
      <c r="I24" s="81"/>
      <c r="J24" s="33">
        <f>SUM(J10:J23)</f>
        <v>274113675.33333325</v>
      </c>
      <c r="K24" s="81"/>
    </row>
    <row r="25" spans="1:11" ht="18" customHeight="1" x14ac:dyDescent="0.35">
      <c r="A25" s="10"/>
      <c r="B25" s="24"/>
      <c r="C25" s="23"/>
      <c r="D25" s="23"/>
      <c r="E25" s="81"/>
      <c r="F25" s="23"/>
      <c r="G25" s="81"/>
      <c r="H25" s="23"/>
      <c r="I25" s="81"/>
      <c r="J25" s="22"/>
      <c r="K25" s="81"/>
    </row>
    <row r="26" spans="1:11" ht="18" customHeight="1" x14ac:dyDescent="0.35">
      <c r="A26" s="10"/>
      <c r="B26" s="34" t="s">
        <v>61</v>
      </c>
      <c r="C26" s="23"/>
      <c r="D26" s="23"/>
      <c r="E26" s="81"/>
      <c r="F26" s="23"/>
      <c r="G26" s="81"/>
      <c r="H26" s="23"/>
      <c r="I26" s="81"/>
      <c r="J26" s="22"/>
      <c r="K26" s="81"/>
    </row>
    <row r="27" spans="1:11" ht="18" customHeight="1" x14ac:dyDescent="0.35">
      <c r="A27" s="10"/>
      <c r="B27" s="35" t="s">
        <v>52</v>
      </c>
      <c r="C27" s="23"/>
      <c r="D27" s="20">
        <v>726678134</v>
      </c>
      <c r="E27" s="81"/>
      <c r="F27" s="58"/>
      <c r="G27" s="81"/>
      <c r="H27" s="58"/>
      <c r="I27" s="81"/>
      <c r="J27" s="58"/>
      <c r="K27" s="81"/>
    </row>
    <row r="28" spans="1:11" ht="18" customHeight="1" x14ac:dyDescent="0.35">
      <c r="A28" s="10"/>
      <c r="B28" s="35" t="s">
        <v>53</v>
      </c>
      <c r="C28" s="23"/>
      <c r="D28" s="20">
        <v>153281097</v>
      </c>
      <c r="E28" s="81"/>
      <c r="F28" s="58"/>
      <c r="G28" s="81"/>
      <c r="H28" s="58"/>
      <c r="I28" s="81"/>
      <c r="J28" s="27">
        <f t="shared" ref="J28:J29" si="0">-D28</f>
        <v>-153281097</v>
      </c>
      <c r="K28" s="81"/>
    </row>
    <row r="29" spans="1:11" ht="18" customHeight="1" x14ac:dyDescent="0.35">
      <c r="A29" s="10"/>
      <c r="B29" s="35" t="s">
        <v>54</v>
      </c>
      <c r="C29" s="23"/>
      <c r="D29" s="61">
        <v>886730425</v>
      </c>
      <c r="E29" s="81"/>
      <c r="F29" s="58"/>
      <c r="G29" s="81"/>
      <c r="H29" s="58"/>
      <c r="I29" s="81"/>
      <c r="J29" s="27">
        <f t="shared" si="0"/>
        <v>-886730425</v>
      </c>
      <c r="K29" s="81"/>
    </row>
    <row r="30" spans="1:11" ht="36" customHeight="1" x14ac:dyDescent="0.35">
      <c r="A30" s="10"/>
      <c r="B30" s="47" t="s">
        <v>74</v>
      </c>
      <c r="C30" s="23"/>
      <c r="D30" s="61">
        <v>-733921295</v>
      </c>
      <c r="E30" s="81"/>
      <c r="F30" s="29">
        <v>0</v>
      </c>
      <c r="G30" s="81"/>
      <c r="H30" s="29">
        <v>733921295</v>
      </c>
      <c r="I30" s="81"/>
      <c r="J30" s="58"/>
      <c r="K30" s="81"/>
    </row>
    <row r="31" spans="1:11" ht="18" customHeight="1" x14ac:dyDescent="0.35">
      <c r="A31" s="10"/>
      <c r="B31" s="31" t="s">
        <v>58</v>
      </c>
      <c r="C31" s="23"/>
      <c r="D31" s="60"/>
      <c r="E31" s="81"/>
      <c r="F31" s="29">
        <v>0</v>
      </c>
      <c r="G31" s="81"/>
      <c r="H31" s="30">
        <f>-H30/5</f>
        <v>-146784259</v>
      </c>
      <c r="I31" s="81"/>
      <c r="J31" s="29">
        <f>-H31</f>
        <v>146784259</v>
      </c>
      <c r="K31" s="81"/>
    </row>
    <row r="32" spans="1:11" ht="18" customHeight="1" x14ac:dyDescent="0.35">
      <c r="A32" s="10"/>
      <c r="B32" s="31" t="s">
        <v>55</v>
      </c>
      <c r="C32" s="23"/>
      <c r="D32" s="60"/>
      <c r="E32" s="81"/>
      <c r="F32" s="30">
        <v>197762647</v>
      </c>
      <c r="G32" s="81"/>
      <c r="H32" s="30">
        <v>0</v>
      </c>
      <c r="I32" s="81"/>
      <c r="J32" s="29">
        <f>-F32</f>
        <v>-197762647</v>
      </c>
      <c r="K32" s="81"/>
    </row>
    <row r="33" spans="1:15" ht="18" customHeight="1" x14ac:dyDescent="0.35">
      <c r="A33" s="10"/>
      <c r="B33" s="26" t="s">
        <v>56</v>
      </c>
      <c r="C33" s="23"/>
      <c r="D33" s="20">
        <v>-1199079252</v>
      </c>
      <c r="E33" s="81"/>
      <c r="F33" s="58"/>
      <c r="G33" s="81"/>
      <c r="H33" s="58"/>
      <c r="I33" s="81"/>
      <c r="J33" s="27">
        <f t="shared" ref="J33:J36" si="1">-D33</f>
        <v>1199079252</v>
      </c>
      <c r="K33" s="81"/>
    </row>
    <row r="34" spans="1:15" ht="18" customHeight="1" x14ac:dyDescent="0.35">
      <c r="A34" s="10"/>
      <c r="B34" s="26" t="s">
        <v>57</v>
      </c>
      <c r="C34" s="23"/>
      <c r="D34" s="20">
        <v>-15877682</v>
      </c>
      <c r="E34" s="81"/>
      <c r="F34" s="58"/>
      <c r="G34" s="81"/>
      <c r="H34" s="58"/>
      <c r="I34" s="81"/>
      <c r="J34" s="27">
        <f t="shared" si="1"/>
        <v>15877682</v>
      </c>
      <c r="K34" s="81"/>
    </row>
    <row r="35" spans="1:15" ht="18" customHeight="1" x14ac:dyDescent="0.35">
      <c r="A35" s="10"/>
      <c r="B35" s="26" t="s">
        <v>5</v>
      </c>
      <c r="C35" s="23"/>
      <c r="D35" s="20">
        <v>-38308757</v>
      </c>
      <c r="E35" s="81"/>
      <c r="F35" s="58"/>
      <c r="G35" s="81"/>
      <c r="H35" s="58"/>
      <c r="I35" s="81"/>
      <c r="J35" s="27">
        <f t="shared" si="1"/>
        <v>38308757</v>
      </c>
      <c r="K35" s="81"/>
    </row>
    <row r="36" spans="1:15" ht="18" customHeight="1" x14ac:dyDescent="0.35">
      <c r="A36" s="10"/>
      <c r="B36" s="26" t="s">
        <v>6</v>
      </c>
      <c r="C36" s="23"/>
      <c r="D36" s="20">
        <v>10794830</v>
      </c>
      <c r="E36" s="81"/>
      <c r="F36" s="58"/>
      <c r="G36" s="81"/>
      <c r="H36" s="58"/>
      <c r="I36" s="81"/>
      <c r="J36" s="27">
        <f t="shared" si="1"/>
        <v>-10794830</v>
      </c>
      <c r="K36" s="81"/>
      <c r="N36" s="15"/>
    </row>
    <row r="37" spans="1:15" ht="18" customHeight="1" x14ac:dyDescent="0.35">
      <c r="A37" s="10"/>
      <c r="B37" s="59" t="s">
        <v>92</v>
      </c>
      <c r="C37" s="23"/>
      <c r="D37" s="33">
        <f>SUM(D27:D36)</f>
        <v>-209702500</v>
      </c>
      <c r="E37" s="81"/>
      <c r="F37" s="33">
        <f>SUM(F27:F36)</f>
        <v>197762647</v>
      </c>
      <c r="G37" s="81"/>
      <c r="H37" s="33">
        <f>SUM(H27:H36)</f>
        <v>587137036</v>
      </c>
      <c r="I37" s="81"/>
      <c r="J37" s="33">
        <f>SUM(J27:J36)</f>
        <v>151480951</v>
      </c>
      <c r="K37" s="81"/>
    </row>
    <row r="38" spans="1:15" ht="18" customHeight="1" x14ac:dyDescent="0.35">
      <c r="A38" s="10"/>
      <c r="B38" s="17"/>
      <c r="C38" s="23"/>
      <c r="D38" s="20"/>
      <c r="E38" s="81"/>
      <c r="F38" s="23"/>
      <c r="G38" s="81"/>
      <c r="H38" s="23"/>
      <c r="I38" s="81"/>
      <c r="J38" s="23"/>
      <c r="K38" s="81"/>
    </row>
    <row r="39" spans="1:15" ht="18" customHeight="1" thickBot="1" x14ac:dyDescent="0.4">
      <c r="A39" s="8"/>
      <c r="B39" s="9" t="s">
        <v>7</v>
      </c>
      <c r="C39" s="36"/>
      <c r="D39" s="36">
        <f>D10+D24+D37</f>
        <v>-6801509530</v>
      </c>
      <c r="E39" s="45"/>
      <c r="F39" s="36">
        <f>F10+F24+F37+1</f>
        <v>-648997377</v>
      </c>
      <c r="G39" s="45"/>
      <c r="H39" s="36">
        <f>H10+H24+H37</f>
        <v>596229436.66666663</v>
      </c>
      <c r="I39" s="45"/>
      <c r="J39" s="36">
        <f>J10+J24+J37</f>
        <v>425594626.33333325</v>
      </c>
      <c r="K39" s="45"/>
    </row>
    <row r="40" spans="1:15" ht="18" customHeight="1" thickTop="1" x14ac:dyDescent="0.35">
      <c r="A40" s="8"/>
      <c r="B40" s="9"/>
      <c r="C40" s="45"/>
      <c r="D40" s="45"/>
      <c r="E40" s="45"/>
      <c r="F40" s="45"/>
      <c r="G40" s="45"/>
      <c r="H40" s="45"/>
      <c r="I40" s="45"/>
      <c r="J40" s="45"/>
      <c r="K40" s="45"/>
    </row>
    <row r="41" spans="1:15" ht="18" customHeight="1" x14ac:dyDescent="0.35">
      <c r="A41" s="8"/>
      <c r="B41" s="10"/>
      <c r="C41" s="11"/>
      <c r="D41" s="12"/>
      <c r="E41" s="83"/>
      <c r="F41" s="12"/>
      <c r="G41" s="83"/>
      <c r="H41" s="12"/>
      <c r="I41" s="83"/>
      <c r="J41" s="12"/>
      <c r="K41" s="83"/>
      <c r="O41" s="46"/>
    </row>
    <row r="42" spans="1:15" ht="96.75" customHeight="1" x14ac:dyDescent="0.3">
      <c r="A42" s="43"/>
      <c r="B42" s="115" t="s">
        <v>81</v>
      </c>
      <c r="C42" s="115"/>
      <c r="D42" s="115"/>
      <c r="E42" s="115"/>
      <c r="F42" s="115"/>
      <c r="G42" s="115"/>
      <c r="H42" s="115"/>
      <c r="I42" s="115"/>
      <c r="J42" s="115"/>
      <c r="K42" s="83"/>
    </row>
    <row r="43" spans="1:15" ht="18" customHeight="1" x14ac:dyDescent="0.35">
      <c r="A43" s="8"/>
      <c r="B43" s="10"/>
      <c r="C43" s="11"/>
      <c r="D43" s="12"/>
      <c r="E43" s="83"/>
      <c r="F43" s="12"/>
      <c r="G43" s="83"/>
      <c r="H43" s="12"/>
      <c r="I43" s="83"/>
      <c r="J43" s="12"/>
      <c r="K43" s="111"/>
    </row>
    <row r="44" spans="1:15" ht="60.75" customHeight="1" x14ac:dyDescent="0.3">
      <c r="A44" s="43"/>
      <c r="B44" s="115" t="s">
        <v>82</v>
      </c>
      <c r="C44" s="115"/>
      <c r="D44" s="115"/>
      <c r="E44" s="115"/>
      <c r="F44" s="115"/>
      <c r="G44" s="115"/>
      <c r="H44" s="115"/>
      <c r="I44" s="115"/>
      <c r="J44" s="115"/>
      <c r="K44" s="84"/>
    </row>
    <row r="45" spans="1:15" ht="18" customHeight="1" x14ac:dyDescent="0.3">
      <c r="A45" s="43"/>
      <c r="B45" s="44"/>
      <c r="C45" s="44"/>
      <c r="D45" s="44"/>
      <c r="E45" s="84"/>
      <c r="F45" s="44"/>
      <c r="G45" s="84"/>
      <c r="H45" s="44"/>
      <c r="I45" s="84"/>
      <c r="J45" s="44"/>
      <c r="K45" s="84"/>
    </row>
    <row r="46" spans="1:15" ht="18" customHeight="1" x14ac:dyDescent="0.35">
      <c r="A46" s="13"/>
      <c r="B46" s="48" t="s">
        <v>75</v>
      </c>
      <c r="C46" s="14"/>
      <c r="D46" s="14"/>
      <c r="E46" s="85"/>
      <c r="F46" s="14"/>
      <c r="G46" s="85"/>
      <c r="H46" s="14"/>
      <c r="I46" s="85"/>
      <c r="J46" s="14"/>
      <c r="K46" s="85"/>
    </row>
    <row r="48" spans="1:15" ht="18" customHeight="1" x14ac:dyDescent="0.3">
      <c r="A48" s="5"/>
      <c r="B48" s="4"/>
      <c r="C48" s="4"/>
      <c r="D48" s="4"/>
      <c r="E48" s="79"/>
      <c r="F48" s="4"/>
      <c r="G48" s="79"/>
      <c r="H48" s="4"/>
      <c r="I48" s="79"/>
      <c r="J48" s="4"/>
      <c r="K48" s="79"/>
    </row>
    <row r="49" spans="2:11" ht="18" customHeight="1" x14ac:dyDescent="0.3">
      <c r="B49" s="6"/>
      <c r="C49" s="6"/>
      <c r="D49" s="6"/>
      <c r="E49" s="86"/>
      <c r="F49" s="6"/>
      <c r="G49" s="86"/>
      <c r="H49" s="6"/>
      <c r="I49" s="86"/>
      <c r="J49" s="4"/>
      <c r="K49" s="86"/>
    </row>
    <row r="50" spans="2:11" ht="18" customHeight="1" x14ac:dyDescent="0.3">
      <c r="C50" s="7"/>
      <c r="D50" s="7"/>
      <c r="E50" s="87"/>
      <c r="F50" s="7"/>
      <c r="G50" s="87"/>
      <c r="H50" s="7"/>
      <c r="I50" s="87"/>
      <c r="J50" s="4"/>
      <c r="K50" s="87"/>
    </row>
    <row r="51" spans="2:11" ht="18" customHeight="1" x14ac:dyDescent="0.3">
      <c r="C51" s="7"/>
      <c r="D51" s="7"/>
      <c r="E51" s="87"/>
      <c r="F51" s="7"/>
      <c r="G51" s="87"/>
      <c r="H51" s="7"/>
      <c r="I51" s="87"/>
      <c r="J51" s="7"/>
      <c r="K51" s="87"/>
    </row>
    <row r="52" spans="2:11" ht="18" customHeight="1" x14ac:dyDescent="0.3">
      <c r="C52" s="7"/>
      <c r="D52" s="7"/>
      <c r="E52" s="87"/>
      <c r="F52" s="7"/>
      <c r="G52" s="87"/>
      <c r="H52" s="7"/>
      <c r="I52" s="87"/>
      <c r="J52" s="7"/>
      <c r="K52" s="87"/>
    </row>
    <row r="53" spans="2:11" ht="18" customHeight="1" x14ac:dyDescent="0.3">
      <c r="C53" s="7"/>
      <c r="D53" s="7"/>
      <c r="E53" s="87"/>
      <c r="F53" s="7"/>
      <c r="G53" s="87"/>
      <c r="H53" s="7"/>
      <c r="I53" s="87"/>
      <c r="J53" s="7"/>
      <c r="K53" s="87"/>
    </row>
    <row r="54" spans="2:11" ht="18" customHeight="1" x14ac:dyDescent="0.3">
      <c r="C54" s="7"/>
      <c r="D54" s="7"/>
      <c r="E54" s="87"/>
      <c r="F54" s="7"/>
      <c r="G54" s="87"/>
      <c r="H54" s="7"/>
      <c r="I54" s="87"/>
      <c r="J54" s="7"/>
      <c r="K54" s="87"/>
    </row>
    <row r="55" spans="2:11" ht="18" customHeight="1" x14ac:dyDescent="0.3">
      <c r="C55" s="7"/>
      <c r="D55" s="7"/>
      <c r="E55" s="87"/>
      <c r="F55" s="7"/>
      <c r="G55" s="87"/>
      <c r="H55" s="7"/>
      <c r="I55" s="87"/>
      <c r="J55" s="7"/>
      <c r="K55" s="87"/>
    </row>
    <row r="56" spans="2:11" ht="18" customHeight="1" x14ac:dyDescent="0.3">
      <c r="C56" s="7"/>
      <c r="D56" s="7"/>
      <c r="E56" s="87"/>
      <c r="F56" s="7"/>
      <c r="G56" s="87"/>
      <c r="H56" s="7"/>
      <c r="I56" s="87"/>
      <c r="J56" s="7"/>
      <c r="K56" s="87"/>
    </row>
    <row r="57" spans="2:11" ht="18" customHeight="1" x14ac:dyDescent="0.3">
      <c r="C57" s="7"/>
      <c r="D57" s="7"/>
      <c r="E57" s="87"/>
      <c r="F57" s="7" t="s">
        <v>8</v>
      </c>
      <c r="G57" s="87"/>
      <c r="H57" s="7"/>
      <c r="I57" s="87"/>
      <c r="J57" s="7"/>
      <c r="K57" s="87"/>
    </row>
    <row r="58" spans="2:11" ht="18" customHeight="1" x14ac:dyDescent="0.3">
      <c r="C58" s="7"/>
      <c r="D58" s="7"/>
      <c r="E58" s="87"/>
      <c r="F58" s="7"/>
      <c r="G58" s="87"/>
      <c r="H58" s="7"/>
      <c r="I58" s="87"/>
      <c r="J58" s="7"/>
      <c r="K58" s="87"/>
    </row>
    <row r="59" spans="2:11" ht="18" customHeight="1" x14ac:dyDescent="0.3">
      <c r="C59" s="7"/>
      <c r="D59" s="7"/>
      <c r="E59" s="87"/>
      <c r="F59" s="7"/>
      <c r="G59" s="87"/>
      <c r="H59" s="7"/>
      <c r="I59" s="87"/>
      <c r="J59" s="7"/>
      <c r="K59" s="87"/>
    </row>
    <row r="60" spans="2:11" ht="18" customHeight="1" x14ac:dyDescent="0.3">
      <c r="C60" s="7"/>
      <c r="D60" s="7"/>
      <c r="E60" s="87"/>
      <c r="F60" s="7"/>
      <c r="G60" s="87"/>
      <c r="H60" s="7"/>
      <c r="I60" s="87"/>
      <c r="J60" s="7"/>
      <c r="K60" s="87"/>
    </row>
    <row r="61" spans="2:11" ht="18" customHeight="1" x14ac:dyDescent="0.3">
      <c r="C61" s="7"/>
      <c r="D61" s="7"/>
      <c r="E61" s="87"/>
      <c r="F61" s="7"/>
      <c r="G61" s="87"/>
      <c r="H61" s="7"/>
      <c r="I61" s="87"/>
      <c r="J61" s="7"/>
      <c r="K61" s="87"/>
    </row>
    <row r="62" spans="2:11" ht="18" customHeight="1" x14ac:dyDescent="0.3">
      <c r="C62" s="7"/>
      <c r="D62" s="7"/>
      <c r="E62" s="87"/>
      <c r="F62" s="7"/>
      <c r="G62" s="87"/>
      <c r="H62" s="7"/>
      <c r="I62" s="87"/>
      <c r="J62" s="7"/>
      <c r="K62" s="87"/>
    </row>
    <row r="63" spans="2:11" ht="18" customHeight="1" x14ac:dyDescent="0.3">
      <c r="C63" s="7"/>
      <c r="D63" s="7"/>
      <c r="E63" s="87"/>
      <c r="F63" s="7"/>
      <c r="G63" s="87"/>
      <c r="H63" s="7"/>
      <c r="I63" s="87"/>
      <c r="J63" s="7"/>
      <c r="K63" s="87"/>
    </row>
    <row r="64" spans="2:11" ht="18" customHeight="1" x14ac:dyDescent="0.3">
      <c r="C64" s="7"/>
      <c r="D64" s="7"/>
      <c r="E64" s="87"/>
      <c r="F64" s="7"/>
      <c r="G64" s="87"/>
      <c r="H64" s="7"/>
      <c r="I64" s="87"/>
      <c r="J64" s="7"/>
      <c r="K64" s="87"/>
    </row>
    <row r="65" spans="3:11" ht="18" customHeight="1" x14ac:dyDescent="0.3">
      <c r="C65" s="7"/>
      <c r="D65" s="7"/>
      <c r="E65" s="87"/>
      <c r="F65" s="7"/>
      <c r="G65" s="87"/>
      <c r="H65" s="7"/>
      <c r="I65" s="87"/>
      <c r="J65" s="7"/>
      <c r="K65" s="87"/>
    </row>
    <row r="66" spans="3:11" ht="18" customHeight="1" x14ac:dyDescent="0.3">
      <c r="C66" s="7"/>
      <c r="D66" s="7"/>
      <c r="E66" s="87"/>
      <c r="F66" s="7"/>
      <c r="G66" s="87"/>
      <c r="H66" s="7"/>
      <c r="I66" s="87"/>
      <c r="J66" s="7"/>
      <c r="K66" s="87"/>
    </row>
    <row r="67" spans="3:11" ht="18" customHeight="1" x14ac:dyDescent="0.3">
      <c r="C67" s="7"/>
      <c r="D67" s="7"/>
      <c r="E67" s="87"/>
      <c r="F67" s="7"/>
      <c r="G67" s="87"/>
      <c r="H67" s="7"/>
      <c r="I67" s="87"/>
      <c r="J67" s="7"/>
      <c r="K67" s="87"/>
    </row>
    <row r="68" spans="3:11" ht="18" customHeight="1" x14ac:dyDescent="0.3">
      <c r="C68" s="7"/>
      <c r="D68" s="7"/>
      <c r="E68" s="87"/>
      <c r="F68" s="7"/>
      <c r="G68" s="87"/>
      <c r="H68" s="7"/>
      <c r="I68" s="87"/>
      <c r="J68" s="7"/>
      <c r="K68" s="87"/>
    </row>
    <row r="69" spans="3:11" ht="18" customHeight="1" x14ac:dyDescent="0.3">
      <c r="C69" s="7"/>
      <c r="D69" s="7"/>
      <c r="E69" s="87"/>
      <c r="F69" s="7"/>
      <c r="G69" s="87"/>
      <c r="H69" s="7"/>
      <c r="I69" s="87"/>
      <c r="J69" s="7"/>
      <c r="K69" s="87"/>
    </row>
    <row r="70" spans="3:11" ht="18" customHeight="1" x14ac:dyDescent="0.3">
      <c r="C70" s="7"/>
      <c r="D70" s="7"/>
      <c r="E70" s="87"/>
      <c r="F70" s="7"/>
      <c r="G70" s="87"/>
      <c r="H70" s="7"/>
      <c r="I70" s="87"/>
      <c r="J70" s="7"/>
      <c r="K70" s="87"/>
    </row>
    <row r="71" spans="3:11" ht="18" customHeight="1" x14ac:dyDescent="0.3">
      <c r="C71" s="7"/>
      <c r="D71" s="7"/>
      <c r="E71" s="87"/>
      <c r="F71" s="7"/>
      <c r="G71" s="87"/>
      <c r="H71" s="7"/>
      <c r="I71" s="87"/>
      <c r="J71" s="7"/>
      <c r="K71" s="87"/>
    </row>
    <row r="72" spans="3:11" ht="18" customHeight="1" x14ac:dyDescent="0.3">
      <c r="C72" s="7"/>
      <c r="D72" s="7"/>
      <c r="E72" s="87"/>
      <c r="F72" s="7"/>
      <c r="G72" s="87"/>
      <c r="H72" s="7"/>
      <c r="I72" s="87"/>
      <c r="J72" s="7"/>
      <c r="K72" s="87"/>
    </row>
    <row r="73" spans="3:11" ht="18" customHeight="1" x14ac:dyDescent="0.3">
      <c r="C73" s="7"/>
      <c r="D73" s="7"/>
      <c r="E73" s="87"/>
      <c r="F73" s="7"/>
      <c r="G73" s="87"/>
      <c r="H73" s="7"/>
      <c r="I73" s="87"/>
      <c r="J73" s="7"/>
      <c r="K73" s="87"/>
    </row>
    <row r="74" spans="3:11" ht="18" customHeight="1" x14ac:dyDescent="0.3">
      <c r="C74" s="7"/>
      <c r="D74" s="7"/>
      <c r="E74" s="87"/>
      <c r="F74" s="7"/>
      <c r="G74" s="87"/>
      <c r="H74" s="7"/>
      <c r="I74" s="87"/>
      <c r="J74" s="7"/>
      <c r="K74" s="87"/>
    </row>
    <row r="75" spans="3:11" ht="18" customHeight="1" x14ac:dyDescent="0.3">
      <c r="C75" s="7"/>
      <c r="D75" s="7"/>
      <c r="E75" s="87"/>
      <c r="F75" s="7"/>
      <c r="G75" s="87"/>
      <c r="H75" s="7"/>
      <c r="I75" s="87"/>
      <c r="J75" s="7"/>
      <c r="K75" s="87"/>
    </row>
    <row r="76" spans="3:11" ht="18" customHeight="1" x14ac:dyDescent="0.3">
      <c r="C76" s="7"/>
      <c r="D76" s="7"/>
      <c r="E76" s="87"/>
      <c r="F76" s="7"/>
      <c r="G76" s="87"/>
      <c r="H76" s="7"/>
      <c r="I76" s="87"/>
      <c r="J76" s="7"/>
      <c r="K76" s="87"/>
    </row>
    <row r="77" spans="3:11" ht="18" customHeight="1" x14ac:dyDescent="0.3">
      <c r="C77" s="7"/>
      <c r="D77" s="7"/>
      <c r="E77" s="87"/>
      <c r="F77" s="7"/>
      <c r="G77" s="87"/>
      <c r="H77" s="7"/>
      <c r="I77" s="87"/>
      <c r="J77" s="7"/>
      <c r="K77" s="87"/>
    </row>
    <row r="78" spans="3:11" ht="18" customHeight="1" x14ac:dyDescent="0.3">
      <c r="C78" s="7"/>
      <c r="D78" s="7"/>
      <c r="E78" s="87"/>
      <c r="F78" s="7"/>
      <c r="G78" s="87"/>
      <c r="H78" s="7"/>
      <c r="I78" s="87"/>
      <c r="J78" s="7"/>
      <c r="K78" s="87"/>
    </row>
    <row r="79" spans="3:11" ht="18" customHeight="1" x14ac:dyDescent="0.3">
      <c r="C79" s="7"/>
      <c r="D79" s="7"/>
      <c r="E79" s="87"/>
      <c r="F79" s="7"/>
      <c r="G79" s="87"/>
      <c r="H79" s="7"/>
      <c r="I79" s="87"/>
      <c r="J79" s="7"/>
      <c r="K79" s="87"/>
    </row>
    <row r="80" spans="3:11" ht="18" customHeight="1" x14ac:dyDescent="0.3">
      <c r="C80" s="7"/>
      <c r="D80" s="7"/>
      <c r="E80" s="87"/>
      <c r="F80" s="7"/>
      <c r="G80" s="87"/>
      <c r="H80" s="7"/>
      <c r="I80" s="87"/>
      <c r="J80" s="7"/>
      <c r="K80" s="87"/>
    </row>
    <row r="81" spans="3:11" ht="18" customHeight="1" x14ac:dyDescent="0.3">
      <c r="C81" s="7"/>
      <c r="D81" s="7"/>
      <c r="E81" s="87"/>
      <c r="F81" s="7"/>
      <c r="G81" s="87"/>
      <c r="H81" s="7"/>
      <c r="I81" s="87"/>
      <c r="J81" s="7"/>
      <c r="K81" s="87"/>
    </row>
    <row r="82" spans="3:11" ht="18" customHeight="1" x14ac:dyDescent="0.3">
      <c r="C82" s="7"/>
      <c r="D82" s="7"/>
      <c r="E82" s="87"/>
      <c r="F82" s="7"/>
      <c r="G82" s="87"/>
      <c r="H82" s="7"/>
      <c r="I82" s="87"/>
      <c r="J82" s="7"/>
      <c r="K82" s="87"/>
    </row>
    <row r="83" spans="3:11" ht="18" customHeight="1" x14ac:dyDescent="0.3">
      <c r="C83" s="7"/>
      <c r="D83" s="7"/>
      <c r="E83" s="87"/>
      <c r="F83" s="7"/>
      <c r="G83" s="87"/>
      <c r="H83" s="7"/>
      <c r="I83" s="87"/>
      <c r="J83" s="7"/>
      <c r="K83" s="87"/>
    </row>
    <row r="84" spans="3:11" ht="18" customHeight="1" x14ac:dyDescent="0.3">
      <c r="C84" s="7"/>
      <c r="D84" s="7"/>
      <c r="E84" s="87"/>
      <c r="F84" s="7"/>
      <c r="G84" s="87"/>
      <c r="H84" s="7"/>
      <c r="I84" s="87"/>
      <c r="J84" s="7"/>
      <c r="K84" s="87"/>
    </row>
    <row r="85" spans="3:11" ht="18" customHeight="1" x14ac:dyDescent="0.3"/>
    <row r="86" spans="3:11" ht="18" customHeight="1" x14ac:dyDescent="0.3"/>
    <row r="87" spans="3:11" ht="18" customHeight="1" x14ac:dyDescent="0.3"/>
    <row r="88" spans="3:11" ht="18" customHeight="1" x14ac:dyDescent="0.3"/>
    <row r="89" spans="3:11" ht="18" customHeight="1" x14ac:dyDescent="0.3"/>
    <row r="90" spans="3:11" ht="18" customHeight="1" x14ac:dyDescent="0.3"/>
  </sheetData>
  <mergeCells count="5">
    <mergeCell ref="B4:J4"/>
    <mergeCell ref="B5:J5"/>
    <mergeCell ref="B6:J6"/>
    <mergeCell ref="B44:J44"/>
    <mergeCell ref="B42:J42"/>
  </mergeCells>
  <printOptions horizontalCentered="1"/>
  <pageMargins left="0.7" right="0.7" top="0.75" bottom="0.75" header="0.3" footer="0.3"/>
  <pageSetup scale="6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view="pageBreakPreview" zoomScaleNormal="100" zoomScaleSheetLayoutView="100" workbookViewId="0">
      <selection activeCell="I25" sqref="I25"/>
    </sheetView>
  </sheetViews>
  <sheetFormatPr defaultRowHeight="18" customHeight="1" x14ac:dyDescent="0.25"/>
  <cols>
    <col min="1" max="6" width="16.42578125" customWidth="1"/>
    <col min="7" max="7" width="17.7109375" customWidth="1"/>
  </cols>
  <sheetData>
    <row r="1" spans="1:7" ht="21" x14ac:dyDescent="0.25">
      <c r="G1" s="38" t="s">
        <v>76</v>
      </c>
    </row>
    <row r="2" spans="1:7" ht="18" customHeight="1" x14ac:dyDescent="0.25">
      <c r="F2" s="38"/>
    </row>
    <row r="3" spans="1:7" ht="18" customHeight="1" x14ac:dyDescent="0.25">
      <c r="F3" s="38"/>
    </row>
    <row r="4" spans="1:7" ht="21" x14ac:dyDescent="0.4">
      <c r="A4" s="116" t="s">
        <v>48</v>
      </c>
      <c r="B4" s="116"/>
      <c r="C4" s="116"/>
      <c r="D4" s="116"/>
      <c r="E4" s="116"/>
      <c r="F4" s="116"/>
      <c r="G4" s="116"/>
    </row>
    <row r="5" spans="1:7" ht="21" x14ac:dyDescent="0.4">
      <c r="A5" s="116" t="s">
        <v>77</v>
      </c>
      <c r="B5" s="116"/>
      <c r="C5" s="116"/>
      <c r="D5" s="116"/>
      <c r="E5" s="116"/>
      <c r="F5" s="116"/>
      <c r="G5" s="116"/>
    </row>
    <row r="6" spans="1:7" ht="21" x14ac:dyDescent="0.4">
      <c r="A6" s="116" t="s">
        <v>79</v>
      </c>
      <c r="B6" s="116"/>
      <c r="C6" s="116"/>
      <c r="D6" s="116"/>
      <c r="E6" s="116"/>
      <c r="F6" s="116"/>
      <c r="G6" s="116"/>
    </row>
    <row r="7" spans="1:7" ht="18" customHeight="1" x14ac:dyDescent="0.4">
      <c r="A7" s="41"/>
      <c r="B7" s="41"/>
      <c r="C7" s="41"/>
      <c r="D7" s="41"/>
      <c r="E7" s="41"/>
      <c r="F7" s="41"/>
      <c r="G7" s="41"/>
    </row>
    <row r="8" spans="1:7" ht="18" customHeight="1" x14ac:dyDescent="0.4">
      <c r="A8" s="41"/>
      <c r="B8" s="41"/>
      <c r="C8" s="41"/>
      <c r="D8" s="41"/>
      <c r="E8" s="41"/>
      <c r="F8" s="41"/>
      <c r="G8" s="41"/>
    </row>
    <row r="9" spans="1:7" ht="63" customHeight="1" x14ac:dyDescent="0.25">
      <c r="A9" s="117" t="s">
        <v>93</v>
      </c>
      <c r="B9" s="118"/>
      <c r="C9" s="118"/>
      <c r="D9" s="118"/>
      <c r="E9" s="118"/>
      <c r="F9" s="118"/>
      <c r="G9" s="118"/>
    </row>
    <row r="10" spans="1:7" ht="21" x14ac:dyDescent="0.4">
      <c r="A10" s="112" t="s">
        <v>94</v>
      </c>
      <c r="B10" s="78"/>
      <c r="C10" s="78"/>
      <c r="D10" s="78"/>
      <c r="E10" s="78"/>
      <c r="F10" s="78"/>
      <c r="G10" s="78"/>
    </row>
    <row r="11" spans="1:7" ht="21" x14ac:dyDescent="0.4">
      <c r="A11" s="112" t="s">
        <v>95</v>
      </c>
      <c r="B11" s="56"/>
      <c r="C11" s="56"/>
      <c r="D11" s="56"/>
      <c r="E11" s="56"/>
      <c r="F11" s="56"/>
      <c r="G11" s="56"/>
    </row>
    <row r="12" spans="1:7" ht="21" x14ac:dyDescent="0.4">
      <c r="A12" s="112" t="s">
        <v>96</v>
      </c>
      <c r="B12" s="56"/>
      <c r="C12" s="56"/>
      <c r="D12" s="56"/>
      <c r="E12" s="56"/>
      <c r="F12" s="56"/>
      <c r="G12" s="56"/>
    </row>
    <row r="13" spans="1:7" ht="21" x14ac:dyDescent="0.4">
      <c r="A13" s="112" t="s">
        <v>97</v>
      </c>
      <c r="B13" s="56"/>
      <c r="C13" s="56"/>
      <c r="D13" s="56"/>
      <c r="E13" s="56"/>
      <c r="F13" s="56"/>
      <c r="G13" s="56"/>
    </row>
    <row r="14" spans="1:7" ht="18" customHeight="1" x14ac:dyDescent="0.4">
      <c r="A14" s="88"/>
      <c r="B14" s="56"/>
      <c r="C14" s="56"/>
      <c r="D14" s="56"/>
      <c r="E14" s="56"/>
      <c r="F14" s="56"/>
      <c r="G14" s="56"/>
    </row>
    <row r="15" spans="1:7" ht="36" customHeight="1" x14ac:dyDescent="0.25">
      <c r="A15" s="117" t="s">
        <v>98</v>
      </c>
      <c r="B15" s="117"/>
      <c r="C15" s="117"/>
      <c r="D15" s="117"/>
      <c r="E15" s="117"/>
      <c r="F15" s="117"/>
      <c r="G15" s="117"/>
    </row>
    <row r="16" spans="1:7" ht="18" customHeight="1" x14ac:dyDescent="0.4">
      <c r="A16" s="41"/>
      <c r="B16" s="41"/>
      <c r="C16" s="41"/>
      <c r="D16" s="41"/>
      <c r="E16" s="41"/>
      <c r="F16" s="41"/>
      <c r="G16" s="41"/>
    </row>
    <row r="17" spans="1:10" ht="36.75" customHeight="1" x14ac:dyDescent="0.25">
      <c r="A17" s="117" t="s">
        <v>78</v>
      </c>
      <c r="B17" s="117"/>
      <c r="C17" s="117"/>
      <c r="D17" s="117"/>
      <c r="E17" s="117"/>
      <c r="F17" s="117"/>
      <c r="G17" s="117"/>
    </row>
    <row r="18" spans="1:10" ht="18" customHeight="1" x14ac:dyDescent="0.4">
      <c r="A18" s="41"/>
      <c r="B18" s="41"/>
      <c r="C18" s="41"/>
      <c r="D18" s="41"/>
      <c r="E18" s="41"/>
      <c r="F18" s="41"/>
      <c r="G18" s="41"/>
    </row>
    <row r="19" spans="1:10" ht="18" customHeight="1" x14ac:dyDescent="0.35">
      <c r="A19" s="17"/>
      <c r="B19" s="49"/>
      <c r="C19" s="49"/>
      <c r="D19" s="50" t="s">
        <v>34</v>
      </c>
      <c r="E19" s="50" t="s">
        <v>83</v>
      </c>
      <c r="F19" s="50"/>
    </row>
    <row r="20" spans="1:10" x14ac:dyDescent="0.35">
      <c r="A20" s="24"/>
      <c r="B20" s="24" t="s">
        <v>29</v>
      </c>
      <c r="C20" s="49"/>
      <c r="D20" s="17">
        <v>8.06</v>
      </c>
      <c r="E20" s="51">
        <f>40194-1757</f>
        <v>38437</v>
      </c>
      <c r="F20" s="51"/>
    </row>
    <row r="21" spans="1:10" ht="18" customHeight="1" x14ac:dyDescent="0.35">
      <c r="A21" s="17"/>
      <c r="B21" s="17" t="s">
        <v>30</v>
      </c>
      <c r="C21" s="49"/>
      <c r="D21" s="17">
        <v>3.08</v>
      </c>
      <c r="E21" s="51">
        <v>1757</v>
      </c>
      <c r="F21" s="51"/>
    </row>
    <row r="22" spans="1:10" ht="18" customHeight="1" x14ac:dyDescent="0.35">
      <c r="A22" s="17"/>
      <c r="B22" s="17" t="s">
        <v>33</v>
      </c>
      <c r="C22" s="49"/>
      <c r="D22" s="17">
        <v>4.08</v>
      </c>
      <c r="E22" s="51">
        <v>228</v>
      </c>
      <c r="F22" s="51"/>
    </row>
    <row r="23" spans="1:10" ht="18" customHeight="1" x14ac:dyDescent="0.35">
      <c r="A23" s="17"/>
      <c r="B23" s="17" t="s">
        <v>31</v>
      </c>
      <c r="C23" s="49"/>
      <c r="D23" s="17">
        <v>0</v>
      </c>
      <c r="E23" s="51">
        <v>1682</v>
      </c>
      <c r="F23" s="51"/>
    </row>
    <row r="24" spans="1:10" ht="18" customHeight="1" x14ac:dyDescent="0.35">
      <c r="A24" s="17"/>
      <c r="B24" s="17" t="s">
        <v>35</v>
      </c>
      <c r="C24" s="49"/>
      <c r="D24" s="17">
        <v>0</v>
      </c>
      <c r="E24" s="51">
        <v>3953</v>
      </c>
      <c r="F24" s="51"/>
    </row>
    <row r="25" spans="1:10" ht="18" customHeight="1" x14ac:dyDescent="0.35">
      <c r="A25" s="17"/>
      <c r="B25" s="17" t="s">
        <v>36</v>
      </c>
      <c r="C25" s="49"/>
      <c r="D25" s="17">
        <v>0</v>
      </c>
      <c r="E25" s="51">
        <v>52193</v>
      </c>
      <c r="F25" s="51"/>
    </row>
    <row r="26" spans="1:10" x14ac:dyDescent="0.35">
      <c r="A26" s="17"/>
      <c r="B26" s="52" t="s">
        <v>32</v>
      </c>
      <c r="C26" s="49"/>
      <c r="D26" s="52">
        <v>0</v>
      </c>
      <c r="E26" s="53">
        <f>47643-E22</f>
        <v>47415</v>
      </c>
      <c r="F26" s="53"/>
      <c r="H26" s="42"/>
      <c r="I26" s="42"/>
      <c r="J26" s="42"/>
    </row>
    <row r="27" spans="1:10" ht="18" customHeight="1" x14ac:dyDescent="0.35">
      <c r="A27" s="17"/>
      <c r="B27" s="17"/>
      <c r="C27" s="49"/>
      <c r="D27" s="17"/>
      <c r="E27" s="51">
        <f>SUM(E20:E26)</f>
        <v>145665</v>
      </c>
      <c r="F27" s="51"/>
    </row>
    <row r="28" spans="1:10" ht="18" customHeight="1" x14ac:dyDescent="0.35">
      <c r="A28" s="17"/>
      <c r="B28" s="17" t="s">
        <v>37</v>
      </c>
      <c r="C28" s="49"/>
      <c r="D28" s="17"/>
      <c r="E28" s="54">
        <f>SUMPRODUCT($D$20:$D$26,E20:E26)/E27</f>
        <v>2.1703499124703947</v>
      </c>
      <c r="F28" s="54"/>
    </row>
    <row r="29" spans="1:10" ht="18" customHeight="1" x14ac:dyDescent="0.35">
      <c r="A29" s="17"/>
      <c r="B29" s="17" t="s">
        <v>47</v>
      </c>
      <c r="C29" s="49"/>
      <c r="D29" s="17"/>
      <c r="E29" s="55">
        <f>ROUND(E28+0.499999999999,0)</f>
        <v>3</v>
      </c>
      <c r="F29" s="55"/>
    </row>
    <row r="31" spans="1:10" ht="18" customHeight="1" x14ac:dyDescent="0.3">
      <c r="A31" s="13"/>
      <c r="B31" s="42"/>
      <c r="C31" s="42"/>
      <c r="D31" s="42"/>
      <c r="E31" s="42"/>
      <c r="F31" s="42"/>
      <c r="G31" s="42"/>
    </row>
    <row r="33" spans="1:1" ht="18" customHeight="1" x14ac:dyDescent="0.4">
      <c r="A33" s="113" t="s">
        <v>101</v>
      </c>
    </row>
  </sheetData>
  <mergeCells count="6">
    <mergeCell ref="A4:G4"/>
    <mergeCell ref="A5:G5"/>
    <mergeCell ref="A6:G6"/>
    <mergeCell ref="A9:G9"/>
    <mergeCell ref="A17:G17"/>
    <mergeCell ref="A15:G15"/>
  </mergeCells>
  <printOptions horizontalCentered="1"/>
  <pageMargins left="0.7" right="0.7" top="0.75" bottom="0.75" header="0.3" footer="0.3"/>
  <pageSetup scale="72" orientation="portrait" r:id="rId1"/>
  <colBreaks count="1" manualBreakCount="1">
    <brk id="8" max="2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U396"/>
  <sheetViews>
    <sheetView tabSelected="1" view="pageBreakPreview" topLeftCell="A175" zoomScale="90" zoomScaleNormal="90" zoomScaleSheetLayoutView="90" workbookViewId="0">
      <selection activeCell="G203" sqref="G203"/>
    </sheetView>
  </sheetViews>
  <sheetFormatPr defaultColWidth="9.140625" defaultRowHeight="15" x14ac:dyDescent="0.25"/>
  <cols>
    <col min="1" max="1" width="13.28515625" style="64" customWidth="1"/>
    <col min="2" max="2" width="53.5703125" style="65" customWidth="1"/>
    <col min="3" max="3" width="16.140625" style="65" customWidth="1"/>
    <col min="4" max="4" width="14.5703125" style="65" customWidth="1"/>
    <col min="5" max="5" width="12.7109375" style="65" customWidth="1"/>
    <col min="6" max="6" width="15" style="64" customWidth="1"/>
    <col min="7" max="7" width="13.140625" style="64" bestFit="1" customWidth="1"/>
    <col min="8" max="9" width="15.7109375" style="64" customWidth="1"/>
    <col min="10" max="10" width="17" style="64" bestFit="1" customWidth="1"/>
    <col min="11" max="11" width="15.42578125" customWidth="1"/>
    <col min="12" max="12" width="12.42578125" customWidth="1"/>
    <col min="13" max="13" width="14" bestFit="1" customWidth="1"/>
    <col min="14" max="14" width="12.42578125" bestFit="1" customWidth="1"/>
    <col min="15" max="15" width="14" bestFit="1" customWidth="1"/>
    <col min="16" max="16" width="14.5703125" bestFit="1" customWidth="1"/>
    <col min="17" max="18" width="13.28515625" bestFit="1" customWidth="1"/>
    <col min="19" max="19" width="13.85546875" bestFit="1" customWidth="1"/>
    <col min="20" max="20" width="17.42578125" style="64" customWidth="1"/>
    <col min="21" max="21" width="18.28515625" style="64" customWidth="1"/>
    <col min="22" max="22" width="16.140625" style="64" bestFit="1" customWidth="1"/>
    <col min="23" max="24" width="15.85546875" style="64" bestFit="1" customWidth="1"/>
    <col min="25" max="25" width="16.85546875" style="64" hidden="1" customWidth="1"/>
    <col min="26" max="26" width="17.5703125" style="66" customWidth="1"/>
    <col min="27" max="27" width="8.85546875" customWidth="1"/>
    <col min="28" max="16384" width="9.140625" style="64"/>
  </cols>
  <sheetData>
    <row r="1" spans="1:16375" ht="21" x14ac:dyDescent="0.4">
      <c r="A1" s="89" t="s">
        <v>48</v>
      </c>
      <c r="B1" s="62"/>
      <c r="C1" s="62"/>
      <c r="D1" s="62"/>
      <c r="E1" s="62"/>
      <c r="F1" s="63"/>
      <c r="G1" s="63"/>
      <c r="H1" s="63"/>
      <c r="I1" s="63"/>
      <c r="J1" s="63"/>
      <c r="K1" s="63"/>
      <c r="L1" s="63"/>
      <c r="M1" s="63"/>
      <c r="N1" s="63"/>
      <c r="O1" s="63"/>
      <c r="P1" s="63"/>
      <c r="Q1" s="63"/>
      <c r="R1" s="63"/>
      <c r="S1" s="63"/>
      <c r="T1" s="63"/>
      <c r="U1" s="63"/>
      <c r="V1" s="63"/>
      <c r="W1" s="63"/>
      <c r="X1" s="63"/>
      <c r="Y1" s="63"/>
      <c r="Z1" s="1" t="s">
        <v>9</v>
      </c>
      <c r="AA1" s="63"/>
      <c r="AB1" s="63"/>
      <c r="AC1" s="63"/>
      <c r="AD1" s="63"/>
      <c r="AE1" s="63"/>
      <c r="AF1" s="63"/>
      <c r="AG1" s="63"/>
      <c r="AH1" s="63"/>
      <c r="AI1" s="63"/>
      <c r="AJ1" s="63"/>
      <c r="AK1" s="63"/>
      <c r="AL1" s="63"/>
      <c r="AM1" s="63"/>
      <c r="AN1" s="63"/>
      <c r="AO1" s="63"/>
      <c r="AP1" s="63"/>
      <c r="AQ1" s="63"/>
      <c r="AR1" s="63"/>
      <c r="AS1" s="63"/>
      <c r="AT1" s="63"/>
      <c r="AU1" s="63"/>
      <c r="AV1" s="63"/>
      <c r="AW1" s="63"/>
      <c r="AX1" s="63"/>
      <c r="AY1" s="63"/>
      <c r="AZ1" s="63"/>
      <c r="BA1" s="63"/>
      <c r="BB1" s="63"/>
      <c r="BC1" s="63"/>
      <c r="BD1" s="63"/>
      <c r="BE1" s="63"/>
      <c r="BF1" s="63"/>
      <c r="BG1" s="63"/>
      <c r="BH1" s="63"/>
      <c r="BI1" s="63"/>
      <c r="BJ1" s="63"/>
      <c r="BK1" s="63"/>
      <c r="BL1" s="63"/>
      <c r="BM1" s="63"/>
      <c r="BN1" s="63"/>
      <c r="BO1" s="63"/>
      <c r="BP1" s="63"/>
      <c r="BQ1" s="63"/>
      <c r="BR1" s="63"/>
      <c r="BS1" s="63"/>
      <c r="BT1" s="63"/>
      <c r="BU1" s="63"/>
      <c r="BV1" s="63"/>
      <c r="BW1" s="63"/>
      <c r="BX1" s="63"/>
      <c r="BY1" s="63"/>
      <c r="BZ1" s="63"/>
      <c r="CA1" s="63"/>
      <c r="CB1" s="63"/>
      <c r="CC1" s="63"/>
      <c r="CD1" s="63"/>
      <c r="CE1" s="63"/>
      <c r="CF1" s="63"/>
      <c r="CG1" s="63"/>
      <c r="CH1" s="63"/>
      <c r="CI1" s="63"/>
      <c r="CJ1" s="63"/>
      <c r="CK1" s="63"/>
      <c r="CL1" s="63"/>
      <c r="CM1" s="63"/>
      <c r="CN1" s="63"/>
      <c r="CO1" s="63"/>
      <c r="CP1" s="63"/>
      <c r="CQ1" s="63"/>
      <c r="CR1" s="63"/>
      <c r="CS1" s="63"/>
      <c r="CT1" s="63"/>
      <c r="CU1" s="63"/>
      <c r="CV1" s="63"/>
      <c r="CW1" s="63"/>
      <c r="CX1" s="63"/>
      <c r="CY1" s="63"/>
      <c r="CZ1" s="63"/>
      <c r="DA1" s="63"/>
      <c r="DB1" s="63"/>
      <c r="DC1" s="63"/>
      <c r="DD1" s="63"/>
      <c r="DE1" s="63"/>
      <c r="DF1" s="63"/>
      <c r="DG1" s="63"/>
      <c r="DH1" s="63"/>
      <c r="DI1" s="63"/>
      <c r="DJ1" s="63"/>
      <c r="DK1" s="63"/>
      <c r="DL1" s="63"/>
      <c r="DM1" s="63"/>
      <c r="DN1" s="63"/>
      <c r="DO1" s="63"/>
      <c r="DP1" s="63"/>
      <c r="DQ1" s="63"/>
      <c r="DR1" s="63"/>
      <c r="DS1" s="63"/>
      <c r="DT1" s="63"/>
      <c r="DU1" s="63"/>
      <c r="DV1" s="63"/>
      <c r="DW1" s="63"/>
      <c r="DX1" s="63"/>
      <c r="DY1" s="63"/>
      <c r="DZ1" s="63"/>
      <c r="EA1" s="63"/>
      <c r="EB1" s="63"/>
      <c r="EC1" s="63"/>
      <c r="ED1" s="63"/>
      <c r="EE1" s="63"/>
      <c r="EF1" s="63"/>
      <c r="EG1" s="63"/>
      <c r="EH1" s="63"/>
      <c r="EI1" s="63"/>
      <c r="EJ1" s="63"/>
      <c r="EK1" s="63"/>
      <c r="EL1" s="63"/>
      <c r="EM1" s="63"/>
      <c r="EN1" s="63"/>
      <c r="EO1" s="63"/>
      <c r="EP1" s="63"/>
      <c r="EQ1" s="63"/>
      <c r="ER1" s="63"/>
      <c r="ES1" s="63"/>
      <c r="ET1" s="63"/>
      <c r="EU1" s="63"/>
      <c r="EV1" s="63"/>
      <c r="EW1" s="63"/>
      <c r="EX1" s="63"/>
      <c r="EY1" s="63"/>
      <c r="EZ1" s="63"/>
      <c r="FA1" s="63"/>
      <c r="FB1" s="63"/>
      <c r="FC1" s="63"/>
      <c r="FD1" s="63"/>
      <c r="FE1" s="63"/>
      <c r="FF1" s="63"/>
      <c r="FG1" s="63"/>
      <c r="FH1" s="63"/>
      <c r="FI1" s="63"/>
      <c r="FJ1" s="63"/>
      <c r="FK1" s="63"/>
      <c r="FL1" s="63"/>
      <c r="FM1" s="63"/>
      <c r="FN1" s="63"/>
      <c r="FO1" s="63"/>
      <c r="FP1" s="63"/>
      <c r="FQ1" s="63"/>
      <c r="FR1" s="63"/>
      <c r="FS1" s="63"/>
      <c r="FT1" s="63"/>
      <c r="FU1" s="63"/>
      <c r="FV1" s="63"/>
      <c r="FW1" s="63"/>
      <c r="FX1" s="63"/>
      <c r="FY1" s="63"/>
      <c r="FZ1" s="63"/>
      <c r="GA1" s="63"/>
      <c r="GB1" s="63"/>
      <c r="GC1" s="63"/>
      <c r="GD1" s="63"/>
      <c r="GE1" s="63"/>
      <c r="GF1" s="63"/>
      <c r="GG1" s="63"/>
      <c r="GH1" s="63"/>
      <c r="GI1" s="63"/>
      <c r="GJ1" s="63"/>
      <c r="GK1" s="63"/>
      <c r="GL1" s="63"/>
      <c r="GM1" s="63"/>
      <c r="GN1" s="63"/>
      <c r="GO1" s="63"/>
      <c r="GP1" s="63"/>
      <c r="GQ1" s="63"/>
      <c r="GR1" s="63"/>
      <c r="GS1" s="63"/>
      <c r="GT1" s="63"/>
      <c r="GU1" s="63"/>
      <c r="GV1" s="63"/>
      <c r="GW1" s="63"/>
      <c r="GX1" s="63"/>
      <c r="GY1" s="63"/>
      <c r="GZ1" s="63"/>
      <c r="HA1" s="63"/>
      <c r="HB1" s="63"/>
      <c r="HC1" s="63"/>
      <c r="HD1" s="63"/>
      <c r="HE1" s="63"/>
      <c r="HF1" s="63"/>
      <c r="HG1" s="63"/>
      <c r="HH1" s="63"/>
      <c r="HI1" s="63"/>
      <c r="HJ1" s="63"/>
      <c r="HK1" s="63"/>
      <c r="HL1" s="63"/>
      <c r="HM1" s="63"/>
      <c r="HN1" s="63"/>
      <c r="HO1" s="63"/>
      <c r="HP1" s="63"/>
      <c r="HQ1" s="63"/>
      <c r="HR1" s="63"/>
      <c r="HS1" s="63"/>
      <c r="HT1" s="63"/>
      <c r="HU1" s="63"/>
      <c r="HV1" s="63"/>
      <c r="HW1" s="63"/>
      <c r="HX1" s="63"/>
      <c r="HY1" s="63"/>
      <c r="HZ1" s="63"/>
      <c r="IA1" s="63"/>
      <c r="IB1" s="63"/>
      <c r="IC1" s="63"/>
      <c r="ID1" s="63"/>
      <c r="IE1" s="63"/>
      <c r="IF1" s="63"/>
      <c r="IG1" s="63"/>
      <c r="IH1" s="63"/>
      <c r="II1" s="63"/>
      <c r="IJ1" s="63"/>
      <c r="IK1" s="63"/>
      <c r="IL1" s="63"/>
      <c r="IM1" s="63"/>
      <c r="IN1" s="63"/>
      <c r="IO1" s="63"/>
      <c r="IP1" s="63"/>
      <c r="IQ1" s="63"/>
      <c r="IR1" s="63"/>
      <c r="IS1" s="63"/>
      <c r="IT1" s="63"/>
      <c r="IU1" s="63"/>
      <c r="IV1" s="63"/>
      <c r="IW1" s="63"/>
      <c r="IX1" s="63"/>
      <c r="IY1" s="63"/>
      <c r="IZ1" s="63"/>
      <c r="JA1" s="63"/>
      <c r="JB1" s="63"/>
      <c r="JC1" s="63"/>
      <c r="JD1" s="63"/>
      <c r="JE1" s="63"/>
      <c r="JF1" s="63"/>
      <c r="JG1" s="63"/>
      <c r="JH1" s="63"/>
      <c r="JI1" s="63"/>
      <c r="JJ1" s="63"/>
      <c r="JK1" s="63"/>
      <c r="JL1" s="63"/>
      <c r="JM1" s="63"/>
      <c r="JN1" s="63"/>
      <c r="JO1" s="63"/>
      <c r="JP1" s="63"/>
      <c r="JQ1" s="63"/>
      <c r="JR1" s="63"/>
      <c r="JS1" s="63"/>
      <c r="JT1" s="63"/>
      <c r="JU1" s="63"/>
      <c r="JV1" s="63"/>
      <c r="JW1" s="63"/>
      <c r="JX1" s="63"/>
      <c r="JY1" s="63"/>
      <c r="JZ1" s="63"/>
      <c r="KA1" s="63"/>
      <c r="KB1" s="63"/>
      <c r="KC1" s="63"/>
      <c r="KD1" s="63"/>
      <c r="KE1" s="63"/>
      <c r="KF1" s="63"/>
      <c r="KG1" s="63"/>
      <c r="KH1" s="63"/>
      <c r="KI1" s="63"/>
      <c r="KJ1" s="63"/>
      <c r="KK1" s="63"/>
      <c r="KL1" s="63"/>
      <c r="KM1" s="63"/>
      <c r="KN1" s="63"/>
      <c r="KO1" s="63"/>
      <c r="KP1" s="63"/>
      <c r="KQ1" s="63"/>
      <c r="KR1" s="63"/>
      <c r="KS1" s="63"/>
      <c r="KT1" s="63"/>
      <c r="KU1" s="63"/>
      <c r="KV1" s="63"/>
      <c r="KW1" s="63"/>
      <c r="KX1" s="63"/>
      <c r="KY1" s="63"/>
      <c r="KZ1" s="63"/>
      <c r="LA1" s="63"/>
      <c r="LB1" s="63"/>
      <c r="LC1" s="63"/>
      <c r="LD1" s="63"/>
      <c r="LE1" s="63"/>
      <c r="LF1" s="63"/>
      <c r="LG1" s="63"/>
      <c r="LH1" s="63"/>
      <c r="LI1" s="63"/>
      <c r="LJ1" s="63"/>
      <c r="LK1" s="63"/>
      <c r="LL1" s="63"/>
      <c r="LM1" s="63"/>
      <c r="LN1" s="63"/>
      <c r="LO1" s="63"/>
      <c r="LP1" s="63"/>
      <c r="LQ1" s="63"/>
      <c r="LR1" s="63"/>
      <c r="LS1" s="63"/>
      <c r="LT1" s="63"/>
      <c r="LU1" s="63"/>
      <c r="LV1" s="63"/>
      <c r="LW1" s="63"/>
      <c r="LX1" s="63"/>
      <c r="LY1" s="63"/>
      <c r="LZ1" s="63"/>
      <c r="MA1" s="63"/>
      <c r="MB1" s="63"/>
      <c r="MC1" s="63"/>
      <c r="MD1" s="63"/>
      <c r="ME1" s="63"/>
      <c r="MF1" s="63"/>
      <c r="MG1" s="63"/>
      <c r="MH1" s="63"/>
      <c r="MI1" s="63"/>
      <c r="MJ1" s="63"/>
      <c r="MK1" s="63"/>
      <c r="ML1" s="63"/>
      <c r="MM1" s="63"/>
      <c r="MN1" s="63"/>
      <c r="MO1" s="63"/>
      <c r="MP1" s="63"/>
      <c r="MQ1" s="63"/>
      <c r="MR1" s="63"/>
      <c r="MS1" s="63"/>
      <c r="MT1" s="63"/>
      <c r="MU1" s="63"/>
      <c r="MV1" s="63"/>
      <c r="MW1" s="63"/>
      <c r="MX1" s="63"/>
      <c r="MY1" s="63"/>
      <c r="MZ1" s="63"/>
      <c r="NA1" s="63"/>
      <c r="NB1" s="63"/>
      <c r="NC1" s="63"/>
      <c r="ND1" s="63"/>
      <c r="NE1" s="63"/>
      <c r="NF1" s="63"/>
      <c r="NG1" s="63"/>
      <c r="NH1" s="63"/>
      <c r="NI1" s="63"/>
      <c r="NJ1" s="63"/>
      <c r="NK1" s="63"/>
      <c r="NL1" s="63"/>
      <c r="NM1" s="63"/>
      <c r="NN1" s="63"/>
      <c r="NO1" s="63"/>
      <c r="NP1" s="63"/>
      <c r="NQ1" s="63"/>
      <c r="NR1" s="63"/>
      <c r="NS1" s="63"/>
      <c r="NT1" s="63"/>
      <c r="NU1" s="63"/>
      <c r="NV1" s="63"/>
      <c r="NW1" s="63"/>
      <c r="NX1" s="63"/>
      <c r="NY1" s="63"/>
      <c r="NZ1" s="63"/>
      <c r="OA1" s="63"/>
      <c r="OB1" s="63"/>
      <c r="OC1" s="63"/>
      <c r="OD1" s="63"/>
      <c r="OE1" s="63"/>
      <c r="OF1" s="63"/>
      <c r="OG1" s="63"/>
      <c r="OH1" s="63"/>
      <c r="OI1" s="63"/>
      <c r="OJ1" s="63"/>
      <c r="OK1" s="63"/>
      <c r="OL1" s="63"/>
      <c r="OM1" s="63"/>
      <c r="ON1" s="63"/>
      <c r="OO1" s="63"/>
      <c r="OP1" s="63"/>
      <c r="OQ1" s="63"/>
      <c r="OR1" s="63"/>
      <c r="OS1" s="63"/>
      <c r="OT1" s="63"/>
      <c r="OU1" s="63"/>
      <c r="OV1" s="63"/>
      <c r="OW1" s="63"/>
      <c r="OX1" s="63"/>
      <c r="OY1" s="63"/>
      <c r="OZ1" s="63"/>
      <c r="PA1" s="63"/>
      <c r="PB1" s="63"/>
      <c r="PC1" s="63"/>
      <c r="PD1" s="63"/>
      <c r="PE1" s="63"/>
      <c r="PF1" s="63"/>
      <c r="PG1" s="63"/>
      <c r="PH1" s="63"/>
      <c r="PI1" s="63"/>
      <c r="PJ1" s="63"/>
      <c r="PK1" s="63"/>
      <c r="PL1" s="63"/>
      <c r="PM1" s="63"/>
      <c r="PN1" s="63"/>
      <c r="PO1" s="63"/>
      <c r="PP1" s="63"/>
      <c r="PQ1" s="63"/>
      <c r="PR1" s="63"/>
      <c r="PS1" s="63"/>
      <c r="PT1" s="63"/>
      <c r="PU1" s="63"/>
      <c r="PV1" s="63"/>
      <c r="PW1" s="63"/>
      <c r="PX1" s="63"/>
      <c r="PY1" s="63"/>
      <c r="PZ1" s="63"/>
      <c r="QA1" s="63"/>
      <c r="QB1" s="63"/>
      <c r="QC1" s="63"/>
      <c r="QD1" s="63"/>
      <c r="QE1" s="63"/>
      <c r="QF1" s="63"/>
      <c r="QG1" s="63"/>
      <c r="QH1" s="63"/>
      <c r="QI1" s="63"/>
      <c r="QJ1" s="63"/>
      <c r="QK1" s="63"/>
      <c r="QL1" s="63"/>
      <c r="QM1" s="63"/>
      <c r="QN1" s="63"/>
      <c r="QO1" s="63"/>
      <c r="QP1" s="63"/>
      <c r="QQ1" s="63"/>
      <c r="QR1" s="63"/>
      <c r="QS1" s="63"/>
      <c r="QT1" s="63"/>
      <c r="QU1" s="63"/>
      <c r="QV1" s="63"/>
      <c r="QW1" s="63"/>
      <c r="QX1" s="63"/>
      <c r="QY1" s="63"/>
      <c r="QZ1" s="63"/>
      <c r="RA1" s="63"/>
      <c r="RB1" s="63"/>
      <c r="RC1" s="63"/>
      <c r="RD1" s="63"/>
      <c r="RE1" s="63"/>
      <c r="RF1" s="63"/>
      <c r="RG1" s="63"/>
      <c r="RH1" s="63"/>
      <c r="RI1" s="63"/>
      <c r="RJ1" s="63"/>
      <c r="RK1" s="63"/>
      <c r="RL1" s="63"/>
      <c r="RM1" s="63"/>
      <c r="RN1" s="63"/>
      <c r="RO1" s="63"/>
      <c r="RP1" s="63"/>
      <c r="RQ1" s="63"/>
      <c r="RR1" s="63"/>
      <c r="RS1" s="63"/>
      <c r="RT1" s="63"/>
      <c r="RU1" s="63"/>
      <c r="RV1" s="63"/>
      <c r="RW1" s="63"/>
      <c r="RX1" s="63"/>
      <c r="RY1" s="63"/>
      <c r="RZ1" s="63"/>
      <c r="SA1" s="63"/>
      <c r="SB1" s="63"/>
      <c r="SC1" s="63"/>
      <c r="SD1" s="63"/>
      <c r="SE1" s="63"/>
      <c r="SF1" s="63"/>
      <c r="SG1" s="63"/>
      <c r="SH1" s="63"/>
      <c r="SI1" s="63"/>
      <c r="SJ1" s="63"/>
      <c r="SK1" s="63"/>
      <c r="SL1" s="63"/>
      <c r="SM1" s="63"/>
      <c r="SN1" s="63"/>
      <c r="SO1" s="63"/>
      <c r="SP1" s="63"/>
      <c r="SQ1" s="63"/>
      <c r="SR1" s="63"/>
      <c r="SS1" s="63"/>
      <c r="ST1" s="63"/>
      <c r="SU1" s="63"/>
      <c r="SV1" s="63"/>
      <c r="SW1" s="63"/>
      <c r="SX1" s="63"/>
      <c r="SY1" s="63"/>
      <c r="SZ1" s="63"/>
      <c r="TA1" s="63"/>
      <c r="TB1" s="63"/>
      <c r="TC1" s="63"/>
      <c r="TD1" s="63"/>
      <c r="TE1" s="63"/>
      <c r="TF1" s="63"/>
      <c r="TG1" s="63"/>
      <c r="TH1" s="63"/>
      <c r="TI1" s="63"/>
      <c r="TJ1" s="63"/>
      <c r="TK1" s="63"/>
      <c r="TL1" s="63"/>
      <c r="TM1" s="63"/>
      <c r="TN1" s="63"/>
      <c r="TO1" s="63"/>
      <c r="TP1" s="63"/>
      <c r="TQ1" s="63"/>
      <c r="TR1" s="63"/>
      <c r="TS1" s="63"/>
      <c r="TT1" s="63"/>
      <c r="TU1" s="63"/>
      <c r="TV1" s="63"/>
      <c r="TW1" s="63"/>
      <c r="TX1" s="63"/>
      <c r="TY1" s="63"/>
      <c r="TZ1" s="63"/>
      <c r="UA1" s="63"/>
      <c r="UB1" s="63"/>
      <c r="UC1" s="63"/>
      <c r="UD1" s="63"/>
      <c r="UE1" s="63"/>
      <c r="UF1" s="63"/>
      <c r="UG1" s="63"/>
      <c r="UH1" s="63"/>
      <c r="UI1" s="63"/>
      <c r="UJ1" s="63"/>
      <c r="UK1" s="63"/>
      <c r="UL1" s="63"/>
      <c r="UM1" s="63"/>
      <c r="UN1" s="63"/>
      <c r="UO1" s="63"/>
      <c r="UP1" s="63"/>
      <c r="UQ1" s="63"/>
      <c r="UR1" s="63"/>
      <c r="US1" s="63"/>
      <c r="UT1" s="63"/>
      <c r="UU1" s="63"/>
      <c r="UV1" s="63"/>
      <c r="UW1" s="63"/>
      <c r="UX1" s="63"/>
      <c r="UY1" s="63"/>
      <c r="UZ1" s="63"/>
      <c r="VA1" s="63"/>
      <c r="VB1" s="63"/>
      <c r="VC1" s="63"/>
      <c r="VD1" s="63"/>
      <c r="VE1" s="63"/>
      <c r="VF1" s="63"/>
      <c r="VG1" s="63"/>
      <c r="VH1" s="63"/>
      <c r="VI1" s="63"/>
      <c r="VJ1" s="63"/>
      <c r="VK1" s="63"/>
      <c r="VL1" s="63"/>
      <c r="VM1" s="63"/>
      <c r="VN1" s="63"/>
      <c r="VO1" s="63"/>
      <c r="VP1" s="63"/>
      <c r="VQ1" s="63"/>
      <c r="VR1" s="63"/>
      <c r="VS1" s="63"/>
      <c r="VT1" s="63"/>
      <c r="VU1" s="63"/>
      <c r="VV1" s="63"/>
      <c r="VW1" s="63"/>
      <c r="VX1" s="63"/>
      <c r="VY1" s="63"/>
      <c r="VZ1" s="63"/>
      <c r="WA1" s="63"/>
      <c r="WB1" s="63"/>
      <c r="WC1" s="63"/>
      <c r="WD1" s="63"/>
      <c r="WE1" s="63"/>
      <c r="WF1" s="63"/>
      <c r="WG1" s="63"/>
      <c r="WH1" s="63"/>
      <c r="WI1" s="63"/>
      <c r="WJ1" s="63"/>
      <c r="WK1" s="63"/>
      <c r="WL1" s="63"/>
      <c r="WM1" s="63"/>
      <c r="WN1" s="63"/>
      <c r="WO1" s="63"/>
      <c r="WP1" s="63"/>
      <c r="WQ1" s="63"/>
      <c r="WR1" s="63"/>
      <c r="WS1" s="63"/>
      <c r="WT1" s="63"/>
      <c r="WU1" s="63"/>
      <c r="WV1" s="63"/>
      <c r="WW1" s="63"/>
      <c r="WX1" s="63"/>
      <c r="WY1" s="63"/>
      <c r="WZ1" s="63"/>
      <c r="XA1" s="63"/>
      <c r="XB1" s="63"/>
      <c r="XC1" s="63"/>
      <c r="XD1" s="63"/>
      <c r="XE1" s="63"/>
      <c r="XF1" s="63"/>
      <c r="XG1" s="63"/>
      <c r="XH1" s="63"/>
      <c r="XI1" s="63"/>
      <c r="XJ1" s="63"/>
      <c r="XK1" s="63"/>
      <c r="XL1" s="63"/>
      <c r="XM1" s="63"/>
      <c r="XN1" s="63"/>
      <c r="XO1" s="63"/>
      <c r="XP1" s="63"/>
      <c r="XQ1" s="63"/>
      <c r="XR1" s="63"/>
      <c r="XS1" s="63"/>
      <c r="XT1" s="63"/>
      <c r="XU1" s="63"/>
      <c r="XV1" s="63"/>
      <c r="XW1" s="63"/>
      <c r="XX1" s="63"/>
      <c r="XY1" s="63"/>
      <c r="XZ1" s="63"/>
      <c r="YA1" s="63"/>
      <c r="YB1" s="63"/>
      <c r="YC1" s="63"/>
      <c r="YD1" s="63"/>
      <c r="YE1" s="63"/>
      <c r="YF1" s="63"/>
      <c r="YG1" s="63"/>
      <c r="YH1" s="63"/>
      <c r="YI1" s="63"/>
      <c r="YJ1" s="63"/>
      <c r="YK1" s="63"/>
      <c r="YL1" s="63"/>
      <c r="YM1" s="63"/>
      <c r="YN1" s="63"/>
      <c r="YO1" s="63"/>
      <c r="YP1" s="63"/>
      <c r="YQ1" s="63"/>
      <c r="YR1" s="63"/>
      <c r="YS1" s="63"/>
      <c r="YT1" s="63"/>
      <c r="YU1" s="63"/>
      <c r="YV1" s="63"/>
      <c r="YW1" s="63"/>
      <c r="YX1" s="63"/>
      <c r="YY1" s="63"/>
      <c r="YZ1" s="63"/>
      <c r="ZA1" s="63"/>
      <c r="ZB1" s="63"/>
      <c r="ZC1" s="63"/>
      <c r="ZD1" s="63"/>
      <c r="ZE1" s="63"/>
      <c r="ZF1" s="63"/>
      <c r="ZG1" s="63"/>
      <c r="ZH1" s="63"/>
      <c r="ZI1" s="63"/>
      <c r="ZJ1" s="63"/>
      <c r="ZK1" s="63"/>
      <c r="ZL1" s="63"/>
      <c r="ZM1" s="63"/>
      <c r="ZN1" s="63"/>
      <c r="ZO1" s="63"/>
      <c r="ZP1" s="63"/>
      <c r="ZQ1" s="63"/>
      <c r="ZR1" s="63"/>
      <c r="ZS1" s="63"/>
      <c r="ZT1" s="63"/>
      <c r="ZU1" s="63"/>
      <c r="ZV1" s="63"/>
      <c r="ZW1" s="63"/>
      <c r="ZX1" s="63"/>
      <c r="ZY1" s="63"/>
      <c r="ZZ1" s="63"/>
      <c r="AAA1" s="63"/>
      <c r="AAB1" s="63"/>
      <c r="AAC1" s="63"/>
      <c r="AAD1" s="63"/>
      <c r="AAE1" s="63"/>
      <c r="AAF1" s="63"/>
      <c r="AAG1" s="63"/>
      <c r="AAH1" s="63"/>
      <c r="AAI1" s="63"/>
      <c r="AAJ1" s="63"/>
      <c r="AAK1" s="63"/>
      <c r="AAL1" s="63"/>
      <c r="AAM1" s="63"/>
      <c r="AAN1" s="63"/>
      <c r="AAO1" s="63"/>
      <c r="AAP1" s="63"/>
      <c r="AAQ1" s="63"/>
      <c r="AAR1" s="63"/>
      <c r="AAS1" s="63"/>
      <c r="AAT1" s="63"/>
      <c r="AAU1" s="63"/>
      <c r="AAV1" s="63"/>
      <c r="AAW1" s="63"/>
      <c r="AAX1" s="63"/>
      <c r="AAY1" s="63"/>
      <c r="AAZ1" s="63"/>
      <c r="ABA1" s="63"/>
      <c r="ABB1" s="63"/>
      <c r="ABC1" s="63"/>
      <c r="ABD1" s="63"/>
      <c r="ABE1" s="63"/>
      <c r="ABF1" s="63"/>
      <c r="ABG1" s="63"/>
      <c r="ABH1" s="63"/>
      <c r="ABI1" s="63"/>
      <c r="ABJ1" s="63"/>
      <c r="ABK1" s="63"/>
      <c r="ABL1" s="63"/>
      <c r="ABM1" s="63"/>
      <c r="ABN1" s="63"/>
      <c r="ABO1" s="63"/>
      <c r="ABP1" s="63"/>
      <c r="ABQ1" s="63"/>
      <c r="ABR1" s="63"/>
      <c r="ABS1" s="63"/>
      <c r="ABT1" s="63"/>
      <c r="ABU1" s="63"/>
      <c r="ABV1" s="63"/>
      <c r="ABW1" s="63"/>
      <c r="ABX1" s="63"/>
      <c r="ABY1" s="63"/>
      <c r="ABZ1" s="63"/>
      <c r="ACA1" s="63"/>
      <c r="ACB1" s="63"/>
      <c r="ACC1" s="63"/>
      <c r="ACD1" s="63"/>
      <c r="ACE1" s="63"/>
      <c r="ACF1" s="63"/>
      <c r="ACG1" s="63"/>
      <c r="ACH1" s="63"/>
      <c r="ACI1" s="63"/>
      <c r="ACJ1" s="63"/>
      <c r="ACK1" s="63"/>
      <c r="ACL1" s="63"/>
      <c r="ACM1" s="63"/>
      <c r="ACN1" s="63"/>
      <c r="ACO1" s="63"/>
      <c r="ACP1" s="63"/>
      <c r="ACQ1" s="63"/>
      <c r="ACR1" s="63"/>
      <c r="ACS1" s="63"/>
      <c r="ACT1" s="63"/>
      <c r="ACU1" s="63"/>
      <c r="ACV1" s="63"/>
      <c r="ACW1" s="63"/>
      <c r="ACX1" s="63"/>
      <c r="ACY1" s="63"/>
      <c r="ACZ1" s="63"/>
      <c r="ADA1" s="63"/>
      <c r="ADB1" s="63"/>
      <c r="ADC1" s="63"/>
      <c r="ADD1" s="63"/>
      <c r="ADE1" s="63"/>
      <c r="ADF1" s="63"/>
      <c r="ADG1" s="63"/>
      <c r="ADH1" s="63"/>
      <c r="ADI1" s="63"/>
      <c r="ADJ1" s="63"/>
      <c r="ADK1" s="63"/>
      <c r="ADL1" s="63"/>
      <c r="ADM1" s="63"/>
      <c r="ADN1" s="63"/>
      <c r="ADO1" s="63"/>
      <c r="ADP1" s="63"/>
      <c r="ADQ1" s="63"/>
      <c r="ADR1" s="63"/>
      <c r="ADS1" s="63"/>
      <c r="ADT1" s="63"/>
      <c r="ADU1" s="63"/>
      <c r="ADV1" s="63"/>
      <c r="ADW1" s="63"/>
      <c r="ADX1" s="63"/>
      <c r="ADY1" s="63"/>
      <c r="ADZ1" s="63"/>
      <c r="AEA1" s="63"/>
      <c r="AEB1" s="63"/>
      <c r="AEC1" s="63"/>
      <c r="AED1" s="63"/>
      <c r="AEE1" s="63"/>
      <c r="AEF1" s="63"/>
      <c r="AEG1" s="63"/>
      <c r="AEH1" s="63"/>
      <c r="AEI1" s="63"/>
      <c r="AEJ1" s="63"/>
      <c r="AEK1" s="63"/>
      <c r="AEL1" s="63"/>
      <c r="AEM1" s="63"/>
      <c r="AEN1" s="63"/>
      <c r="AEO1" s="63"/>
      <c r="AEP1" s="63"/>
      <c r="AEQ1" s="63"/>
      <c r="AER1" s="63"/>
      <c r="AES1" s="63"/>
      <c r="AET1" s="63"/>
      <c r="AEU1" s="63"/>
      <c r="AEV1" s="63"/>
      <c r="AEW1" s="63"/>
      <c r="AEX1" s="63"/>
      <c r="AEY1" s="63"/>
      <c r="AEZ1" s="63"/>
      <c r="AFA1" s="63"/>
      <c r="AFB1" s="63"/>
      <c r="AFC1" s="63"/>
      <c r="AFD1" s="63"/>
      <c r="AFE1" s="63"/>
      <c r="AFF1" s="63"/>
      <c r="AFG1" s="63"/>
      <c r="AFH1" s="63"/>
      <c r="AFI1" s="63"/>
      <c r="AFJ1" s="63"/>
      <c r="AFK1" s="63"/>
      <c r="AFL1" s="63"/>
      <c r="AFM1" s="63"/>
      <c r="AFN1" s="63"/>
      <c r="AFO1" s="63"/>
      <c r="AFP1" s="63"/>
      <c r="AFQ1" s="63"/>
      <c r="AFR1" s="63"/>
      <c r="AFS1" s="63"/>
      <c r="AFT1" s="63"/>
      <c r="AFU1" s="63"/>
      <c r="AFV1" s="63"/>
      <c r="AFW1" s="63"/>
      <c r="AFX1" s="63"/>
      <c r="AFY1" s="63"/>
      <c r="AFZ1" s="63"/>
      <c r="AGA1" s="63"/>
      <c r="AGB1" s="63"/>
      <c r="AGC1" s="63"/>
      <c r="AGD1" s="63"/>
      <c r="AGE1" s="63"/>
      <c r="AGF1" s="63"/>
      <c r="AGG1" s="63"/>
      <c r="AGH1" s="63"/>
      <c r="AGI1" s="63"/>
      <c r="AGJ1" s="63"/>
      <c r="AGK1" s="63"/>
      <c r="AGL1" s="63"/>
      <c r="AGM1" s="63"/>
      <c r="AGN1" s="63"/>
      <c r="AGO1" s="63"/>
      <c r="AGP1" s="63"/>
      <c r="AGQ1" s="63"/>
      <c r="AGR1" s="63"/>
      <c r="AGS1" s="63"/>
      <c r="AGT1" s="63"/>
      <c r="AGU1" s="63"/>
      <c r="AGV1" s="63"/>
      <c r="AGW1" s="63"/>
      <c r="AGX1" s="63"/>
      <c r="AGY1" s="63"/>
      <c r="AGZ1" s="63"/>
      <c r="AHA1" s="63"/>
      <c r="AHB1" s="63"/>
      <c r="AHC1" s="63"/>
      <c r="AHD1" s="63"/>
      <c r="AHE1" s="63"/>
      <c r="AHF1" s="63"/>
      <c r="AHG1" s="63"/>
      <c r="AHH1" s="63"/>
      <c r="AHI1" s="63"/>
      <c r="AHJ1" s="63"/>
      <c r="AHK1" s="63"/>
      <c r="AHL1" s="63"/>
      <c r="AHM1" s="63"/>
      <c r="AHN1" s="63"/>
      <c r="AHO1" s="63"/>
      <c r="AHP1" s="63"/>
      <c r="AHQ1" s="63"/>
      <c r="AHR1" s="63"/>
      <c r="AHS1" s="63"/>
      <c r="AHT1" s="63"/>
      <c r="AHU1" s="63"/>
      <c r="AHV1" s="63"/>
      <c r="AHW1" s="63"/>
      <c r="AHX1" s="63"/>
      <c r="AHY1" s="63"/>
      <c r="AHZ1" s="63"/>
      <c r="AIA1" s="63"/>
      <c r="AIB1" s="63"/>
      <c r="AIC1" s="63"/>
      <c r="AID1" s="63"/>
      <c r="AIE1" s="63"/>
      <c r="AIF1" s="63"/>
      <c r="AIG1" s="63"/>
      <c r="AIH1" s="63"/>
      <c r="AII1" s="63"/>
      <c r="AIJ1" s="63"/>
      <c r="AIK1" s="63"/>
      <c r="AIL1" s="63"/>
      <c r="AIM1" s="63"/>
      <c r="AIN1" s="63"/>
      <c r="AIO1" s="63"/>
      <c r="AIP1" s="63"/>
      <c r="AIQ1" s="63"/>
      <c r="AIR1" s="63"/>
      <c r="AIS1" s="63"/>
      <c r="AIT1" s="63"/>
      <c r="AIU1" s="63"/>
      <c r="AIV1" s="63"/>
      <c r="AIW1" s="63"/>
      <c r="AIX1" s="63"/>
      <c r="AIY1" s="63"/>
      <c r="AIZ1" s="63"/>
      <c r="AJA1" s="63"/>
      <c r="AJB1" s="63"/>
      <c r="AJC1" s="63"/>
      <c r="AJD1" s="63"/>
      <c r="AJE1" s="63"/>
      <c r="AJF1" s="63"/>
      <c r="AJG1" s="63"/>
      <c r="AJH1" s="63"/>
      <c r="AJI1" s="63"/>
      <c r="AJJ1" s="63"/>
      <c r="AJK1" s="63"/>
      <c r="AJL1" s="63"/>
      <c r="AJM1" s="63"/>
      <c r="AJN1" s="63"/>
      <c r="AJO1" s="63"/>
      <c r="AJP1" s="63"/>
      <c r="AJQ1" s="63"/>
      <c r="AJR1" s="63"/>
      <c r="AJS1" s="63"/>
      <c r="AJT1" s="63"/>
      <c r="AJU1" s="63"/>
      <c r="AJV1" s="63"/>
      <c r="AJW1" s="63"/>
      <c r="AJX1" s="63"/>
      <c r="AJY1" s="63"/>
      <c r="AJZ1" s="63"/>
      <c r="AKA1" s="63"/>
      <c r="AKB1" s="63"/>
      <c r="AKC1" s="63"/>
      <c r="AKD1" s="63"/>
      <c r="AKE1" s="63"/>
      <c r="AKF1" s="63"/>
      <c r="AKG1" s="63"/>
      <c r="AKH1" s="63"/>
      <c r="AKI1" s="63"/>
      <c r="AKJ1" s="63"/>
      <c r="AKK1" s="63"/>
      <c r="AKL1" s="63"/>
      <c r="AKM1" s="63"/>
      <c r="AKN1" s="63"/>
      <c r="AKO1" s="63"/>
      <c r="AKP1" s="63"/>
      <c r="AKQ1" s="63"/>
      <c r="AKR1" s="63"/>
      <c r="AKS1" s="63"/>
      <c r="AKT1" s="63"/>
      <c r="AKU1" s="63"/>
      <c r="AKV1" s="63"/>
      <c r="AKW1" s="63"/>
      <c r="AKX1" s="63"/>
      <c r="AKY1" s="63"/>
      <c r="AKZ1" s="63"/>
      <c r="ALA1" s="63"/>
      <c r="ALB1" s="63"/>
      <c r="ALC1" s="63"/>
      <c r="ALD1" s="63"/>
      <c r="ALE1" s="63"/>
      <c r="ALF1" s="63"/>
      <c r="ALG1" s="63"/>
      <c r="ALH1" s="63"/>
      <c r="ALI1" s="63"/>
      <c r="ALJ1" s="63"/>
      <c r="ALK1" s="63"/>
      <c r="ALL1" s="63"/>
      <c r="ALM1" s="63"/>
      <c r="ALN1" s="63"/>
      <c r="ALO1" s="63"/>
      <c r="ALP1" s="63"/>
      <c r="ALQ1" s="63"/>
      <c r="ALR1" s="63"/>
      <c r="ALS1" s="63"/>
      <c r="ALT1" s="63"/>
      <c r="ALU1" s="63"/>
      <c r="ALV1" s="63"/>
      <c r="ALW1" s="63"/>
      <c r="ALX1" s="63"/>
      <c r="ALY1" s="63"/>
      <c r="ALZ1" s="63"/>
      <c r="AMA1" s="63"/>
      <c r="AMB1" s="63"/>
      <c r="AMC1" s="63"/>
      <c r="AMD1" s="63"/>
      <c r="AME1" s="63"/>
      <c r="AMF1" s="63"/>
      <c r="AMG1" s="63"/>
      <c r="AMH1" s="63"/>
      <c r="AMI1" s="63"/>
      <c r="AMJ1" s="63"/>
      <c r="AMK1" s="63"/>
      <c r="AML1" s="63"/>
      <c r="AMM1" s="63"/>
      <c r="AMN1" s="63"/>
      <c r="AMO1" s="63"/>
      <c r="AMP1" s="63"/>
      <c r="AMQ1" s="63"/>
      <c r="AMR1" s="63"/>
      <c r="AMS1" s="63"/>
      <c r="AMT1" s="63"/>
      <c r="AMU1" s="63"/>
      <c r="AMV1" s="63"/>
      <c r="AMW1" s="63"/>
      <c r="AMX1" s="63"/>
      <c r="AMY1" s="63"/>
      <c r="AMZ1" s="63"/>
      <c r="ANA1" s="63"/>
      <c r="ANB1" s="63"/>
      <c r="ANC1" s="63"/>
      <c r="AND1" s="63"/>
      <c r="ANE1" s="63"/>
      <c r="ANF1" s="63"/>
      <c r="ANG1" s="63"/>
      <c r="ANH1" s="63"/>
      <c r="ANI1" s="63"/>
      <c r="ANJ1" s="63"/>
      <c r="ANK1" s="63"/>
      <c r="ANL1" s="63"/>
      <c r="ANM1" s="63"/>
      <c r="ANN1" s="63"/>
      <c r="ANO1" s="63"/>
      <c r="ANP1" s="63"/>
      <c r="ANQ1" s="63"/>
      <c r="ANR1" s="63"/>
      <c r="ANS1" s="63"/>
      <c r="ANT1" s="63"/>
      <c r="ANU1" s="63"/>
      <c r="ANV1" s="63"/>
      <c r="ANW1" s="63"/>
      <c r="ANX1" s="63"/>
      <c r="ANY1" s="63"/>
      <c r="ANZ1" s="63"/>
      <c r="AOA1" s="63"/>
      <c r="AOB1" s="63"/>
      <c r="AOC1" s="63"/>
      <c r="AOD1" s="63"/>
      <c r="AOE1" s="63"/>
      <c r="AOF1" s="63"/>
      <c r="AOG1" s="63"/>
      <c r="AOH1" s="63"/>
      <c r="AOI1" s="63"/>
      <c r="AOJ1" s="63"/>
      <c r="AOK1" s="63"/>
      <c r="AOL1" s="63"/>
      <c r="AOM1" s="63"/>
      <c r="AON1" s="63"/>
      <c r="AOO1" s="63"/>
      <c r="AOP1" s="63"/>
      <c r="AOQ1" s="63"/>
      <c r="AOR1" s="63"/>
      <c r="AOS1" s="63"/>
      <c r="AOT1" s="63"/>
      <c r="AOU1" s="63"/>
      <c r="AOV1" s="63"/>
      <c r="AOW1" s="63"/>
      <c r="AOX1" s="63"/>
      <c r="AOY1" s="63"/>
      <c r="AOZ1" s="63"/>
      <c r="APA1" s="63"/>
      <c r="APB1" s="63"/>
      <c r="APC1" s="63"/>
      <c r="APD1" s="63"/>
      <c r="APE1" s="63"/>
      <c r="APF1" s="63"/>
      <c r="APG1" s="63"/>
      <c r="APH1" s="63"/>
      <c r="API1" s="63"/>
      <c r="APJ1" s="63"/>
      <c r="APK1" s="63"/>
      <c r="APL1" s="63"/>
      <c r="APM1" s="63"/>
      <c r="APN1" s="63"/>
      <c r="APO1" s="63"/>
      <c r="APP1" s="63"/>
      <c r="APQ1" s="63"/>
      <c r="APR1" s="63"/>
      <c r="APS1" s="63"/>
      <c r="APT1" s="63"/>
      <c r="APU1" s="63"/>
      <c r="APV1" s="63"/>
      <c r="APW1" s="63"/>
      <c r="APX1" s="63"/>
      <c r="APY1" s="63"/>
      <c r="APZ1" s="63"/>
      <c r="AQA1" s="63"/>
      <c r="AQB1" s="63"/>
      <c r="AQC1" s="63"/>
      <c r="AQD1" s="63"/>
      <c r="AQE1" s="63"/>
      <c r="AQF1" s="63"/>
      <c r="AQG1" s="63"/>
      <c r="AQH1" s="63"/>
      <c r="AQI1" s="63"/>
      <c r="AQJ1" s="63"/>
      <c r="AQK1" s="63"/>
      <c r="AQL1" s="63"/>
      <c r="AQM1" s="63"/>
      <c r="AQN1" s="63"/>
      <c r="AQO1" s="63"/>
      <c r="AQP1" s="63"/>
      <c r="AQQ1" s="63"/>
      <c r="AQR1" s="63"/>
      <c r="AQS1" s="63"/>
      <c r="AQT1" s="63"/>
      <c r="AQU1" s="63"/>
      <c r="AQV1" s="63"/>
      <c r="AQW1" s="63"/>
      <c r="AQX1" s="63"/>
      <c r="AQY1" s="63"/>
      <c r="AQZ1" s="63"/>
      <c r="ARA1" s="63"/>
      <c r="ARB1" s="63"/>
      <c r="ARC1" s="63"/>
      <c r="ARD1" s="63"/>
      <c r="ARE1" s="63"/>
      <c r="ARF1" s="63"/>
      <c r="ARG1" s="63"/>
      <c r="ARH1" s="63"/>
      <c r="ARI1" s="63"/>
      <c r="ARJ1" s="63"/>
      <c r="ARK1" s="63"/>
      <c r="ARL1" s="63"/>
      <c r="ARM1" s="63"/>
      <c r="ARN1" s="63"/>
      <c r="ARO1" s="63"/>
      <c r="ARP1" s="63"/>
      <c r="ARQ1" s="63"/>
      <c r="ARR1" s="63"/>
      <c r="ARS1" s="63"/>
      <c r="ART1" s="63"/>
      <c r="ARU1" s="63"/>
      <c r="ARV1" s="63"/>
      <c r="ARW1" s="63"/>
      <c r="ARX1" s="63"/>
      <c r="ARY1" s="63"/>
      <c r="ARZ1" s="63"/>
      <c r="ASA1" s="63"/>
      <c r="ASB1" s="63"/>
      <c r="ASC1" s="63"/>
      <c r="ASD1" s="63"/>
      <c r="ASE1" s="63"/>
      <c r="ASF1" s="63"/>
      <c r="ASG1" s="63"/>
      <c r="ASH1" s="63"/>
      <c r="ASI1" s="63"/>
      <c r="ASJ1" s="63"/>
      <c r="ASK1" s="63"/>
      <c r="ASL1" s="63"/>
      <c r="ASM1" s="63"/>
      <c r="ASN1" s="63"/>
      <c r="ASO1" s="63"/>
      <c r="ASP1" s="63"/>
      <c r="ASQ1" s="63"/>
      <c r="ASR1" s="63"/>
      <c r="ASS1" s="63"/>
      <c r="AST1" s="63"/>
      <c r="ASU1" s="63"/>
      <c r="ASV1" s="63"/>
      <c r="ASW1" s="63"/>
      <c r="ASX1" s="63"/>
      <c r="ASY1" s="63"/>
      <c r="ASZ1" s="63"/>
      <c r="ATA1" s="63"/>
      <c r="ATB1" s="63"/>
      <c r="ATC1" s="63"/>
      <c r="ATD1" s="63"/>
      <c r="ATE1" s="63"/>
      <c r="ATF1" s="63"/>
      <c r="ATG1" s="63"/>
      <c r="ATH1" s="63"/>
      <c r="ATI1" s="63"/>
      <c r="ATJ1" s="63"/>
      <c r="ATK1" s="63"/>
      <c r="ATL1" s="63"/>
      <c r="ATM1" s="63"/>
      <c r="ATN1" s="63"/>
      <c r="ATO1" s="63"/>
      <c r="ATP1" s="63"/>
      <c r="ATQ1" s="63"/>
      <c r="ATR1" s="63"/>
      <c r="ATS1" s="63"/>
      <c r="ATT1" s="63"/>
      <c r="ATU1" s="63"/>
      <c r="ATV1" s="63"/>
      <c r="ATW1" s="63"/>
      <c r="ATX1" s="63"/>
      <c r="ATY1" s="63"/>
      <c r="ATZ1" s="63"/>
      <c r="AUA1" s="63"/>
      <c r="AUB1" s="63"/>
      <c r="AUC1" s="63"/>
      <c r="AUD1" s="63"/>
      <c r="AUE1" s="63"/>
      <c r="AUF1" s="63"/>
      <c r="AUG1" s="63"/>
      <c r="AUH1" s="63"/>
      <c r="AUI1" s="63"/>
      <c r="AUJ1" s="63"/>
      <c r="AUK1" s="63"/>
      <c r="AUL1" s="63"/>
      <c r="AUM1" s="63"/>
      <c r="AUN1" s="63"/>
      <c r="AUO1" s="63"/>
      <c r="AUP1" s="63"/>
      <c r="AUQ1" s="63"/>
      <c r="AUR1" s="63"/>
      <c r="AUS1" s="63"/>
      <c r="AUT1" s="63"/>
      <c r="AUU1" s="63"/>
      <c r="AUV1" s="63"/>
      <c r="AUW1" s="63"/>
      <c r="AUX1" s="63"/>
      <c r="AUY1" s="63"/>
      <c r="AUZ1" s="63"/>
      <c r="AVA1" s="63"/>
      <c r="AVB1" s="63"/>
      <c r="AVC1" s="63"/>
      <c r="AVD1" s="63"/>
      <c r="AVE1" s="63"/>
      <c r="AVF1" s="63"/>
      <c r="AVG1" s="63"/>
      <c r="AVH1" s="63"/>
      <c r="AVI1" s="63"/>
      <c r="AVJ1" s="63"/>
      <c r="AVK1" s="63"/>
      <c r="AVL1" s="63"/>
      <c r="AVM1" s="63"/>
      <c r="AVN1" s="63"/>
      <c r="AVO1" s="63"/>
      <c r="AVP1" s="63"/>
      <c r="AVQ1" s="63"/>
      <c r="AVR1" s="63"/>
      <c r="AVS1" s="63"/>
      <c r="AVT1" s="63"/>
      <c r="AVU1" s="63"/>
      <c r="AVV1" s="63"/>
      <c r="AVW1" s="63"/>
      <c r="AVX1" s="63"/>
      <c r="AVY1" s="63"/>
      <c r="AVZ1" s="63"/>
      <c r="AWA1" s="63"/>
      <c r="AWB1" s="63"/>
      <c r="AWC1" s="63"/>
      <c r="AWD1" s="63"/>
      <c r="AWE1" s="63"/>
      <c r="AWF1" s="63"/>
      <c r="AWG1" s="63"/>
      <c r="AWH1" s="63"/>
      <c r="AWI1" s="63"/>
      <c r="AWJ1" s="63"/>
      <c r="AWK1" s="63"/>
      <c r="AWL1" s="63"/>
      <c r="AWM1" s="63"/>
      <c r="AWN1" s="63"/>
      <c r="AWO1" s="63"/>
      <c r="AWP1" s="63"/>
      <c r="AWQ1" s="63"/>
      <c r="AWR1" s="63"/>
      <c r="AWS1" s="63"/>
      <c r="AWT1" s="63"/>
      <c r="AWU1" s="63"/>
      <c r="AWV1" s="63"/>
      <c r="AWW1" s="63"/>
      <c r="AWX1" s="63"/>
      <c r="AWY1" s="63"/>
      <c r="AWZ1" s="63"/>
      <c r="AXA1" s="63"/>
      <c r="AXB1" s="63"/>
      <c r="AXC1" s="63"/>
      <c r="AXD1" s="63"/>
      <c r="AXE1" s="63"/>
      <c r="AXF1" s="63"/>
      <c r="AXG1" s="63"/>
      <c r="AXH1" s="63"/>
      <c r="AXI1" s="63"/>
      <c r="AXJ1" s="63"/>
      <c r="AXK1" s="63"/>
      <c r="AXL1" s="63"/>
      <c r="AXM1" s="63"/>
      <c r="AXN1" s="63"/>
      <c r="AXO1" s="63"/>
      <c r="AXP1" s="63"/>
      <c r="AXQ1" s="63"/>
      <c r="AXR1" s="63"/>
      <c r="AXS1" s="63"/>
      <c r="AXT1" s="63"/>
      <c r="AXU1" s="63"/>
      <c r="AXV1" s="63"/>
      <c r="AXW1" s="63"/>
      <c r="AXX1" s="63"/>
      <c r="AXY1" s="63"/>
      <c r="AXZ1" s="63"/>
      <c r="AYA1" s="63"/>
      <c r="AYB1" s="63"/>
      <c r="AYC1" s="63"/>
      <c r="AYD1" s="63"/>
      <c r="AYE1" s="63"/>
      <c r="AYF1" s="63"/>
      <c r="AYG1" s="63"/>
      <c r="AYH1" s="63"/>
      <c r="AYI1" s="63"/>
      <c r="AYJ1" s="63"/>
      <c r="AYK1" s="63"/>
      <c r="AYL1" s="63"/>
      <c r="AYM1" s="63"/>
      <c r="AYN1" s="63"/>
      <c r="AYO1" s="63"/>
      <c r="AYP1" s="63"/>
      <c r="AYQ1" s="63"/>
      <c r="AYR1" s="63"/>
      <c r="AYS1" s="63"/>
      <c r="AYT1" s="63"/>
      <c r="AYU1" s="63"/>
      <c r="AYV1" s="63"/>
      <c r="AYW1" s="63"/>
      <c r="AYX1" s="63"/>
      <c r="AYY1" s="63"/>
      <c r="AYZ1" s="63"/>
      <c r="AZA1" s="63"/>
      <c r="AZB1" s="63"/>
      <c r="AZC1" s="63"/>
      <c r="AZD1" s="63"/>
      <c r="AZE1" s="63"/>
      <c r="AZF1" s="63"/>
      <c r="AZG1" s="63"/>
      <c r="AZH1" s="63"/>
      <c r="AZI1" s="63"/>
      <c r="AZJ1" s="63"/>
      <c r="AZK1" s="63"/>
      <c r="AZL1" s="63"/>
      <c r="AZM1" s="63"/>
      <c r="AZN1" s="63"/>
      <c r="AZO1" s="63"/>
      <c r="AZP1" s="63"/>
      <c r="AZQ1" s="63"/>
      <c r="AZR1" s="63"/>
      <c r="AZS1" s="63"/>
      <c r="AZT1" s="63"/>
      <c r="AZU1" s="63"/>
      <c r="AZV1" s="63"/>
      <c r="AZW1" s="63"/>
      <c r="AZX1" s="63"/>
      <c r="AZY1" s="63"/>
      <c r="AZZ1" s="63"/>
      <c r="BAA1" s="63"/>
      <c r="BAB1" s="63"/>
      <c r="BAC1" s="63"/>
      <c r="BAD1" s="63"/>
      <c r="BAE1" s="63"/>
      <c r="BAF1" s="63"/>
      <c r="BAG1" s="63"/>
      <c r="BAH1" s="63"/>
      <c r="BAI1" s="63"/>
      <c r="BAJ1" s="63"/>
      <c r="BAK1" s="63"/>
      <c r="BAL1" s="63"/>
      <c r="BAM1" s="63"/>
      <c r="BAN1" s="63"/>
      <c r="BAO1" s="63"/>
      <c r="BAP1" s="63"/>
      <c r="BAQ1" s="63"/>
      <c r="BAR1" s="63"/>
      <c r="BAS1" s="63"/>
      <c r="BAT1" s="63"/>
      <c r="BAU1" s="63"/>
      <c r="BAV1" s="63"/>
      <c r="BAW1" s="63"/>
      <c r="BAX1" s="63"/>
      <c r="BAY1" s="63"/>
      <c r="BAZ1" s="63"/>
      <c r="BBA1" s="63"/>
      <c r="BBB1" s="63"/>
      <c r="BBC1" s="63"/>
      <c r="BBD1" s="63"/>
      <c r="BBE1" s="63"/>
      <c r="BBF1" s="63"/>
      <c r="BBG1" s="63"/>
      <c r="BBH1" s="63"/>
      <c r="BBI1" s="63"/>
      <c r="BBJ1" s="63"/>
      <c r="BBK1" s="63"/>
      <c r="BBL1" s="63"/>
      <c r="BBM1" s="63"/>
      <c r="BBN1" s="63"/>
      <c r="BBO1" s="63"/>
      <c r="BBP1" s="63"/>
      <c r="BBQ1" s="63"/>
      <c r="BBR1" s="63"/>
      <c r="BBS1" s="63"/>
      <c r="BBT1" s="63"/>
      <c r="BBU1" s="63"/>
      <c r="BBV1" s="63"/>
      <c r="BBW1" s="63"/>
      <c r="BBX1" s="63"/>
      <c r="BBY1" s="63"/>
      <c r="BBZ1" s="63"/>
      <c r="BCA1" s="63"/>
      <c r="BCB1" s="63"/>
      <c r="BCC1" s="63"/>
      <c r="BCD1" s="63"/>
      <c r="BCE1" s="63"/>
      <c r="BCF1" s="63"/>
      <c r="BCG1" s="63"/>
      <c r="BCH1" s="63"/>
      <c r="BCI1" s="63"/>
      <c r="BCJ1" s="63"/>
      <c r="BCK1" s="63"/>
      <c r="BCL1" s="63"/>
      <c r="BCM1" s="63"/>
      <c r="BCN1" s="63"/>
      <c r="BCO1" s="63"/>
      <c r="BCP1" s="63"/>
      <c r="BCQ1" s="63"/>
      <c r="BCR1" s="63"/>
      <c r="BCS1" s="63"/>
      <c r="BCT1" s="63"/>
      <c r="BCU1" s="63"/>
      <c r="BCV1" s="63"/>
      <c r="BCW1" s="63"/>
      <c r="BCX1" s="63"/>
      <c r="BCY1" s="63"/>
      <c r="BCZ1" s="63"/>
      <c r="BDA1" s="63"/>
      <c r="BDB1" s="63"/>
      <c r="BDC1" s="63"/>
      <c r="BDD1" s="63"/>
      <c r="BDE1" s="63"/>
      <c r="BDF1" s="63"/>
      <c r="BDG1" s="63"/>
      <c r="BDH1" s="63"/>
      <c r="BDI1" s="63"/>
      <c r="BDJ1" s="63"/>
      <c r="BDK1" s="63"/>
      <c r="BDL1" s="63"/>
      <c r="BDM1" s="63"/>
      <c r="BDN1" s="63"/>
      <c r="BDO1" s="63"/>
      <c r="BDP1" s="63"/>
      <c r="BDQ1" s="63"/>
      <c r="BDR1" s="63"/>
      <c r="BDS1" s="63"/>
      <c r="BDT1" s="63"/>
      <c r="BDU1" s="63"/>
      <c r="BDV1" s="63"/>
      <c r="BDW1" s="63"/>
      <c r="BDX1" s="63"/>
      <c r="BDY1" s="63"/>
      <c r="BDZ1" s="63"/>
      <c r="BEA1" s="63"/>
      <c r="BEB1" s="63"/>
      <c r="BEC1" s="63"/>
      <c r="BED1" s="63"/>
      <c r="BEE1" s="63"/>
      <c r="BEF1" s="63"/>
      <c r="BEG1" s="63"/>
      <c r="BEH1" s="63"/>
      <c r="BEI1" s="63"/>
      <c r="BEJ1" s="63"/>
      <c r="BEK1" s="63"/>
      <c r="BEL1" s="63"/>
      <c r="BEM1" s="63"/>
      <c r="BEN1" s="63"/>
      <c r="BEO1" s="63"/>
      <c r="BEP1" s="63"/>
      <c r="BEQ1" s="63"/>
      <c r="BER1" s="63"/>
      <c r="BES1" s="63"/>
      <c r="BET1" s="63"/>
      <c r="BEU1" s="63"/>
      <c r="BEV1" s="63"/>
      <c r="BEW1" s="63"/>
      <c r="BEX1" s="63"/>
      <c r="BEY1" s="63"/>
      <c r="BEZ1" s="63"/>
      <c r="BFA1" s="63"/>
      <c r="BFB1" s="63"/>
      <c r="BFC1" s="63"/>
      <c r="BFD1" s="63"/>
      <c r="BFE1" s="63"/>
      <c r="BFF1" s="63"/>
      <c r="BFG1" s="63"/>
      <c r="BFH1" s="63"/>
      <c r="BFI1" s="63"/>
      <c r="BFJ1" s="63"/>
      <c r="BFK1" s="63"/>
      <c r="BFL1" s="63"/>
      <c r="BFM1" s="63"/>
      <c r="BFN1" s="63"/>
      <c r="BFO1" s="63"/>
      <c r="BFP1" s="63"/>
      <c r="BFQ1" s="63"/>
      <c r="BFR1" s="63"/>
      <c r="BFS1" s="63"/>
      <c r="BFT1" s="63"/>
      <c r="BFU1" s="63"/>
      <c r="BFV1" s="63"/>
      <c r="BFW1" s="63"/>
      <c r="BFX1" s="63"/>
      <c r="BFY1" s="63"/>
      <c r="BFZ1" s="63"/>
      <c r="BGA1" s="63"/>
      <c r="BGB1" s="63"/>
      <c r="BGC1" s="63"/>
      <c r="BGD1" s="63"/>
      <c r="BGE1" s="63"/>
      <c r="BGF1" s="63"/>
      <c r="BGG1" s="63"/>
      <c r="BGH1" s="63"/>
      <c r="BGI1" s="63"/>
      <c r="BGJ1" s="63"/>
      <c r="BGK1" s="63"/>
      <c r="BGL1" s="63"/>
      <c r="BGM1" s="63"/>
      <c r="BGN1" s="63"/>
      <c r="BGO1" s="63"/>
      <c r="BGP1" s="63"/>
      <c r="BGQ1" s="63"/>
      <c r="BGR1" s="63"/>
      <c r="BGS1" s="63"/>
      <c r="BGT1" s="63"/>
      <c r="BGU1" s="63"/>
      <c r="BGV1" s="63"/>
      <c r="BGW1" s="63"/>
      <c r="BGX1" s="63"/>
      <c r="BGY1" s="63"/>
      <c r="BGZ1" s="63"/>
      <c r="BHA1" s="63"/>
      <c r="BHB1" s="63"/>
      <c r="BHC1" s="63"/>
      <c r="BHD1" s="63"/>
      <c r="BHE1" s="63"/>
      <c r="BHF1" s="63"/>
      <c r="BHG1" s="63"/>
      <c r="BHH1" s="63"/>
      <c r="BHI1" s="63"/>
      <c r="BHJ1" s="63"/>
      <c r="BHK1" s="63"/>
      <c r="BHL1" s="63"/>
      <c r="BHM1" s="63"/>
      <c r="BHN1" s="63"/>
      <c r="BHO1" s="63"/>
      <c r="BHP1" s="63"/>
      <c r="BHQ1" s="63"/>
      <c r="BHR1" s="63"/>
      <c r="BHS1" s="63"/>
      <c r="BHT1" s="63"/>
      <c r="BHU1" s="63"/>
      <c r="BHV1" s="63"/>
      <c r="BHW1" s="63"/>
      <c r="BHX1" s="63"/>
      <c r="BHY1" s="63"/>
      <c r="BHZ1" s="63"/>
      <c r="BIA1" s="63"/>
      <c r="BIB1" s="63"/>
      <c r="BIC1" s="63"/>
      <c r="BID1" s="63"/>
      <c r="BIE1" s="63"/>
      <c r="BIF1" s="63"/>
      <c r="BIG1" s="63"/>
      <c r="BIH1" s="63"/>
      <c r="BII1" s="63"/>
      <c r="BIJ1" s="63"/>
      <c r="BIK1" s="63"/>
      <c r="BIL1" s="63"/>
      <c r="BIM1" s="63"/>
      <c r="BIN1" s="63"/>
      <c r="BIO1" s="63"/>
      <c r="BIP1" s="63"/>
      <c r="BIQ1" s="63"/>
      <c r="BIR1" s="63"/>
      <c r="BIS1" s="63"/>
      <c r="BIT1" s="63"/>
      <c r="BIU1" s="63"/>
      <c r="BIV1" s="63"/>
      <c r="BIW1" s="63"/>
      <c r="BIX1" s="63"/>
      <c r="BIY1" s="63"/>
      <c r="BIZ1" s="63"/>
      <c r="BJA1" s="63"/>
      <c r="BJB1" s="63"/>
      <c r="BJC1" s="63"/>
      <c r="BJD1" s="63"/>
      <c r="BJE1" s="63"/>
      <c r="BJF1" s="63"/>
      <c r="BJG1" s="63"/>
      <c r="BJH1" s="63"/>
      <c r="BJI1" s="63"/>
      <c r="BJJ1" s="63"/>
      <c r="BJK1" s="63"/>
      <c r="BJL1" s="63"/>
      <c r="BJM1" s="63"/>
      <c r="BJN1" s="63"/>
      <c r="BJO1" s="63"/>
      <c r="BJP1" s="63"/>
      <c r="BJQ1" s="63"/>
      <c r="BJR1" s="63"/>
      <c r="BJS1" s="63"/>
      <c r="BJT1" s="63"/>
      <c r="BJU1" s="63"/>
      <c r="BJV1" s="63"/>
      <c r="BJW1" s="63"/>
      <c r="BJX1" s="63"/>
      <c r="BJY1" s="63"/>
      <c r="BJZ1" s="63"/>
      <c r="BKA1" s="63"/>
      <c r="BKB1" s="63"/>
      <c r="BKC1" s="63"/>
      <c r="BKD1" s="63"/>
      <c r="BKE1" s="63"/>
      <c r="BKF1" s="63"/>
      <c r="BKG1" s="63"/>
      <c r="BKH1" s="63"/>
      <c r="BKI1" s="63"/>
      <c r="BKJ1" s="63"/>
      <c r="BKK1" s="63"/>
      <c r="BKL1" s="63"/>
      <c r="BKM1" s="63"/>
      <c r="BKN1" s="63"/>
      <c r="BKO1" s="63"/>
      <c r="BKP1" s="63"/>
      <c r="BKQ1" s="63"/>
      <c r="BKR1" s="63"/>
      <c r="BKS1" s="63"/>
      <c r="BKT1" s="63"/>
      <c r="BKU1" s="63"/>
      <c r="BKV1" s="63"/>
      <c r="BKW1" s="63"/>
      <c r="BKX1" s="63"/>
      <c r="BKY1" s="63"/>
      <c r="BKZ1" s="63"/>
      <c r="BLA1" s="63"/>
      <c r="BLB1" s="63"/>
      <c r="BLC1" s="63"/>
      <c r="BLD1" s="63"/>
      <c r="BLE1" s="63"/>
      <c r="BLF1" s="63"/>
      <c r="BLG1" s="63"/>
      <c r="BLH1" s="63"/>
      <c r="BLI1" s="63"/>
      <c r="BLJ1" s="63"/>
      <c r="BLK1" s="63"/>
      <c r="BLL1" s="63"/>
      <c r="BLM1" s="63"/>
      <c r="BLN1" s="63"/>
      <c r="BLO1" s="63"/>
      <c r="BLP1" s="63"/>
      <c r="BLQ1" s="63"/>
      <c r="BLR1" s="63"/>
      <c r="BLS1" s="63"/>
      <c r="BLT1" s="63"/>
      <c r="BLU1" s="63"/>
      <c r="BLV1" s="63"/>
      <c r="BLW1" s="63"/>
      <c r="BLX1" s="63"/>
      <c r="BLY1" s="63"/>
      <c r="BLZ1" s="63"/>
      <c r="BMA1" s="63"/>
      <c r="BMB1" s="63"/>
      <c r="BMC1" s="63"/>
      <c r="BMD1" s="63"/>
      <c r="BME1" s="63"/>
      <c r="BMF1" s="63"/>
      <c r="BMG1" s="63"/>
      <c r="BMH1" s="63"/>
      <c r="BMI1" s="63"/>
      <c r="BMJ1" s="63"/>
      <c r="BMK1" s="63"/>
      <c r="BML1" s="63"/>
      <c r="BMM1" s="63"/>
      <c r="BMN1" s="63"/>
      <c r="BMO1" s="63"/>
      <c r="BMP1" s="63"/>
      <c r="BMQ1" s="63"/>
      <c r="BMR1" s="63"/>
      <c r="BMS1" s="63"/>
      <c r="BMT1" s="63"/>
      <c r="BMU1" s="63"/>
      <c r="BMV1" s="63"/>
      <c r="BMW1" s="63"/>
      <c r="BMX1" s="63"/>
      <c r="BMY1" s="63"/>
      <c r="BMZ1" s="63"/>
      <c r="BNA1" s="63"/>
      <c r="BNB1" s="63"/>
      <c r="BNC1" s="63"/>
      <c r="BND1" s="63"/>
      <c r="BNE1" s="63"/>
      <c r="BNF1" s="63"/>
      <c r="BNG1" s="63"/>
      <c r="BNH1" s="63"/>
      <c r="BNI1" s="63"/>
      <c r="BNJ1" s="63"/>
      <c r="BNK1" s="63"/>
      <c r="BNL1" s="63"/>
      <c r="BNM1" s="63"/>
      <c r="BNN1" s="63"/>
      <c r="BNO1" s="63"/>
      <c r="BNP1" s="63"/>
      <c r="BNQ1" s="63"/>
      <c r="BNR1" s="63"/>
      <c r="BNS1" s="63"/>
      <c r="BNT1" s="63"/>
      <c r="BNU1" s="63"/>
      <c r="BNV1" s="63"/>
      <c r="BNW1" s="63"/>
      <c r="BNX1" s="63"/>
      <c r="BNY1" s="63"/>
      <c r="BNZ1" s="63"/>
      <c r="BOA1" s="63"/>
      <c r="BOB1" s="63"/>
      <c r="BOC1" s="63"/>
      <c r="BOD1" s="63"/>
      <c r="BOE1" s="63"/>
      <c r="BOF1" s="63"/>
      <c r="BOG1" s="63"/>
      <c r="BOH1" s="63"/>
      <c r="BOI1" s="63"/>
      <c r="BOJ1" s="63"/>
      <c r="BOK1" s="63"/>
      <c r="BOL1" s="63"/>
      <c r="BOM1" s="63"/>
      <c r="BON1" s="63"/>
      <c r="BOO1" s="63"/>
      <c r="BOP1" s="63"/>
      <c r="BOQ1" s="63"/>
      <c r="BOR1" s="63"/>
      <c r="BOS1" s="63"/>
      <c r="BOT1" s="63"/>
      <c r="BOU1" s="63"/>
      <c r="BOV1" s="63"/>
      <c r="BOW1" s="63"/>
      <c r="BOX1" s="63"/>
      <c r="BOY1" s="63"/>
      <c r="BOZ1" s="63"/>
      <c r="BPA1" s="63"/>
      <c r="BPB1" s="63"/>
      <c r="BPC1" s="63"/>
      <c r="BPD1" s="63"/>
      <c r="BPE1" s="63"/>
      <c r="BPF1" s="63"/>
      <c r="BPG1" s="63"/>
      <c r="BPH1" s="63"/>
      <c r="BPI1" s="63"/>
      <c r="BPJ1" s="63"/>
      <c r="BPK1" s="63"/>
      <c r="BPL1" s="63"/>
      <c r="BPM1" s="63"/>
      <c r="BPN1" s="63"/>
      <c r="BPO1" s="63"/>
      <c r="BPP1" s="63"/>
      <c r="BPQ1" s="63"/>
      <c r="BPR1" s="63"/>
      <c r="BPS1" s="63"/>
      <c r="BPT1" s="63"/>
      <c r="BPU1" s="63"/>
      <c r="BPV1" s="63"/>
      <c r="BPW1" s="63"/>
      <c r="BPX1" s="63"/>
      <c r="BPY1" s="63"/>
      <c r="BPZ1" s="63"/>
      <c r="BQA1" s="63"/>
      <c r="BQB1" s="63"/>
      <c r="BQC1" s="63"/>
      <c r="BQD1" s="63"/>
      <c r="BQE1" s="63"/>
      <c r="BQF1" s="63"/>
      <c r="BQG1" s="63"/>
      <c r="BQH1" s="63"/>
      <c r="BQI1" s="63"/>
      <c r="BQJ1" s="63"/>
      <c r="BQK1" s="63"/>
      <c r="BQL1" s="63"/>
      <c r="BQM1" s="63"/>
      <c r="BQN1" s="63"/>
      <c r="BQO1" s="63"/>
      <c r="BQP1" s="63"/>
      <c r="BQQ1" s="63"/>
      <c r="BQR1" s="63"/>
      <c r="BQS1" s="63"/>
      <c r="BQT1" s="63"/>
      <c r="BQU1" s="63"/>
      <c r="BQV1" s="63"/>
      <c r="BQW1" s="63"/>
      <c r="BQX1" s="63"/>
      <c r="BQY1" s="63"/>
      <c r="BQZ1" s="63"/>
      <c r="BRA1" s="63"/>
      <c r="BRB1" s="63"/>
      <c r="BRC1" s="63"/>
      <c r="BRD1" s="63"/>
      <c r="BRE1" s="63"/>
      <c r="BRF1" s="63"/>
      <c r="BRG1" s="63"/>
      <c r="BRH1" s="63"/>
      <c r="BRI1" s="63"/>
      <c r="BRJ1" s="63"/>
      <c r="BRK1" s="63"/>
      <c r="BRL1" s="63"/>
      <c r="BRM1" s="63"/>
      <c r="BRN1" s="63"/>
      <c r="BRO1" s="63"/>
      <c r="BRP1" s="63"/>
      <c r="BRQ1" s="63"/>
      <c r="BRR1" s="63"/>
      <c r="BRS1" s="63"/>
      <c r="BRT1" s="63"/>
      <c r="BRU1" s="63"/>
      <c r="BRV1" s="63"/>
      <c r="BRW1" s="63"/>
      <c r="BRX1" s="63"/>
      <c r="BRY1" s="63"/>
      <c r="BRZ1" s="63"/>
      <c r="BSA1" s="63"/>
      <c r="BSB1" s="63"/>
      <c r="BSC1" s="63"/>
      <c r="BSD1" s="63"/>
      <c r="BSE1" s="63"/>
      <c r="BSF1" s="63"/>
      <c r="BSG1" s="63"/>
      <c r="BSH1" s="63"/>
      <c r="BSI1" s="63"/>
      <c r="BSJ1" s="63"/>
      <c r="BSK1" s="63"/>
      <c r="BSL1" s="63"/>
      <c r="BSM1" s="63"/>
      <c r="BSN1" s="63"/>
      <c r="BSO1" s="63"/>
      <c r="BSP1" s="63"/>
      <c r="BSQ1" s="63"/>
      <c r="BSR1" s="63"/>
      <c r="BSS1" s="63"/>
      <c r="BST1" s="63"/>
      <c r="BSU1" s="63"/>
      <c r="BSV1" s="63"/>
      <c r="BSW1" s="63"/>
      <c r="BSX1" s="63"/>
      <c r="BSY1" s="63"/>
      <c r="BSZ1" s="63"/>
      <c r="BTA1" s="63"/>
      <c r="BTB1" s="63"/>
      <c r="BTC1" s="63"/>
      <c r="BTD1" s="63"/>
      <c r="BTE1" s="63"/>
      <c r="BTF1" s="63"/>
      <c r="BTG1" s="63"/>
      <c r="BTH1" s="63"/>
      <c r="BTI1" s="63"/>
      <c r="BTJ1" s="63"/>
      <c r="BTK1" s="63"/>
      <c r="BTL1" s="63"/>
      <c r="BTM1" s="63"/>
      <c r="BTN1" s="63"/>
      <c r="BTO1" s="63"/>
      <c r="BTP1" s="63"/>
      <c r="BTQ1" s="63"/>
      <c r="BTR1" s="63"/>
      <c r="BTS1" s="63"/>
      <c r="BTT1" s="63"/>
      <c r="BTU1" s="63"/>
      <c r="BTV1" s="63"/>
      <c r="BTW1" s="63"/>
      <c r="BTX1" s="63"/>
      <c r="BTY1" s="63"/>
      <c r="BTZ1" s="63"/>
      <c r="BUA1" s="63"/>
      <c r="BUB1" s="63"/>
      <c r="BUC1" s="63"/>
      <c r="BUD1" s="63"/>
      <c r="BUE1" s="63"/>
      <c r="BUF1" s="63"/>
      <c r="BUG1" s="63"/>
      <c r="BUH1" s="63"/>
      <c r="BUI1" s="63"/>
      <c r="BUJ1" s="63"/>
      <c r="BUK1" s="63"/>
      <c r="BUL1" s="63"/>
      <c r="BUM1" s="63"/>
      <c r="BUN1" s="63"/>
      <c r="BUO1" s="63"/>
      <c r="BUP1" s="63"/>
      <c r="BUQ1" s="63"/>
      <c r="BUR1" s="63"/>
      <c r="BUS1" s="63"/>
      <c r="BUT1" s="63"/>
      <c r="BUU1" s="63"/>
      <c r="BUV1" s="63"/>
      <c r="BUW1" s="63"/>
      <c r="BUX1" s="63"/>
      <c r="BUY1" s="63"/>
      <c r="BUZ1" s="63"/>
      <c r="BVA1" s="63"/>
      <c r="BVB1" s="63"/>
      <c r="BVC1" s="63"/>
      <c r="BVD1" s="63"/>
      <c r="BVE1" s="63"/>
      <c r="BVF1" s="63"/>
      <c r="BVG1" s="63"/>
      <c r="BVH1" s="63"/>
      <c r="BVI1" s="63"/>
      <c r="BVJ1" s="63"/>
      <c r="BVK1" s="63"/>
      <c r="BVL1" s="63"/>
      <c r="BVM1" s="63"/>
      <c r="BVN1" s="63"/>
      <c r="BVO1" s="63"/>
      <c r="BVP1" s="63"/>
      <c r="BVQ1" s="63"/>
      <c r="BVR1" s="63"/>
      <c r="BVS1" s="63"/>
      <c r="BVT1" s="63"/>
      <c r="BVU1" s="63"/>
      <c r="BVV1" s="63"/>
      <c r="BVW1" s="63"/>
      <c r="BVX1" s="63"/>
      <c r="BVY1" s="63"/>
      <c r="BVZ1" s="63"/>
      <c r="BWA1" s="63"/>
      <c r="BWB1" s="63"/>
      <c r="BWC1" s="63"/>
      <c r="BWD1" s="63"/>
      <c r="BWE1" s="63"/>
      <c r="BWF1" s="63"/>
      <c r="BWG1" s="63"/>
      <c r="BWH1" s="63"/>
      <c r="BWI1" s="63"/>
      <c r="BWJ1" s="63"/>
      <c r="BWK1" s="63"/>
      <c r="BWL1" s="63"/>
      <c r="BWM1" s="63"/>
      <c r="BWN1" s="63"/>
      <c r="BWO1" s="63"/>
      <c r="BWP1" s="63"/>
      <c r="BWQ1" s="63"/>
      <c r="BWR1" s="63"/>
      <c r="BWS1" s="63"/>
      <c r="BWT1" s="63"/>
      <c r="BWU1" s="63"/>
      <c r="BWV1" s="63"/>
      <c r="BWW1" s="63"/>
      <c r="BWX1" s="63"/>
      <c r="BWY1" s="63"/>
      <c r="BWZ1" s="63"/>
      <c r="BXA1" s="63"/>
      <c r="BXB1" s="63"/>
      <c r="BXC1" s="63"/>
      <c r="BXD1" s="63"/>
      <c r="BXE1" s="63"/>
      <c r="BXF1" s="63"/>
      <c r="BXG1" s="63"/>
      <c r="BXH1" s="63"/>
      <c r="BXI1" s="63"/>
      <c r="BXJ1" s="63"/>
      <c r="BXK1" s="63"/>
      <c r="BXL1" s="63"/>
      <c r="BXM1" s="63"/>
      <c r="BXN1" s="63"/>
      <c r="BXO1" s="63"/>
      <c r="BXP1" s="63"/>
      <c r="BXQ1" s="63"/>
      <c r="BXR1" s="63"/>
      <c r="BXS1" s="63"/>
      <c r="BXT1" s="63"/>
      <c r="BXU1" s="63"/>
      <c r="BXV1" s="63"/>
      <c r="BXW1" s="63"/>
      <c r="BXX1" s="63"/>
      <c r="BXY1" s="63"/>
      <c r="BXZ1" s="63"/>
      <c r="BYA1" s="63"/>
      <c r="BYB1" s="63"/>
      <c r="BYC1" s="63"/>
      <c r="BYD1" s="63"/>
      <c r="BYE1" s="63"/>
      <c r="BYF1" s="63"/>
      <c r="BYG1" s="63"/>
      <c r="BYH1" s="63"/>
      <c r="BYI1" s="63"/>
      <c r="BYJ1" s="63"/>
      <c r="BYK1" s="63"/>
      <c r="BYL1" s="63"/>
      <c r="BYM1" s="63"/>
      <c r="BYN1" s="63"/>
      <c r="BYO1" s="63"/>
      <c r="BYP1" s="63"/>
      <c r="BYQ1" s="63"/>
      <c r="BYR1" s="63"/>
      <c r="BYS1" s="63"/>
      <c r="BYT1" s="63"/>
      <c r="BYU1" s="63"/>
      <c r="BYV1" s="63"/>
      <c r="BYW1" s="63"/>
      <c r="BYX1" s="63"/>
      <c r="BYY1" s="63"/>
      <c r="BYZ1" s="63"/>
      <c r="BZA1" s="63"/>
      <c r="BZB1" s="63"/>
      <c r="BZC1" s="63"/>
      <c r="BZD1" s="63"/>
      <c r="BZE1" s="63"/>
      <c r="BZF1" s="63"/>
      <c r="BZG1" s="63"/>
      <c r="BZH1" s="63"/>
      <c r="BZI1" s="63"/>
      <c r="BZJ1" s="63"/>
      <c r="BZK1" s="63"/>
      <c r="BZL1" s="63"/>
      <c r="BZM1" s="63"/>
      <c r="BZN1" s="63"/>
      <c r="BZO1" s="63"/>
      <c r="BZP1" s="63"/>
      <c r="BZQ1" s="63"/>
      <c r="BZR1" s="63"/>
      <c r="BZS1" s="63"/>
      <c r="BZT1" s="63"/>
      <c r="BZU1" s="63"/>
      <c r="BZV1" s="63"/>
      <c r="BZW1" s="63"/>
      <c r="BZX1" s="63"/>
      <c r="BZY1" s="63"/>
      <c r="BZZ1" s="63"/>
      <c r="CAA1" s="63"/>
      <c r="CAB1" s="63"/>
      <c r="CAC1" s="63"/>
      <c r="CAD1" s="63"/>
      <c r="CAE1" s="63"/>
      <c r="CAF1" s="63"/>
      <c r="CAG1" s="63"/>
      <c r="CAH1" s="63"/>
      <c r="CAI1" s="63"/>
      <c r="CAJ1" s="63"/>
      <c r="CAK1" s="63"/>
      <c r="CAL1" s="63"/>
      <c r="CAM1" s="63"/>
      <c r="CAN1" s="63"/>
      <c r="CAO1" s="63"/>
      <c r="CAP1" s="63"/>
      <c r="CAQ1" s="63"/>
      <c r="CAR1" s="63"/>
      <c r="CAS1" s="63"/>
      <c r="CAT1" s="63"/>
      <c r="CAU1" s="63"/>
      <c r="CAV1" s="63"/>
      <c r="CAW1" s="63"/>
      <c r="CAX1" s="63"/>
      <c r="CAY1" s="63"/>
      <c r="CAZ1" s="63"/>
      <c r="CBA1" s="63"/>
      <c r="CBB1" s="63"/>
      <c r="CBC1" s="63"/>
      <c r="CBD1" s="63"/>
      <c r="CBE1" s="63"/>
      <c r="CBF1" s="63"/>
      <c r="CBG1" s="63"/>
      <c r="CBH1" s="63"/>
      <c r="CBI1" s="63"/>
      <c r="CBJ1" s="63"/>
      <c r="CBK1" s="63"/>
      <c r="CBL1" s="63"/>
      <c r="CBM1" s="63"/>
      <c r="CBN1" s="63"/>
      <c r="CBO1" s="63"/>
      <c r="CBP1" s="63"/>
      <c r="CBQ1" s="63"/>
      <c r="CBR1" s="63"/>
      <c r="CBS1" s="63"/>
      <c r="CBT1" s="63"/>
      <c r="CBU1" s="63"/>
      <c r="CBV1" s="63"/>
      <c r="CBW1" s="63"/>
      <c r="CBX1" s="63"/>
      <c r="CBY1" s="63"/>
      <c r="CBZ1" s="63"/>
      <c r="CCA1" s="63"/>
      <c r="CCB1" s="63"/>
      <c r="CCC1" s="63"/>
      <c r="CCD1" s="63"/>
      <c r="CCE1" s="63"/>
      <c r="CCF1" s="63"/>
      <c r="CCG1" s="63"/>
      <c r="CCH1" s="63"/>
      <c r="CCI1" s="63"/>
      <c r="CCJ1" s="63"/>
      <c r="CCK1" s="63"/>
      <c r="CCL1" s="63"/>
      <c r="CCM1" s="63"/>
      <c r="CCN1" s="63"/>
      <c r="CCO1" s="63"/>
      <c r="CCP1" s="63"/>
      <c r="CCQ1" s="63"/>
      <c r="CCR1" s="63"/>
      <c r="CCS1" s="63"/>
      <c r="CCT1" s="63"/>
      <c r="CCU1" s="63"/>
      <c r="CCV1" s="63"/>
      <c r="CCW1" s="63"/>
      <c r="CCX1" s="63"/>
      <c r="CCY1" s="63"/>
      <c r="CCZ1" s="63"/>
      <c r="CDA1" s="63"/>
      <c r="CDB1" s="63"/>
      <c r="CDC1" s="63"/>
      <c r="CDD1" s="63"/>
      <c r="CDE1" s="63"/>
      <c r="CDF1" s="63"/>
      <c r="CDG1" s="63"/>
      <c r="CDH1" s="63"/>
      <c r="CDI1" s="63"/>
      <c r="CDJ1" s="63"/>
      <c r="CDK1" s="63"/>
      <c r="CDL1" s="63"/>
      <c r="CDM1" s="63"/>
      <c r="CDN1" s="63"/>
      <c r="CDO1" s="63"/>
      <c r="CDP1" s="63"/>
      <c r="CDQ1" s="63"/>
      <c r="CDR1" s="63"/>
      <c r="CDS1" s="63"/>
      <c r="CDT1" s="63"/>
      <c r="CDU1" s="63"/>
      <c r="CDV1" s="63"/>
      <c r="CDW1" s="63"/>
      <c r="CDX1" s="63"/>
      <c r="CDY1" s="63"/>
      <c r="CDZ1" s="63"/>
      <c r="CEA1" s="63"/>
      <c r="CEB1" s="63"/>
      <c r="CEC1" s="63"/>
      <c r="CED1" s="63"/>
      <c r="CEE1" s="63"/>
      <c r="CEF1" s="63"/>
      <c r="CEG1" s="63"/>
      <c r="CEH1" s="63"/>
      <c r="CEI1" s="63"/>
      <c r="CEJ1" s="63"/>
      <c r="CEK1" s="63"/>
      <c r="CEL1" s="63"/>
      <c r="CEM1" s="63"/>
      <c r="CEN1" s="63"/>
      <c r="CEO1" s="63"/>
      <c r="CEP1" s="63"/>
      <c r="CEQ1" s="63"/>
      <c r="CER1" s="63"/>
      <c r="CES1" s="63"/>
      <c r="CET1" s="63"/>
      <c r="CEU1" s="63"/>
      <c r="CEV1" s="63"/>
      <c r="CEW1" s="63"/>
      <c r="CEX1" s="63"/>
      <c r="CEY1" s="63"/>
      <c r="CEZ1" s="63"/>
      <c r="CFA1" s="63"/>
      <c r="CFB1" s="63"/>
      <c r="CFC1" s="63"/>
      <c r="CFD1" s="63"/>
      <c r="CFE1" s="63"/>
      <c r="CFF1" s="63"/>
      <c r="CFG1" s="63"/>
      <c r="CFH1" s="63"/>
      <c r="CFI1" s="63"/>
      <c r="CFJ1" s="63"/>
      <c r="CFK1" s="63"/>
      <c r="CFL1" s="63"/>
      <c r="CFM1" s="63"/>
      <c r="CFN1" s="63"/>
      <c r="CFO1" s="63"/>
      <c r="CFP1" s="63"/>
      <c r="CFQ1" s="63"/>
      <c r="CFR1" s="63"/>
      <c r="CFS1" s="63"/>
      <c r="CFT1" s="63"/>
      <c r="CFU1" s="63"/>
      <c r="CFV1" s="63"/>
      <c r="CFW1" s="63"/>
      <c r="CFX1" s="63"/>
      <c r="CFY1" s="63"/>
      <c r="CFZ1" s="63"/>
      <c r="CGA1" s="63"/>
      <c r="CGB1" s="63"/>
      <c r="CGC1" s="63"/>
      <c r="CGD1" s="63"/>
      <c r="CGE1" s="63"/>
      <c r="CGF1" s="63"/>
      <c r="CGG1" s="63"/>
      <c r="CGH1" s="63"/>
      <c r="CGI1" s="63"/>
      <c r="CGJ1" s="63"/>
      <c r="CGK1" s="63"/>
      <c r="CGL1" s="63"/>
      <c r="CGM1" s="63"/>
      <c r="CGN1" s="63"/>
      <c r="CGO1" s="63"/>
      <c r="CGP1" s="63"/>
      <c r="CGQ1" s="63"/>
      <c r="CGR1" s="63"/>
      <c r="CGS1" s="63"/>
      <c r="CGT1" s="63"/>
      <c r="CGU1" s="63"/>
      <c r="CGV1" s="63"/>
      <c r="CGW1" s="63"/>
      <c r="CGX1" s="63"/>
      <c r="CGY1" s="63"/>
      <c r="CGZ1" s="63"/>
      <c r="CHA1" s="63"/>
      <c r="CHB1" s="63"/>
      <c r="CHC1" s="63"/>
      <c r="CHD1" s="63"/>
      <c r="CHE1" s="63"/>
      <c r="CHF1" s="63"/>
      <c r="CHG1" s="63"/>
      <c r="CHH1" s="63"/>
      <c r="CHI1" s="63"/>
      <c r="CHJ1" s="63"/>
      <c r="CHK1" s="63"/>
      <c r="CHL1" s="63"/>
      <c r="CHM1" s="63"/>
      <c r="CHN1" s="63"/>
      <c r="CHO1" s="63"/>
      <c r="CHP1" s="63"/>
      <c r="CHQ1" s="63"/>
      <c r="CHR1" s="63"/>
      <c r="CHS1" s="63"/>
      <c r="CHT1" s="63"/>
      <c r="CHU1" s="63"/>
      <c r="CHV1" s="63"/>
      <c r="CHW1" s="63"/>
      <c r="CHX1" s="63"/>
      <c r="CHY1" s="63"/>
      <c r="CHZ1" s="63"/>
      <c r="CIA1" s="63"/>
      <c r="CIB1" s="63"/>
      <c r="CIC1" s="63"/>
      <c r="CID1" s="63"/>
      <c r="CIE1" s="63"/>
      <c r="CIF1" s="63"/>
      <c r="CIG1" s="63"/>
      <c r="CIH1" s="63"/>
      <c r="CII1" s="63"/>
      <c r="CIJ1" s="63"/>
      <c r="CIK1" s="63"/>
      <c r="CIL1" s="63"/>
      <c r="CIM1" s="63"/>
      <c r="CIN1" s="63"/>
      <c r="CIO1" s="63"/>
      <c r="CIP1" s="63"/>
      <c r="CIQ1" s="63"/>
      <c r="CIR1" s="63"/>
      <c r="CIS1" s="63"/>
      <c r="CIT1" s="63"/>
      <c r="CIU1" s="63"/>
      <c r="CIV1" s="63"/>
      <c r="CIW1" s="63"/>
      <c r="CIX1" s="63"/>
      <c r="CIY1" s="63"/>
      <c r="CIZ1" s="63"/>
      <c r="CJA1" s="63"/>
      <c r="CJB1" s="63"/>
      <c r="CJC1" s="63"/>
      <c r="CJD1" s="63"/>
      <c r="CJE1" s="63"/>
      <c r="CJF1" s="63"/>
      <c r="CJG1" s="63"/>
      <c r="CJH1" s="63"/>
      <c r="CJI1" s="63"/>
      <c r="CJJ1" s="63"/>
      <c r="CJK1" s="63"/>
      <c r="CJL1" s="63"/>
      <c r="CJM1" s="63"/>
      <c r="CJN1" s="63"/>
      <c r="CJO1" s="63"/>
      <c r="CJP1" s="63"/>
      <c r="CJQ1" s="63"/>
      <c r="CJR1" s="63"/>
      <c r="CJS1" s="63"/>
      <c r="CJT1" s="63"/>
      <c r="CJU1" s="63"/>
      <c r="CJV1" s="63"/>
      <c r="CJW1" s="63"/>
      <c r="CJX1" s="63"/>
      <c r="CJY1" s="63"/>
      <c r="CJZ1" s="63"/>
      <c r="CKA1" s="63"/>
      <c r="CKB1" s="63"/>
      <c r="CKC1" s="63"/>
      <c r="CKD1" s="63"/>
      <c r="CKE1" s="63"/>
      <c r="CKF1" s="63"/>
      <c r="CKG1" s="63"/>
      <c r="CKH1" s="63"/>
      <c r="CKI1" s="63"/>
      <c r="CKJ1" s="63"/>
      <c r="CKK1" s="63"/>
      <c r="CKL1" s="63"/>
      <c r="CKM1" s="63"/>
      <c r="CKN1" s="63"/>
      <c r="CKO1" s="63"/>
      <c r="CKP1" s="63"/>
      <c r="CKQ1" s="63"/>
      <c r="CKR1" s="63"/>
      <c r="CKS1" s="63"/>
      <c r="CKT1" s="63"/>
      <c r="CKU1" s="63"/>
      <c r="CKV1" s="63"/>
      <c r="CKW1" s="63"/>
      <c r="CKX1" s="63"/>
      <c r="CKY1" s="63"/>
      <c r="CKZ1" s="63"/>
      <c r="CLA1" s="63"/>
      <c r="CLB1" s="63"/>
      <c r="CLC1" s="63"/>
      <c r="CLD1" s="63"/>
      <c r="CLE1" s="63"/>
      <c r="CLF1" s="63"/>
      <c r="CLG1" s="63"/>
      <c r="CLH1" s="63"/>
      <c r="CLI1" s="63"/>
      <c r="CLJ1" s="63"/>
      <c r="CLK1" s="63"/>
      <c r="CLL1" s="63"/>
      <c r="CLM1" s="63"/>
      <c r="CLN1" s="63"/>
      <c r="CLO1" s="63"/>
      <c r="CLP1" s="63"/>
      <c r="CLQ1" s="63"/>
      <c r="CLR1" s="63"/>
      <c r="CLS1" s="63"/>
      <c r="CLT1" s="63"/>
      <c r="CLU1" s="63"/>
      <c r="CLV1" s="63"/>
      <c r="CLW1" s="63"/>
      <c r="CLX1" s="63"/>
      <c r="CLY1" s="63"/>
      <c r="CLZ1" s="63"/>
      <c r="CMA1" s="63"/>
      <c r="CMB1" s="63"/>
      <c r="CMC1" s="63"/>
      <c r="CMD1" s="63"/>
      <c r="CME1" s="63"/>
      <c r="CMF1" s="63"/>
      <c r="CMG1" s="63"/>
      <c r="CMH1" s="63"/>
      <c r="CMI1" s="63"/>
      <c r="CMJ1" s="63"/>
      <c r="CMK1" s="63"/>
      <c r="CML1" s="63"/>
      <c r="CMM1" s="63"/>
      <c r="CMN1" s="63"/>
      <c r="CMO1" s="63"/>
      <c r="CMP1" s="63"/>
      <c r="CMQ1" s="63"/>
      <c r="CMR1" s="63"/>
      <c r="CMS1" s="63"/>
      <c r="CMT1" s="63"/>
      <c r="CMU1" s="63"/>
      <c r="CMV1" s="63"/>
      <c r="CMW1" s="63"/>
      <c r="CMX1" s="63"/>
      <c r="CMY1" s="63"/>
      <c r="CMZ1" s="63"/>
      <c r="CNA1" s="63"/>
      <c r="CNB1" s="63"/>
      <c r="CNC1" s="63"/>
      <c r="CND1" s="63"/>
      <c r="CNE1" s="63"/>
      <c r="CNF1" s="63"/>
      <c r="CNG1" s="63"/>
      <c r="CNH1" s="63"/>
      <c r="CNI1" s="63"/>
      <c r="CNJ1" s="63"/>
      <c r="CNK1" s="63"/>
      <c r="CNL1" s="63"/>
      <c r="CNM1" s="63"/>
      <c r="CNN1" s="63"/>
      <c r="CNO1" s="63"/>
      <c r="CNP1" s="63"/>
      <c r="CNQ1" s="63"/>
      <c r="CNR1" s="63"/>
      <c r="CNS1" s="63"/>
      <c r="CNT1" s="63"/>
      <c r="CNU1" s="63"/>
      <c r="CNV1" s="63"/>
      <c r="CNW1" s="63"/>
      <c r="CNX1" s="63"/>
      <c r="CNY1" s="63"/>
      <c r="CNZ1" s="63"/>
      <c r="COA1" s="63"/>
      <c r="COB1" s="63"/>
      <c r="COC1" s="63"/>
      <c r="COD1" s="63"/>
      <c r="COE1" s="63"/>
      <c r="COF1" s="63"/>
      <c r="COG1" s="63"/>
      <c r="COH1" s="63"/>
      <c r="COI1" s="63"/>
      <c r="COJ1" s="63"/>
      <c r="COK1" s="63"/>
      <c r="COL1" s="63"/>
      <c r="COM1" s="63"/>
      <c r="CON1" s="63"/>
      <c r="COO1" s="63"/>
      <c r="COP1" s="63"/>
      <c r="COQ1" s="63"/>
      <c r="COR1" s="63"/>
      <c r="COS1" s="63"/>
      <c r="COT1" s="63"/>
      <c r="COU1" s="63"/>
      <c r="COV1" s="63"/>
      <c r="COW1" s="63"/>
      <c r="COX1" s="63"/>
      <c r="COY1" s="63"/>
      <c r="COZ1" s="63"/>
      <c r="CPA1" s="63"/>
      <c r="CPB1" s="63"/>
      <c r="CPC1" s="63"/>
      <c r="CPD1" s="63"/>
      <c r="CPE1" s="63"/>
      <c r="CPF1" s="63"/>
      <c r="CPG1" s="63"/>
      <c r="CPH1" s="63"/>
      <c r="CPI1" s="63"/>
      <c r="CPJ1" s="63"/>
      <c r="CPK1" s="63"/>
      <c r="CPL1" s="63"/>
      <c r="CPM1" s="63"/>
      <c r="CPN1" s="63"/>
      <c r="CPO1" s="63"/>
      <c r="CPP1" s="63"/>
      <c r="CPQ1" s="63"/>
      <c r="CPR1" s="63"/>
      <c r="CPS1" s="63"/>
      <c r="CPT1" s="63"/>
      <c r="CPU1" s="63"/>
      <c r="CPV1" s="63"/>
      <c r="CPW1" s="63"/>
      <c r="CPX1" s="63"/>
      <c r="CPY1" s="63"/>
      <c r="CPZ1" s="63"/>
      <c r="CQA1" s="63"/>
      <c r="CQB1" s="63"/>
      <c r="CQC1" s="63"/>
      <c r="CQD1" s="63"/>
      <c r="CQE1" s="63"/>
      <c r="CQF1" s="63"/>
      <c r="CQG1" s="63"/>
      <c r="CQH1" s="63"/>
      <c r="CQI1" s="63"/>
      <c r="CQJ1" s="63"/>
      <c r="CQK1" s="63"/>
      <c r="CQL1" s="63"/>
      <c r="CQM1" s="63"/>
      <c r="CQN1" s="63"/>
      <c r="CQO1" s="63"/>
      <c r="CQP1" s="63"/>
      <c r="CQQ1" s="63"/>
      <c r="CQR1" s="63"/>
      <c r="CQS1" s="63"/>
      <c r="CQT1" s="63"/>
      <c r="CQU1" s="63"/>
      <c r="CQV1" s="63"/>
      <c r="CQW1" s="63"/>
      <c r="CQX1" s="63"/>
      <c r="CQY1" s="63"/>
      <c r="CQZ1" s="63"/>
      <c r="CRA1" s="63"/>
      <c r="CRB1" s="63"/>
      <c r="CRC1" s="63"/>
      <c r="CRD1" s="63"/>
      <c r="CRE1" s="63"/>
      <c r="CRF1" s="63"/>
      <c r="CRG1" s="63"/>
      <c r="CRH1" s="63"/>
      <c r="CRI1" s="63"/>
      <c r="CRJ1" s="63"/>
      <c r="CRK1" s="63"/>
      <c r="CRL1" s="63"/>
      <c r="CRM1" s="63"/>
      <c r="CRN1" s="63"/>
      <c r="CRO1" s="63"/>
      <c r="CRP1" s="63"/>
      <c r="CRQ1" s="63"/>
      <c r="CRR1" s="63"/>
      <c r="CRS1" s="63"/>
      <c r="CRT1" s="63"/>
      <c r="CRU1" s="63"/>
      <c r="CRV1" s="63"/>
      <c r="CRW1" s="63"/>
      <c r="CRX1" s="63"/>
      <c r="CRY1" s="63"/>
      <c r="CRZ1" s="63"/>
      <c r="CSA1" s="63"/>
      <c r="CSB1" s="63"/>
      <c r="CSC1" s="63"/>
      <c r="CSD1" s="63"/>
      <c r="CSE1" s="63"/>
      <c r="CSF1" s="63"/>
      <c r="CSG1" s="63"/>
      <c r="CSH1" s="63"/>
      <c r="CSI1" s="63"/>
      <c r="CSJ1" s="63"/>
      <c r="CSK1" s="63"/>
      <c r="CSL1" s="63"/>
      <c r="CSM1" s="63"/>
      <c r="CSN1" s="63"/>
      <c r="CSO1" s="63"/>
      <c r="CSP1" s="63"/>
      <c r="CSQ1" s="63"/>
      <c r="CSR1" s="63"/>
      <c r="CSS1" s="63"/>
      <c r="CST1" s="63"/>
      <c r="CSU1" s="63"/>
      <c r="CSV1" s="63"/>
      <c r="CSW1" s="63"/>
      <c r="CSX1" s="63"/>
      <c r="CSY1" s="63"/>
      <c r="CSZ1" s="63"/>
      <c r="CTA1" s="63"/>
      <c r="CTB1" s="63"/>
      <c r="CTC1" s="63"/>
      <c r="CTD1" s="63"/>
      <c r="CTE1" s="63"/>
      <c r="CTF1" s="63"/>
      <c r="CTG1" s="63"/>
      <c r="CTH1" s="63"/>
      <c r="CTI1" s="63"/>
      <c r="CTJ1" s="63"/>
      <c r="CTK1" s="63"/>
      <c r="CTL1" s="63"/>
      <c r="CTM1" s="63"/>
      <c r="CTN1" s="63"/>
      <c r="CTO1" s="63"/>
      <c r="CTP1" s="63"/>
      <c r="CTQ1" s="63"/>
      <c r="CTR1" s="63"/>
      <c r="CTS1" s="63"/>
      <c r="CTT1" s="63"/>
      <c r="CTU1" s="63"/>
      <c r="CTV1" s="63"/>
      <c r="CTW1" s="63"/>
      <c r="CTX1" s="63"/>
      <c r="CTY1" s="63"/>
      <c r="CTZ1" s="63"/>
      <c r="CUA1" s="63"/>
      <c r="CUB1" s="63"/>
      <c r="CUC1" s="63"/>
      <c r="CUD1" s="63"/>
      <c r="CUE1" s="63"/>
      <c r="CUF1" s="63"/>
      <c r="CUG1" s="63"/>
      <c r="CUH1" s="63"/>
      <c r="CUI1" s="63"/>
      <c r="CUJ1" s="63"/>
      <c r="CUK1" s="63"/>
      <c r="CUL1" s="63"/>
      <c r="CUM1" s="63"/>
      <c r="CUN1" s="63"/>
      <c r="CUO1" s="63"/>
      <c r="CUP1" s="63"/>
      <c r="CUQ1" s="63"/>
      <c r="CUR1" s="63"/>
      <c r="CUS1" s="63"/>
      <c r="CUT1" s="63"/>
      <c r="CUU1" s="63"/>
      <c r="CUV1" s="63"/>
      <c r="CUW1" s="63"/>
      <c r="CUX1" s="63"/>
      <c r="CUY1" s="63"/>
      <c r="CUZ1" s="63"/>
      <c r="CVA1" s="63"/>
      <c r="CVB1" s="63"/>
      <c r="CVC1" s="63"/>
      <c r="CVD1" s="63"/>
      <c r="CVE1" s="63"/>
      <c r="CVF1" s="63"/>
      <c r="CVG1" s="63"/>
      <c r="CVH1" s="63"/>
      <c r="CVI1" s="63"/>
      <c r="CVJ1" s="63"/>
      <c r="CVK1" s="63"/>
      <c r="CVL1" s="63"/>
      <c r="CVM1" s="63"/>
      <c r="CVN1" s="63"/>
      <c r="CVO1" s="63"/>
      <c r="CVP1" s="63"/>
      <c r="CVQ1" s="63"/>
      <c r="CVR1" s="63"/>
      <c r="CVS1" s="63"/>
      <c r="CVT1" s="63"/>
      <c r="CVU1" s="63"/>
      <c r="CVV1" s="63"/>
      <c r="CVW1" s="63"/>
      <c r="CVX1" s="63"/>
      <c r="CVY1" s="63"/>
      <c r="CVZ1" s="63"/>
      <c r="CWA1" s="63"/>
      <c r="CWB1" s="63"/>
      <c r="CWC1" s="63"/>
      <c r="CWD1" s="63"/>
      <c r="CWE1" s="63"/>
      <c r="CWF1" s="63"/>
      <c r="CWG1" s="63"/>
      <c r="CWH1" s="63"/>
      <c r="CWI1" s="63"/>
      <c r="CWJ1" s="63"/>
      <c r="CWK1" s="63"/>
      <c r="CWL1" s="63"/>
      <c r="CWM1" s="63"/>
      <c r="CWN1" s="63"/>
      <c r="CWO1" s="63"/>
      <c r="CWP1" s="63"/>
      <c r="CWQ1" s="63"/>
      <c r="CWR1" s="63"/>
      <c r="CWS1" s="63"/>
      <c r="CWT1" s="63"/>
      <c r="CWU1" s="63"/>
      <c r="CWV1" s="63"/>
      <c r="CWW1" s="63"/>
      <c r="CWX1" s="63"/>
      <c r="CWY1" s="63"/>
      <c r="CWZ1" s="63"/>
      <c r="CXA1" s="63"/>
      <c r="CXB1" s="63"/>
      <c r="CXC1" s="63"/>
      <c r="CXD1" s="63"/>
      <c r="CXE1" s="63"/>
      <c r="CXF1" s="63"/>
      <c r="CXG1" s="63"/>
      <c r="CXH1" s="63"/>
      <c r="CXI1" s="63"/>
      <c r="CXJ1" s="63"/>
      <c r="CXK1" s="63"/>
      <c r="CXL1" s="63"/>
      <c r="CXM1" s="63"/>
      <c r="CXN1" s="63"/>
      <c r="CXO1" s="63"/>
      <c r="CXP1" s="63"/>
      <c r="CXQ1" s="63"/>
      <c r="CXR1" s="63"/>
      <c r="CXS1" s="63"/>
      <c r="CXT1" s="63"/>
      <c r="CXU1" s="63"/>
      <c r="CXV1" s="63"/>
      <c r="CXW1" s="63"/>
      <c r="CXX1" s="63"/>
      <c r="CXY1" s="63"/>
      <c r="CXZ1" s="63"/>
      <c r="CYA1" s="63"/>
      <c r="CYB1" s="63"/>
      <c r="CYC1" s="63"/>
      <c r="CYD1" s="63"/>
      <c r="CYE1" s="63"/>
      <c r="CYF1" s="63"/>
      <c r="CYG1" s="63"/>
      <c r="CYH1" s="63"/>
      <c r="CYI1" s="63"/>
      <c r="CYJ1" s="63"/>
      <c r="CYK1" s="63"/>
      <c r="CYL1" s="63"/>
      <c r="CYM1" s="63"/>
      <c r="CYN1" s="63"/>
      <c r="CYO1" s="63"/>
      <c r="CYP1" s="63"/>
      <c r="CYQ1" s="63"/>
      <c r="CYR1" s="63"/>
      <c r="CYS1" s="63"/>
      <c r="CYT1" s="63"/>
      <c r="CYU1" s="63"/>
      <c r="CYV1" s="63"/>
      <c r="CYW1" s="63"/>
      <c r="CYX1" s="63"/>
      <c r="CYY1" s="63"/>
      <c r="CYZ1" s="63"/>
      <c r="CZA1" s="63"/>
      <c r="CZB1" s="63"/>
      <c r="CZC1" s="63"/>
      <c r="CZD1" s="63"/>
      <c r="CZE1" s="63"/>
      <c r="CZF1" s="63"/>
      <c r="CZG1" s="63"/>
      <c r="CZH1" s="63"/>
      <c r="CZI1" s="63"/>
      <c r="CZJ1" s="63"/>
      <c r="CZK1" s="63"/>
      <c r="CZL1" s="63"/>
      <c r="CZM1" s="63"/>
      <c r="CZN1" s="63"/>
      <c r="CZO1" s="63"/>
      <c r="CZP1" s="63"/>
      <c r="CZQ1" s="63"/>
      <c r="CZR1" s="63"/>
      <c r="CZS1" s="63"/>
      <c r="CZT1" s="63"/>
      <c r="CZU1" s="63"/>
      <c r="CZV1" s="63"/>
      <c r="CZW1" s="63"/>
      <c r="CZX1" s="63"/>
      <c r="CZY1" s="63"/>
      <c r="CZZ1" s="63"/>
      <c r="DAA1" s="63"/>
      <c r="DAB1" s="63"/>
      <c r="DAC1" s="63"/>
      <c r="DAD1" s="63"/>
      <c r="DAE1" s="63"/>
      <c r="DAF1" s="63"/>
      <c r="DAG1" s="63"/>
      <c r="DAH1" s="63"/>
      <c r="DAI1" s="63"/>
      <c r="DAJ1" s="63"/>
      <c r="DAK1" s="63"/>
      <c r="DAL1" s="63"/>
      <c r="DAM1" s="63"/>
      <c r="DAN1" s="63"/>
      <c r="DAO1" s="63"/>
      <c r="DAP1" s="63"/>
      <c r="DAQ1" s="63"/>
      <c r="DAR1" s="63"/>
      <c r="DAS1" s="63"/>
      <c r="DAT1" s="63"/>
      <c r="DAU1" s="63"/>
      <c r="DAV1" s="63"/>
      <c r="DAW1" s="63"/>
      <c r="DAX1" s="63"/>
      <c r="DAY1" s="63"/>
      <c r="DAZ1" s="63"/>
      <c r="DBA1" s="63"/>
      <c r="DBB1" s="63"/>
      <c r="DBC1" s="63"/>
      <c r="DBD1" s="63"/>
      <c r="DBE1" s="63"/>
      <c r="DBF1" s="63"/>
      <c r="DBG1" s="63"/>
      <c r="DBH1" s="63"/>
      <c r="DBI1" s="63"/>
      <c r="DBJ1" s="63"/>
      <c r="DBK1" s="63"/>
      <c r="DBL1" s="63"/>
      <c r="DBM1" s="63"/>
      <c r="DBN1" s="63"/>
      <c r="DBO1" s="63"/>
      <c r="DBP1" s="63"/>
      <c r="DBQ1" s="63"/>
      <c r="DBR1" s="63"/>
      <c r="DBS1" s="63"/>
      <c r="DBT1" s="63"/>
      <c r="DBU1" s="63"/>
      <c r="DBV1" s="63"/>
      <c r="DBW1" s="63"/>
      <c r="DBX1" s="63"/>
      <c r="DBY1" s="63"/>
      <c r="DBZ1" s="63"/>
      <c r="DCA1" s="63"/>
      <c r="DCB1" s="63"/>
      <c r="DCC1" s="63"/>
      <c r="DCD1" s="63"/>
      <c r="DCE1" s="63"/>
      <c r="DCF1" s="63"/>
      <c r="DCG1" s="63"/>
      <c r="DCH1" s="63"/>
      <c r="DCI1" s="63"/>
      <c r="DCJ1" s="63"/>
      <c r="DCK1" s="63"/>
      <c r="DCL1" s="63"/>
      <c r="DCM1" s="63"/>
      <c r="DCN1" s="63"/>
      <c r="DCO1" s="63"/>
      <c r="DCP1" s="63"/>
      <c r="DCQ1" s="63"/>
      <c r="DCR1" s="63"/>
      <c r="DCS1" s="63"/>
      <c r="DCT1" s="63"/>
      <c r="DCU1" s="63"/>
      <c r="DCV1" s="63"/>
      <c r="DCW1" s="63"/>
      <c r="DCX1" s="63"/>
      <c r="DCY1" s="63"/>
      <c r="DCZ1" s="63"/>
      <c r="DDA1" s="63"/>
      <c r="DDB1" s="63"/>
      <c r="DDC1" s="63"/>
      <c r="DDD1" s="63"/>
      <c r="DDE1" s="63"/>
      <c r="DDF1" s="63"/>
      <c r="DDG1" s="63"/>
      <c r="DDH1" s="63"/>
      <c r="DDI1" s="63"/>
      <c r="DDJ1" s="63"/>
      <c r="DDK1" s="63"/>
      <c r="DDL1" s="63"/>
      <c r="DDM1" s="63"/>
      <c r="DDN1" s="63"/>
      <c r="DDO1" s="63"/>
      <c r="DDP1" s="63"/>
      <c r="DDQ1" s="63"/>
      <c r="DDR1" s="63"/>
      <c r="DDS1" s="63"/>
      <c r="DDT1" s="63"/>
      <c r="DDU1" s="63"/>
      <c r="DDV1" s="63"/>
      <c r="DDW1" s="63"/>
      <c r="DDX1" s="63"/>
      <c r="DDY1" s="63"/>
      <c r="DDZ1" s="63"/>
      <c r="DEA1" s="63"/>
      <c r="DEB1" s="63"/>
      <c r="DEC1" s="63"/>
      <c r="DED1" s="63"/>
      <c r="DEE1" s="63"/>
      <c r="DEF1" s="63"/>
      <c r="DEG1" s="63"/>
      <c r="DEH1" s="63"/>
      <c r="DEI1" s="63"/>
      <c r="DEJ1" s="63"/>
      <c r="DEK1" s="63"/>
      <c r="DEL1" s="63"/>
      <c r="DEM1" s="63"/>
      <c r="DEN1" s="63"/>
      <c r="DEO1" s="63"/>
      <c r="DEP1" s="63"/>
      <c r="DEQ1" s="63"/>
      <c r="DER1" s="63"/>
      <c r="DES1" s="63"/>
      <c r="DET1" s="63"/>
      <c r="DEU1" s="63"/>
      <c r="DEV1" s="63"/>
      <c r="DEW1" s="63"/>
      <c r="DEX1" s="63"/>
      <c r="DEY1" s="63"/>
      <c r="DEZ1" s="63"/>
      <c r="DFA1" s="63"/>
      <c r="DFB1" s="63"/>
      <c r="DFC1" s="63"/>
      <c r="DFD1" s="63"/>
      <c r="DFE1" s="63"/>
      <c r="DFF1" s="63"/>
      <c r="DFG1" s="63"/>
      <c r="DFH1" s="63"/>
      <c r="DFI1" s="63"/>
      <c r="DFJ1" s="63"/>
      <c r="DFK1" s="63"/>
      <c r="DFL1" s="63"/>
      <c r="DFM1" s="63"/>
      <c r="DFN1" s="63"/>
      <c r="DFO1" s="63"/>
      <c r="DFP1" s="63"/>
      <c r="DFQ1" s="63"/>
      <c r="DFR1" s="63"/>
      <c r="DFS1" s="63"/>
      <c r="DFT1" s="63"/>
      <c r="DFU1" s="63"/>
      <c r="DFV1" s="63"/>
      <c r="DFW1" s="63"/>
      <c r="DFX1" s="63"/>
      <c r="DFY1" s="63"/>
      <c r="DFZ1" s="63"/>
      <c r="DGA1" s="63"/>
      <c r="DGB1" s="63"/>
      <c r="DGC1" s="63"/>
      <c r="DGD1" s="63"/>
      <c r="DGE1" s="63"/>
      <c r="DGF1" s="63"/>
      <c r="DGG1" s="63"/>
      <c r="DGH1" s="63"/>
      <c r="DGI1" s="63"/>
      <c r="DGJ1" s="63"/>
      <c r="DGK1" s="63"/>
      <c r="DGL1" s="63"/>
      <c r="DGM1" s="63"/>
      <c r="DGN1" s="63"/>
      <c r="DGO1" s="63"/>
      <c r="DGP1" s="63"/>
      <c r="DGQ1" s="63"/>
      <c r="DGR1" s="63"/>
      <c r="DGS1" s="63"/>
      <c r="DGT1" s="63"/>
      <c r="DGU1" s="63"/>
      <c r="DGV1" s="63"/>
      <c r="DGW1" s="63"/>
      <c r="DGX1" s="63"/>
      <c r="DGY1" s="63"/>
      <c r="DGZ1" s="63"/>
      <c r="DHA1" s="63"/>
      <c r="DHB1" s="63"/>
      <c r="DHC1" s="63"/>
      <c r="DHD1" s="63"/>
      <c r="DHE1" s="63"/>
      <c r="DHF1" s="63"/>
      <c r="DHG1" s="63"/>
      <c r="DHH1" s="63"/>
      <c r="DHI1" s="63"/>
      <c r="DHJ1" s="63"/>
      <c r="DHK1" s="63"/>
      <c r="DHL1" s="63"/>
      <c r="DHM1" s="63"/>
      <c r="DHN1" s="63"/>
      <c r="DHO1" s="63"/>
      <c r="DHP1" s="63"/>
      <c r="DHQ1" s="63"/>
      <c r="DHR1" s="63"/>
      <c r="DHS1" s="63"/>
      <c r="DHT1" s="63"/>
      <c r="DHU1" s="63"/>
      <c r="DHV1" s="63"/>
      <c r="DHW1" s="63"/>
      <c r="DHX1" s="63"/>
      <c r="DHY1" s="63"/>
      <c r="DHZ1" s="63"/>
      <c r="DIA1" s="63"/>
      <c r="DIB1" s="63"/>
      <c r="DIC1" s="63"/>
      <c r="DID1" s="63"/>
      <c r="DIE1" s="63"/>
      <c r="DIF1" s="63"/>
      <c r="DIG1" s="63"/>
      <c r="DIH1" s="63"/>
      <c r="DII1" s="63"/>
      <c r="DIJ1" s="63"/>
      <c r="DIK1" s="63"/>
      <c r="DIL1" s="63"/>
      <c r="DIM1" s="63"/>
      <c r="DIN1" s="63"/>
      <c r="DIO1" s="63"/>
      <c r="DIP1" s="63"/>
      <c r="DIQ1" s="63"/>
      <c r="DIR1" s="63"/>
      <c r="DIS1" s="63"/>
      <c r="DIT1" s="63"/>
      <c r="DIU1" s="63"/>
      <c r="DIV1" s="63"/>
      <c r="DIW1" s="63"/>
      <c r="DIX1" s="63"/>
      <c r="DIY1" s="63"/>
      <c r="DIZ1" s="63"/>
      <c r="DJA1" s="63"/>
      <c r="DJB1" s="63"/>
      <c r="DJC1" s="63"/>
      <c r="DJD1" s="63"/>
      <c r="DJE1" s="63"/>
      <c r="DJF1" s="63"/>
      <c r="DJG1" s="63"/>
      <c r="DJH1" s="63"/>
      <c r="DJI1" s="63"/>
      <c r="DJJ1" s="63"/>
      <c r="DJK1" s="63"/>
      <c r="DJL1" s="63"/>
      <c r="DJM1" s="63"/>
      <c r="DJN1" s="63"/>
      <c r="DJO1" s="63"/>
      <c r="DJP1" s="63"/>
      <c r="DJQ1" s="63"/>
      <c r="DJR1" s="63"/>
      <c r="DJS1" s="63"/>
      <c r="DJT1" s="63"/>
      <c r="DJU1" s="63"/>
      <c r="DJV1" s="63"/>
      <c r="DJW1" s="63"/>
      <c r="DJX1" s="63"/>
      <c r="DJY1" s="63"/>
      <c r="DJZ1" s="63"/>
      <c r="DKA1" s="63"/>
      <c r="DKB1" s="63"/>
      <c r="DKC1" s="63"/>
      <c r="DKD1" s="63"/>
      <c r="DKE1" s="63"/>
      <c r="DKF1" s="63"/>
      <c r="DKG1" s="63"/>
      <c r="DKH1" s="63"/>
      <c r="DKI1" s="63"/>
      <c r="DKJ1" s="63"/>
      <c r="DKK1" s="63"/>
      <c r="DKL1" s="63"/>
      <c r="DKM1" s="63"/>
      <c r="DKN1" s="63"/>
      <c r="DKO1" s="63"/>
      <c r="DKP1" s="63"/>
      <c r="DKQ1" s="63"/>
      <c r="DKR1" s="63"/>
      <c r="DKS1" s="63"/>
      <c r="DKT1" s="63"/>
      <c r="DKU1" s="63"/>
      <c r="DKV1" s="63"/>
      <c r="DKW1" s="63"/>
      <c r="DKX1" s="63"/>
      <c r="DKY1" s="63"/>
      <c r="DKZ1" s="63"/>
      <c r="DLA1" s="63"/>
      <c r="DLB1" s="63"/>
      <c r="DLC1" s="63"/>
      <c r="DLD1" s="63"/>
      <c r="DLE1" s="63"/>
      <c r="DLF1" s="63"/>
      <c r="DLG1" s="63"/>
      <c r="DLH1" s="63"/>
      <c r="DLI1" s="63"/>
      <c r="DLJ1" s="63"/>
      <c r="DLK1" s="63"/>
      <c r="DLL1" s="63"/>
      <c r="DLM1" s="63"/>
      <c r="DLN1" s="63"/>
      <c r="DLO1" s="63"/>
      <c r="DLP1" s="63"/>
      <c r="DLQ1" s="63"/>
      <c r="DLR1" s="63"/>
      <c r="DLS1" s="63"/>
      <c r="DLT1" s="63"/>
      <c r="DLU1" s="63"/>
      <c r="DLV1" s="63"/>
      <c r="DLW1" s="63"/>
      <c r="DLX1" s="63"/>
      <c r="DLY1" s="63"/>
      <c r="DLZ1" s="63"/>
      <c r="DMA1" s="63"/>
      <c r="DMB1" s="63"/>
      <c r="DMC1" s="63"/>
      <c r="DMD1" s="63"/>
      <c r="DME1" s="63"/>
      <c r="DMF1" s="63"/>
      <c r="DMG1" s="63"/>
      <c r="DMH1" s="63"/>
      <c r="DMI1" s="63"/>
      <c r="DMJ1" s="63"/>
      <c r="DMK1" s="63"/>
      <c r="DML1" s="63"/>
      <c r="DMM1" s="63"/>
      <c r="DMN1" s="63"/>
      <c r="DMO1" s="63"/>
      <c r="DMP1" s="63"/>
      <c r="DMQ1" s="63"/>
      <c r="DMR1" s="63"/>
      <c r="DMS1" s="63"/>
      <c r="DMT1" s="63"/>
      <c r="DMU1" s="63"/>
      <c r="DMV1" s="63"/>
      <c r="DMW1" s="63"/>
      <c r="DMX1" s="63"/>
      <c r="DMY1" s="63"/>
      <c r="DMZ1" s="63"/>
      <c r="DNA1" s="63"/>
      <c r="DNB1" s="63"/>
      <c r="DNC1" s="63"/>
      <c r="DND1" s="63"/>
      <c r="DNE1" s="63"/>
      <c r="DNF1" s="63"/>
      <c r="DNG1" s="63"/>
      <c r="DNH1" s="63"/>
      <c r="DNI1" s="63"/>
      <c r="DNJ1" s="63"/>
      <c r="DNK1" s="63"/>
      <c r="DNL1" s="63"/>
      <c r="DNM1" s="63"/>
      <c r="DNN1" s="63"/>
      <c r="DNO1" s="63"/>
      <c r="DNP1" s="63"/>
      <c r="DNQ1" s="63"/>
      <c r="DNR1" s="63"/>
      <c r="DNS1" s="63"/>
      <c r="DNT1" s="63"/>
      <c r="DNU1" s="63"/>
      <c r="DNV1" s="63"/>
      <c r="DNW1" s="63"/>
      <c r="DNX1" s="63"/>
      <c r="DNY1" s="63"/>
      <c r="DNZ1" s="63"/>
      <c r="DOA1" s="63"/>
      <c r="DOB1" s="63"/>
      <c r="DOC1" s="63"/>
      <c r="DOD1" s="63"/>
      <c r="DOE1" s="63"/>
      <c r="DOF1" s="63"/>
      <c r="DOG1" s="63"/>
      <c r="DOH1" s="63"/>
      <c r="DOI1" s="63"/>
      <c r="DOJ1" s="63"/>
      <c r="DOK1" s="63"/>
      <c r="DOL1" s="63"/>
      <c r="DOM1" s="63"/>
      <c r="DON1" s="63"/>
      <c r="DOO1" s="63"/>
      <c r="DOP1" s="63"/>
      <c r="DOQ1" s="63"/>
      <c r="DOR1" s="63"/>
      <c r="DOS1" s="63"/>
      <c r="DOT1" s="63"/>
      <c r="DOU1" s="63"/>
      <c r="DOV1" s="63"/>
      <c r="DOW1" s="63"/>
      <c r="DOX1" s="63"/>
      <c r="DOY1" s="63"/>
      <c r="DOZ1" s="63"/>
      <c r="DPA1" s="63"/>
      <c r="DPB1" s="63"/>
      <c r="DPC1" s="63"/>
      <c r="DPD1" s="63"/>
      <c r="DPE1" s="63"/>
      <c r="DPF1" s="63"/>
      <c r="DPG1" s="63"/>
      <c r="DPH1" s="63"/>
      <c r="DPI1" s="63"/>
      <c r="DPJ1" s="63"/>
      <c r="DPK1" s="63"/>
      <c r="DPL1" s="63"/>
      <c r="DPM1" s="63"/>
      <c r="DPN1" s="63"/>
      <c r="DPO1" s="63"/>
      <c r="DPP1" s="63"/>
      <c r="DPQ1" s="63"/>
      <c r="DPR1" s="63"/>
      <c r="DPS1" s="63"/>
      <c r="DPT1" s="63"/>
      <c r="DPU1" s="63"/>
      <c r="DPV1" s="63"/>
      <c r="DPW1" s="63"/>
      <c r="DPX1" s="63"/>
      <c r="DPY1" s="63"/>
      <c r="DPZ1" s="63"/>
      <c r="DQA1" s="63"/>
      <c r="DQB1" s="63"/>
      <c r="DQC1" s="63"/>
      <c r="DQD1" s="63"/>
      <c r="DQE1" s="63"/>
      <c r="DQF1" s="63"/>
      <c r="DQG1" s="63"/>
      <c r="DQH1" s="63"/>
      <c r="DQI1" s="63"/>
      <c r="DQJ1" s="63"/>
      <c r="DQK1" s="63"/>
      <c r="DQL1" s="63"/>
      <c r="DQM1" s="63"/>
      <c r="DQN1" s="63"/>
      <c r="DQO1" s="63"/>
      <c r="DQP1" s="63"/>
      <c r="DQQ1" s="63"/>
      <c r="DQR1" s="63"/>
      <c r="DQS1" s="63"/>
      <c r="DQT1" s="63"/>
      <c r="DQU1" s="63"/>
      <c r="DQV1" s="63"/>
      <c r="DQW1" s="63"/>
      <c r="DQX1" s="63"/>
      <c r="DQY1" s="63"/>
      <c r="DQZ1" s="63"/>
      <c r="DRA1" s="63"/>
      <c r="DRB1" s="63"/>
      <c r="DRC1" s="63"/>
      <c r="DRD1" s="63"/>
      <c r="DRE1" s="63"/>
      <c r="DRF1" s="63"/>
      <c r="DRG1" s="63"/>
      <c r="DRH1" s="63"/>
      <c r="DRI1" s="63"/>
      <c r="DRJ1" s="63"/>
      <c r="DRK1" s="63"/>
      <c r="DRL1" s="63"/>
      <c r="DRM1" s="63"/>
      <c r="DRN1" s="63"/>
      <c r="DRO1" s="63"/>
      <c r="DRP1" s="63"/>
      <c r="DRQ1" s="63"/>
      <c r="DRR1" s="63"/>
      <c r="DRS1" s="63"/>
      <c r="DRT1" s="63"/>
      <c r="DRU1" s="63"/>
      <c r="DRV1" s="63"/>
      <c r="DRW1" s="63"/>
      <c r="DRX1" s="63"/>
      <c r="DRY1" s="63"/>
      <c r="DRZ1" s="63"/>
      <c r="DSA1" s="63"/>
      <c r="DSB1" s="63"/>
      <c r="DSC1" s="63"/>
      <c r="DSD1" s="63"/>
      <c r="DSE1" s="63"/>
      <c r="DSF1" s="63"/>
      <c r="DSG1" s="63"/>
      <c r="DSH1" s="63"/>
      <c r="DSI1" s="63"/>
      <c r="DSJ1" s="63"/>
      <c r="DSK1" s="63"/>
      <c r="DSL1" s="63"/>
      <c r="DSM1" s="63"/>
      <c r="DSN1" s="63"/>
      <c r="DSO1" s="63"/>
      <c r="DSP1" s="63"/>
      <c r="DSQ1" s="63"/>
      <c r="DSR1" s="63"/>
      <c r="DSS1" s="63"/>
      <c r="DST1" s="63"/>
      <c r="DSU1" s="63"/>
      <c r="DSV1" s="63"/>
      <c r="DSW1" s="63"/>
      <c r="DSX1" s="63"/>
      <c r="DSY1" s="63"/>
      <c r="DSZ1" s="63"/>
      <c r="DTA1" s="63"/>
      <c r="DTB1" s="63"/>
      <c r="DTC1" s="63"/>
      <c r="DTD1" s="63"/>
      <c r="DTE1" s="63"/>
      <c r="DTF1" s="63"/>
      <c r="DTG1" s="63"/>
      <c r="DTH1" s="63"/>
      <c r="DTI1" s="63"/>
      <c r="DTJ1" s="63"/>
      <c r="DTK1" s="63"/>
      <c r="DTL1" s="63"/>
      <c r="DTM1" s="63"/>
      <c r="DTN1" s="63"/>
      <c r="DTO1" s="63"/>
      <c r="DTP1" s="63"/>
      <c r="DTQ1" s="63"/>
      <c r="DTR1" s="63"/>
      <c r="DTS1" s="63"/>
      <c r="DTT1" s="63"/>
      <c r="DTU1" s="63"/>
      <c r="DTV1" s="63"/>
      <c r="DTW1" s="63"/>
      <c r="DTX1" s="63"/>
      <c r="DTY1" s="63"/>
      <c r="DTZ1" s="63"/>
      <c r="DUA1" s="63"/>
      <c r="DUB1" s="63"/>
      <c r="DUC1" s="63"/>
      <c r="DUD1" s="63"/>
      <c r="DUE1" s="63"/>
      <c r="DUF1" s="63"/>
      <c r="DUG1" s="63"/>
      <c r="DUH1" s="63"/>
      <c r="DUI1" s="63"/>
      <c r="DUJ1" s="63"/>
      <c r="DUK1" s="63"/>
      <c r="DUL1" s="63"/>
      <c r="DUM1" s="63"/>
      <c r="DUN1" s="63"/>
      <c r="DUO1" s="63"/>
      <c r="DUP1" s="63"/>
      <c r="DUQ1" s="63"/>
      <c r="DUR1" s="63"/>
      <c r="DUS1" s="63"/>
      <c r="DUT1" s="63"/>
      <c r="DUU1" s="63"/>
      <c r="DUV1" s="63"/>
      <c r="DUW1" s="63"/>
      <c r="DUX1" s="63"/>
      <c r="DUY1" s="63"/>
      <c r="DUZ1" s="63"/>
      <c r="DVA1" s="63"/>
      <c r="DVB1" s="63"/>
      <c r="DVC1" s="63"/>
      <c r="DVD1" s="63"/>
      <c r="DVE1" s="63"/>
      <c r="DVF1" s="63"/>
      <c r="DVG1" s="63"/>
      <c r="DVH1" s="63"/>
      <c r="DVI1" s="63"/>
      <c r="DVJ1" s="63"/>
      <c r="DVK1" s="63"/>
      <c r="DVL1" s="63"/>
      <c r="DVM1" s="63"/>
      <c r="DVN1" s="63"/>
      <c r="DVO1" s="63"/>
      <c r="DVP1" s="63"/>
      <c r="DVQ1" s="63"/>
      <c r="DVR1" s="63"/>
      <c r="DVS1" s="63"/>
      <c r="DVT1" s="63"/>
      <c r="DVU1" s="63"/>
      <c r="DVV1" s="63"/>
      <c r="DVW1" s="63"/>
      <c r="DVX1" s="63"/>
      <c r="DVY1" s="63"/>
      <c r="DVZ1" s="63"/>
      <c r="DWA1" s="63"/>
      <c r="DWB1" s="63"/>
      <c r="DWC1" s="63"/>
      <c r="DWD1" s="63"/>
      <c r="DWE1" s="63"/>
      <c r="DWF1" s="63"/>
      <c r="DWG1" s="63"/>
      <c r="DWH1" s="63"/>
      <c r="DWI1" s="63"/>
      <c r="DWJ1" s="63"/>
      <c r="DWK1" s="63"/>
      <c r="DWL1" s="63"/>
      <c r="DWM1" s="63"/>
      <c r="DWN1" s="63"/>
      <c r="DWO1" s="63"/>
      <c r="DWP1" s="63"/>
      <c r="DWQ1" s="63"/>
      <c r="DWR1" s="63"/>
      <c r="DWS1" s="63"/>
      <c r="DWT1" s="63"/>
      <c r="DWU1" s="63"/>
      <c r="DWV1" s="63"/>
      <c r="DWW1" s="63"/>
      <c r="DWX1" s="63"/>
      <c r="DWY1" s="63"/>
      <c r="DWZ1" s="63"/>
      <c r="DXA1" s="63"/>
      <c r="DXB1" s="63"/>
      <c r="DXC1" s="63"/>
      <c r="DXD1" s="63"/>
      <c r="DXE1" s="63"/>
      <c r="DXF1" s="63"/>
      <c r="DXG1" s="63"/>
      <c r="DXH1" s="63"/>
      <c r="DXI1" s="63"/>
      <c r="DXJ1" s="63"/>
      <c r="DXK1" s="63"/>
      <c r="DXL1" s="63"/>
      <c r="DXM1" s="63"/>
      <c r="DXN1" s="63"/>
      <c r="DXO1" s="63"/>
      <c r="DXP1" s="63"/>
      <c r="DXQ1" s="63"/>
      <c r="DXR1" s="63"/>
      <c r="DXS1" s="63"/>
      <c r="DXT1" s="63"/>
      <c r="DXU1" s="63"/>
      <c r="DXV1" s="63"/>
      <c r="DXW1" s="63"/>
      <c r="DXX1" s="63"/>
      <c r="DXY1" s="63"/>
      <c r="DXZ1" s="63"/>
      <c r="DYA1" s="63"/>
      <c r="DYB1" s="63"/>
      <c r="DYC1" s="63"/>
      <c r="DYD1" s="63"/>
      <c r="DYE1" s="63"/>
      <c r="DYF1" s="63"/>
      <c r="DYG1" s="63"/>
      <c r="DYH1" s="63"/>
      <c r="DYI1" s="63"/>
      <c r="DYJ1" s="63"/>
      <c r="DYK1" s="63"/>
      <c r="DYL1" s="63"/>
      <c r="DYM1" s="63"/>
      <c r="DYN1" s="63"/>
      <c r="DYO1" s="63"/>
      <c r="DYP1" s="63"/>
      <c r="DYQ1" s="63"/>
      <c r="DYR1" s="63"/>
      <c r="DYS1" s="63"/>
      <c r="DYT1" s="63"/>
      <c r="DYU1" s="63"/>
      <c r="DYV1" s="63"/>
      <c r="DYW1" s="63"/>
      <c r="DYX1" s="63"/>
      <c r="DYY1" s="63"/>
      <c r="DYZ1" s="63"/>
      <c r="DZA1" s="63"/>
      <c r="DZB1" s="63"/>
      <c r="DZC1" s="63"/>
      <c r="DZD1" s="63"/>
      <c r="DZE1" s="63"/>
      <c r="DZF1" s="63"/>
      <c r="DZG1" s="63"/>
      <c r="DZH1" s="63"/>
      <c r="DZI1" s="63"/>
      <c r="DZJ1" s="63"/>
      <c r="DZK1" s="63"/>
      <c r="DZL1" s="63"/>
      <c r="DZM1" s="63"/>
      <c r="DZN1" s="63"/>
      <c r="DZO1" s="63"/>
      <c r="DZP1" s="63"/>
      <c r="DZQ1" s="63"/>
      <c r="DZR1" s="63"/>
      <c r="DZS1" s="63"/>
      <c r="DZT1" s="63"/>
      <c r="DZU1" s="63"/>
      <c r="DZV1" s="63"/>
      <c r="DZW1" s="63"/>
      <c r="DZX1" s="63"/>
      <c r="DZY1" s="63"/>
      <c r="DZZ1" s="63"/>
      <c r="EAA1" s="63"/>
      <c r="EAB1" s="63"/>
      <c r="EAC1" s="63"/>
      <c r="EAD1" s="63"/>
      <c r="EAE1" s="63"/>
      <c r="EAF1" s="63"/>
      <c r="EAG1" s="63"/>
      <c r="EAH1" s="63"/>
      <c r="EAI1" s="63"/>
      <c r="EAJ1" s="63"/>
      <c r="EAK1" s="63"/>
      <c r="EAL1" s="63"/>
      <c r="EAM1" s="63"/>
      <c r="EAN1" s="63"/>
      <c r="EAO1" s="63"/>
      <c r="EAP1" s="63"/>
      <c r="EAQ1" s="63"/>
      <c r="EAR1" s="63"/>
      <c r="EAS1" s="63"/>
      <c r="EAT1" s="63"/>
      <c r="EAU1" s="63"/>
      <c r="EAV1" s="63"/>
      <c r="EAW1" s="63"/>
      <c r="EAX1" s="63"/>
      <c r="EAY1" s="63"/>
      <c r="EAZ1" s="63"/>
      <c r="EBA1" s="63"/>
      <c r="EBB1" s="63"/>
      <c r="EBC1" s="63"/>
      <c r="EBD1" s="63"/>
      <c r="EBE1" s="63"/>
      <c r="EBF1" s="63"/>
      <c r="EBG1" s="63"/>
      <c r="EBH1" s="63"/>
      <c r="EBI1" s="63"/>
      <c r="EBJ1" s="63"/>
      <c r="EBK1" s="63"/>
      <c r="EBL1" s="63"/>
      <c r="EBM1" s="63"/>
      <c r="EBN1" s="63"/>
      <c r="EBO1" s="63"/>
      <c r="EBP1" s="63"/>
      <c r="EBQ1" s="63"/>
      <c r="EBR1" s="63"/>
      <c r="EBS1" s="63"/>
      <c r="EBT1" s="63"/>
      <c r="EBU1" s="63"/>
      <c r="EBV1" s="63"/>
      <c r="EBW1" s="63"/>
      <c r="EBX1" s="63"/>
      <c r="EBY1" s="63"/>
      <c r="EBZ1" s="63"/>
      <c r="ECA1" s="63"/>
      <c r="ECB1" s="63"/>
      <c r="ECC1" s="63"/>
      <c r="ECD1" s="63"/>
      <c r="ECE1" s="63"/>
      <c r="ECF1" s="63"/>
      <c r="ECG1" s="63"/>
      <c r="ECH1" s="63"/>
      <c r="ECI1" s="63"/>
      <c r="ECJ1" s="63"/>
      <c r="ECK1" s="63"/>
      <c r="ECL1" s="63"/>
      <c r="ECM1" s="63"/>
      <c r="ECN1" s="63"/>
      <c r="ECO1" s="63"/>
      <c r="ECP1" s="63"/>
      <c r="ECQ1" s="63"/>
      <c r="ECR1" s="63"/>
      <c r="ECS1" s="63"/>
      <c r="ECT1" s="63"/>
      <c r="ECU1" s="63"/>
      <c r="ECV1" s="63"/>
      <c r="ECW1" s="63"/>
      <c r="ECX1" s="63"/>
      <c r="ECY1" s="63"/>
      <c r="ECZ1" s="63"/>
      <c r="EDA1" s="63"/>
      <c r="EDB1" s="63"/>
      <c r="EDC1" s="63"/>
      <c r="EDD1" s="63"/>
      <c r="EDE1" s="63"/>
      <c r="EDF1" s="63"/>
      <c r="EDG1" s="63"/>
      <c r="EDH1" s="63"/>
      <c r="EDI1" s="63"/>
      <c r="EDJ1" s="63"/>
      <c r="EDK1" s="63"/>
      <c r="EDL1" s="63"/>
      <c r="EDM1" s="63"/>
      <c r="EDN1" s="63"/>
      <c r="EDO1" s="63"/>
      <c r="EDP1" s="63"/>
      <c r="EDQ1" s="63"/>
      <c r="EDR1" s="63"/>
      <c r="EDS1" s="63"/>
      <c r="EDT1" s="63"/>
      <c r="EDU1" s="63"/>
      <c r="EDV1" s="63"/>
      <c r="EDW1" s="63"/>
      <c r="EDX1" s="63"/>
      <c r="EDY1" s="63"/>
      <c r="EDZ1" s="63"/>
      <c r="EEA1" s="63"/>
      <c r="EEB1" s="63"/>
      <c r="EEC1" s="63"/>
      <c r="EED1" s="63"/>
      <c r="EEE1" s="63"/>
      <c r="EEF1" s="63"/>
      <c r="EEG1" s="63"/>
      <c r="EEH1" s="63"/>
      <c r="EEI1" s="63"/>
      <c r="EEJ1" s="63"/>
      <c r="EEK1" s="63"/>
      <c r="EEL1" s="63"/>
      <c r="EEM1" s="63"/>
      <c r="EEN1" s="63"/>
      <c r="EEO1" s="63"/>
      <c r="EEP1" s="63"/>
      <c r="EEQ1" s="63"/>
      <c r="EER1" s="63"/>
      <c r="EES1" s="63"/>
      <c r="EET1" s="63"/>
      <c r="EEU1" s="63"/>
      <c r="EEV1" s="63"/>
      <c r="EEW1" s="63"/>
      <c r="EEX1" s="63"/>
      <c r="EEY1" s="63"/>
      <c r="EEZ1" s="63"/>
      <c r="EFA1" s="63"/>
      <c r="EFB1" s="63"/>
      <c r="EFC1" s="63"/>
      <c r="EFD1" s="63"/>
      <c r="EFE1" s="63"/>
      <c r="EFF1" s="63"/>
      <c r="EFG1" s="63"/>
      <c r="EFH1" s="63"/>
      <c r="EFI1" s="63"/>
      <c r="EFJ1" s="63"/>
      <c r="EFK1" s="63"/>
      <c r="EFL1" s="63"/>
      <c r="EFM1" s="63"/>
      <c r="EFN1" s="63"/>
      <c r="EFO1" s="63"/>
      <c r="EFP1" s="63"/>
      <c r="EFQ1" s="63"/>
      <c r="EFR1" s="63"/>
      <c r="EFS1" s="63"/>
      <c r="EFT1" s="63"/>
      <c r="EFU1" s="63"/>
      <c r="EFV1" s="63"/>
      <c r="EFW1" s="63"/>
      <c r="EFX1" s="63"/>
      <c r="EFY1" s="63"/>
      <c r="EFZ1" s="63"/>
      <c r="EGA1" s="63"/>
      <c r="EGB1" s="63"/>
      <c r="EGC1" s="63"/>
      <c r="EGD1" s="63"/>
      <c r="EGE1" s="63"/>
      <c r="EGF1" s="63"/>
      <c r="EGG1" s="63"/>
      <c r="EGH1" s="63"/>
      <c r="EGI1" s="63"/>
      <c r="EGJ1" s="63"/>
      <c r="EGK1" s="63"/>
      <c r="EGL1" s="63"/>
      <c r="EGM1" s="63"/>
      <c r="EGN1" s="63"/>
      <c r="EGO1" s="63"/>
      <c r="EGP1" s="63"/>
      <c r="EGQ1" s="63"/>
      <c r="EGR1" s="63"/>
      <c r="EGS1" s="63"/>
      <c r="EGT1" s="63"/>
      <c r="EGU1" s="63"/>
      <c r="EGV1" s="63"/>
      <c r="EGW1" s="63"/>
      <c r="EGX1" s="63"/>
      <c r="EGY1" s="63"/>
      <c r="EGZ1" s="63"/>
      <c r="EHA1" s="63"/>
      <c r="EHB1" s="63"/>
      <c r="EHC1" s="63"/>
      <c r="EHD1" s="63"/>
      <c r="EHE1" s="63"/>
      <c r="EHF1" s="63"/>
      <c r="EHG1" s="63"/>
      <c r="EHH1" s="63"/>
      <c r="EHI1" s="63"/>
      <c r="EHJ1" s="63"/>
      <c r="EHK1" s="63"/>
      <c r="EHL1" s="63"/>
      <c r="EHM1" s="63"/>
      <c r="EHN1" s="63"/>
      <c r="EHO1" s="63"/>
      <c r="EHP1" s="63"/>
      <c r="EHQ1" s="63"/>
      <c r="EHR1" s="63"/>
      <c r="EHS1" s="63"/>
      <c r="EHT1" s="63"/>
      <c r="EHU1" s="63"/>
      <c r="EHV1" s="63"/>
      <c r="EHW1" s="63"/>
      <c r="EHX1" s="63"/>
      <c r="EHY1" s="63"/>
      <c r="EHZ1" s="63"/>
      <c r="EIA1" s="63"/>
      <c r="EIB1" s="63"/>
      <c r="EIC1" s="63"/>
      <c r="EID1" s="63"/>
      <c r="EIE1" s="63"/>
      <c r="EIF1" s="63"/>
      <c r="EIG1" s="63"/>
      <c r="EIH1" s="63"/>
      <c r="EII1" s="63"/>
      <c r="EIJ1" s="63"/>
      <c r="EIK1" s="63"/>
      <c r="EIL1" s="63"/>
      <c r="EIM1" s="63"/>
      <c r="EIN1" s="63"/>
      <c r="EIO1" s="63"/>
      <c r="EIP1" s="63"/>
      <c r="EIQ1" s="63"/>
      <c r="EIR1" s="63"/>
      <c r="EIS1" s="63"/>
      <c r="EIT1" s="63"/>
      <c r="EIU1" s="63"/>
      <c r="EIV1" s="63"/>
      <c r="EIW1" s="63"/>
      <c r="EIX1" s="63"/>
      <c r="EIY1" s="63"/>
      <c r="EIZ1" s="63"/>
      <c r="EJA1" s="63"/>
      <c r="EJB1" s="63"/>
      <c r="EJC1" s="63"/>
      <c r="EJD1" s="63"/>
      <c r="EJE1" s="63"/>
      <c r="EJF1" s="63"/>
      <c r="EJG1" s="63"/>
      <c r="EJH1" s="63"/>
      <c r="EJI1" s="63"/>
      <c r="EJJ1" s="63"/>
      <c r="EJK1" s="63"/>
      <c r="EJL1" s="63"/>
      <c r="EJM1" s="63"/>
      <c r="EJN1" s="63"/>
      <c r="EJO1" s="63"/>
      <c r="EJP1" s="63"/>
      <c r="EJQ1" s="63"/>
      <c r="EJR1" s="63"/>
      <c r="EJS1" s="63"/>
      <c r="EJT1" s="63"/>
      <c r="EJU1" s="63"/>
      <c r="EJV1" s="63"/>
      <c r="EJW1" s="63"/>
      <c r="EJX1" s="63"/>
      <c r="EJY1" s="63"/>
      <c r="EJZ1" s="63"/>
      <c r="EKA1" s="63"/>
      <c r="EKB1" s="63"/>
      <c r="EKC1" s="63"/>
      <c r="EKD1" s="63"/>
      <c r="EKE1" s="63"/>
      <c r="EKF1" s="63"/>
      <c r="EKG1" s="63"/>
      <c r="EKH1" s="63"/>
      <c r="EKI1" s="63"/>
      <c r="EKJ1" s="63"/>
      <c r="EKK1" s="63"/>
      <c r="EKL1" s="63"/>
      <c r="EKM1" s="63"/>
      <c r="EKN1" s="63"/>
      <c r="EKO1" s="63"/>
      <c r="EKP1" s="63"/>
      <c r="EKQ1" s="63"/>
      <c r="EKR1" s="63"/>
      <c r="EKS1" s="63"/>
      <c r="EKT1" s="63"/>
      <c r="EKU1" s="63"/>
      <c r="EKV1" s="63"/>
      <c r="EKW1" s="63"/>
      <c r="EKX1" s="63"/>
      <c r="EKY1" s="63"/>
      <c r="EKZ1" s="63"/>
      <c r="ELA1" s="63"/>
      <c r="ELB1" s="63"/>
      <c r="ELC1" s="63"/>
      <c r="ELD1" s="63"/>
      <c r="ELE1" s="63"/>
      <c r="ELF1" s="63"/>
      <c r="ELG1" s="63"/>
      <c r="ELH1" s="63"/>
      <c r="ELI1" s="63"/>
      <c r="ELJ1" s="63"/>
      <c r="ELK1" s="63"/>
      <c r="ELL1" s="63"/>
      <c r="ELM1" s="63"/>
      <c r="ELN1" s="63"/>
      <c r="ELO1" s="63"/>
      <c r="ELP1" s="63"/>
      <c r="ELQ1" s="63"/>
      <c r="ELR1" s="63"/>
      <c r="ELS1" s="63"/>
      <c r="ELT1" s="63"/>
      <c r="ELU1" s="63"/>
      <c r="ELV1" s="63"/>
      <c r="ELW1" s="63"/>
      <c r="ELX1" s="63"/>
      <c r="ELY1" s="63"/>
      <c r="ELZ1" s="63"/>
      <c r="EMA1" s="63"/>
      <c r="EMB1" s="63"/>
      <c r="EMC1" s="63"/>
      <c r="EMD1" s="63"/>
      <c r="EME1" s="63"/>
      <c r="EMF1" s="63"/>
      <c r="EMG1" s="63"/>
      <c r="EMH1" s="63"/>
      <c r="EMI1" s="63"/>
      <c r="EMJ1" s="63"/>
      <c r="EMK1" s="63"/>
      <c r="EML1" s="63"/>
      <c r="EMM1" s="63"/>
      <c r="EMN1" s="63"/>
      <c r="EMO1" s="63"/>
      <c r="EMP1" s="63"/>
      <c r="EMQ1" s="63"/>
      <c r="EMR1" s="63"/>
      <c r="EMS1" s="63"/>
      <c r="EMT1" s="63"/>
      <c r="EMU1" s="63"/>
      <c r="EMV1" s="63"/>
      <c r="EMW1" s="63"/>
      <c r="EMX1" s="63"/>
      <c r="EMY1" s="63"/>
      <c r="EMZ1" s="63"/>
      <c r="ENA1" s="63"/>
      <c r="ENB1" s="63"/>
      <c r="ENC1" s="63"/>
      <c r="END1" s="63"/>
      <c r="ENE1" s="63"/>
      <c r="ENF1" s="63"/>
      <c r="ENG1" s="63"/>
      <c r="ENH1" s="63"/>
      <c r="ENI1" s="63"/>
      <c r="ENJ1" s="63"/>
      <c r="ENK1" s="63"/>
      <c r="ENL1" s="63"/>
      <c r="ENM1" s="63"/>
      <c r="ENN1" s="63"/>
      <c r="ENO1" s="63"/>
      <c r="ENP1" s="63"/>
      <c r="ENQ1" s="63"/>
      <c r="ENR1" s="63"/>
      <c r="ENS1" s="63"/>
      <c r="ENT1" s="63"/>
      <c r="ENU1" s="63"/>
      <c r="ENV1" s="63"/>
      <c r="ENW1" s="63"/>
      <c r="ENX1" s="63"/>
      <c r="ENY1" s="63"/>
      <c r="ENZ1" s="63"/>
      <c r="EOA1" s="63"/>
      <c r="EOB1" s="63"/>
      <c r="EOC1" s="63"/>
      <c r="EOD1" s="63"/>
      <c r="EOE1" s="63"/>
      <c r="EOF1" s="63"/>
      <c r="EOG1" s="63"/>
      <c r="EOH1" s="63"/>
      <c r="EOI1" s="63"/>
      <c r="EOJ1" s="63"/>
      <c r="EOK1" s="63"/>
      <c r="EOL1" s="63"/>
      <c r="EOM1" s="63"/>
      <c r="EON1" s="63"/>
      <c r="EOO1" s="63"/>
      <c r="EOP1" s="63"/>
      <c r="EOQ1" s="63"/>
      <c r="EOR1" s="63"/>
      <c r="EOS1" s="63"/>
      <c r="EOT1" s="63"/>
      <c r="EOU1" s="63"/>
      <c r="EOV1" s="63"/>
      <c r="EOW1" s="63"/>
      <c r="EOX1" s="63"/>
      <c r="EOY1" s="63"/>
      <c r="EOZ1" s="63"/>
      <c r="EPA1" s="63"/>
      <c r="EPB1" s="63"/>
      <c r="EPC1" s="63"/>
      <c r="EPD1" s="63"/>
      <c r="EPE1" s="63"/>
      <c r="EPF1" s="63"/>
      <c r="EPG1" s="63"/>
      <c r="EPH1" s="63"/>
      <c r="EPI1" s="63"/>
      <c r="EPJ1" s="63"/>
      <c r="EPK1" s="63"/>
      <c r="EPL1" s="63"/>
      <c r="EPM1" s="63"/>
      <c r="EPN1" s="63"/>
      <c r="EPO1" s="63"/>
      <c r="EPP1" s="63"/>
      <c r="EPQ1" s="63"/>
      <c r="EPR1" s="63"/>
      <c r="EPS1" s="63"/>
      <c r="EPT1" s="63"/>
      <c r="EPU1" s="63"/>
      <c r="EPV1" s="63"/>
      <c r="EPW1" s="63"/>
      <c r="EPX1" s="63"/>
      <c r="EPY1" s="63"/>
      <c r="EPZ1" s="63"/>
      <c r="EQA1" s="63"/>
      <c r="EQB1" s="63"/>
      <c r="EQC1" s="63"/>
      <c r="EQD1" s="63"/>
      <c r="EQE1" s="63"/>
      <c r="EQF1" s="63"/>
      <c r="EQG1" s="63"/>
      <c r="EQH1" s="63"/>
      <c r="EQI1" s="63"/>
      <c r="EQJ1" s="63"/>
      <c r="EQK1" s="63"/>
      <c r="EQL1" s="63"/>
      <c r="EQM1" s="63"/>
      <c r="EQN1" s="63"/>
      <c r="EQO1" s="63"/>
      <c r="EQP1" s="63"/>
      <c r="EQQ1" s="63"/>
      <c r="EQR1" s="63"/>
      <c r="EQS1" s="63"/>
      <c r="EQT1" s="63"/>
      <c r="EQU1" s="63"/>
      <c r="EQV1" s="63"/>
      <c r="EQW1" s="63"/>
      <c r="EQX1" s="63"/>
      <c r="EQY1" s="63"/>
      <c r="EQZ1" s="63"/>
      <c r="ERA1" s="63"/>
      <c r="ERB1" s="63"/>
      <c r="ERC1" s="63"/>
      <c r="ERD1" s="63"/>
      <c r="ERE1" s="63"/>
      <c r="ERF1" s="63"/>
      <c r="ERG1" s="63"/>
      <c r="ERH1" s="63"/>
      <c r="ERI1" s="63"/>
      <c r="ERJ1" s="63"/>
      <c r="ERK1" s="63"/>
      <c r="ERL1" s="63"/>
      <c r="ERM1" s="63"/>
      <c r="ERN1" s="63"/>
      <c r="ERO1" s="63"/>
      <c r="ERP1" s="63"/>
      <c r="ERQ1" s="63"/>
      <c r="ERR1" s="63"/>
      <c r="ERS1" s="63"/>
      <c r="ERT1" s="63"/>
      <c r="ERU1" s="63"/>
      <c r="ERV1" s="63"/>
      <c r="ERW1" s="63"/>
      <c r="ERX1" s="63"/>
      <c r="ERY1" s="63"/>
      <c r="ERZ1" s="63"/>
      <c r="ESA1" s="63"/>
      <c r="ESB1" s="63"/>
      <c r="ESC1" s="63"/>
      <c r="ESD1" s="63"/>
      <c r="ESE1" s="63"/>
      <c r="ESF1" s="63"/>
      <c r="ESG1" s="63"/>
      <c r="ESH1" s="63"/>
      <c r="ESI1" s="63"/>
      <c r="ESJ1" s="63"/>
      <c r="ESK1" s="63"/>
      <c r="ESL1" s="63"/>
      <c r="ESM1" s="63"/>
      <c r="ESN1" s="63"/>
      <c r="ESO1" s="63"/>
      <c r="ESP1" s="63"/>
      <c r="ESQ1" s="63"/>
      <c r="ESR1" s="63"/>
      <c r="ESS1" s="63"/>
      <c r="EST1" s="63"/>
      <c r="ESU1" s="63"/>
      <c r="ESV1" s="63"/>
      <c r="ESW1" s="63"/>
      <c r="ESX1" s="63"/>
      <c r="ESY1" s="63"/>
      <c r="ESZ1" s="63"/>
      <c r="ETA1" s="63"/>
      <c r="ETB1" s="63"/>
      <c r="ETC1" s="63"/>
      <c r="ETD1" s="63"/>
      <c r="ETE1" s="63"/>
      <c r="ETF1" s="63"/>
      <c r="ETG1" s="63"/>
      <c r="ETH1" s="63"/>
      <c r="ETI1" s="63"/>
      <c r="ETJ1" s="63"/>
      <c r="ETK1" s="63"/>
      <c r="ETL1" s="63"/>
      <c r="ETM1" s="63"/>
      <c r="ETN1" s="63"/>
      <c r="ETO1" s="63"/>
      <c r="ETP1" s="63"/>
      <c r="ETQ1" s="63"/>
      <c r="ETR1" s="63"/>
      <c r="ETS1" s="63"/>
      <c r="ETT1" s="63"/>
      <c r="ETU1" s="63"/>
      <c r="ETV1" s="63"/>
      <c r="ETW1" s="63"/>
      <c r="ETX1" s="63"/>
      <c r="ETY1" s="63"/>
      <c r="ETZ1" s="63"/>
      <c r="EUA1" s="63"/>
      <c r="EUB1" s="63"/>
      <c r="EUC1" s="63"/>
      <c r="EUD1" s="63"/>
      <c r="EUE1" s="63"/>
      <c r="EUF1" s="63"/>
      <c r="EUG1" s="63"/>
      <c r="EUH1" s="63"/>
      <c r="EUI1" s="63"/>
      <c r="EUJ1" s="63"/>
      <c r="EUK1" s="63"/>
      <c r="EUL1" s="63"/>
      <c r="EUM1" s="63"/>
      <c r="EUN1" s="63"/>
      <c r="EUO1" s="63"/>
      <c r="EUP1" s="63"/>
      <c r="EUQ1" s="63"/>
      <c r="EUR1" s="63"/>
      <c r="EUS1" s="63"/>
      <c r="EUT1" s="63"/>
      <c r="EUU1" s="63"/>
      <c r="EUV1" s="63"/>
      <c r="EUW1" s="63"/>
      <c r="EUX1" s="63"/>
      <c r="EUY1" s="63"/>
      <c r="EUZ1" s="63"/>
      <c r="EVA1" s="63"/>
      <c r="EVB1" s="63"/>
      <c r="EVC1" s="63"/>
      <c r="EVD1" s="63"/>
      <c r="EVE1" s="63"/>
      <c r="EVF1" s="63"/>
      <c r="EVG1" s="63"/>
      <c r="EVH1" s="63"/>
      <c r="EVI1" s="63"/>
      <c r="EVJ1" s="63"/>
      <c r="EVK1" s="63"/>
      <c r="EVL1" s="63"/>
      <c r="EVM1" s="63"/>
      <c r="EVN1" s="63"/>
      <c r="EVO1" s="63"/>
      <c r="EVP1" s="63"/>
      <c r="EVQ1" s="63"/>
      <c r="EVR1" s="63"/>
      <c r="EVS1" s="63"/>
      <c r="EVT1" s="63"/>
      <c r="EVU1" s="63"/>
      <c r="EVV1" s="63"/>
      <c r="EVW1" s="63"/>
      <c r="EVX1" s="63"/>
      <c r="EVY1" s="63"/>
      <c r="EVZ1" s="63"/>
      <c r="EWA1" s="63"/>
      <c r="EWB1" s="63"/>
      <c r="EWC1" s="63"/>
      <c r="EWD1" s="63"/>
      <c r="EWE1" s="63"/>
      <c r="EWF1" s="63"/>
      <c r="EWG1" s="63"/>
      <c r="EWH1" s="63"/>
      <c r="EWI1" s="63"/>
      <c r="EWJ1" s="63"/>
      <c r="EWK1" s="63"/>
      <c r="EWL1" s="63"/>
      <c r="EWM1" s="63"/>
      <c r="EWN1" s="63"/>
      <c r="EWO1" s="63"/>
      <c r="EWP1" s="63"/>
      <c r="EWQ1" s="63"/>
      <c r="EWR1" s="63"/>
      <c r="EWS1" s="63"/>
      <c r="EWT1" s="63"/>
      <c r="EWU1" s="63"/>
      <c r="EWV1" s="63"/>
      <c r="EWW1" s="63"/>
      <c r="EWX1" s="63"/>
      <c r="EWY1" s="63"/>
      <c r="EWZ1" s="63"/>
      <c r="EXA1" s="63"/>
      <c r="EXB1" s="63"/>
      <c r="EXC1" s="63"/>
      <c r="EXD1" s="63"/>
      <c r="EXE1" s="63"/>
      <c r="EXF1" s="63"/>
      <c r="EXG1" s="63"/>
      <c r="EXH1" s="63"/>
      <c r="EXI1" s="63"/>
      <c r="EXJ1" s="63"/>
      <c r="EXK1" s="63"/>
      <c r="EXL1" s="63"/>
      <c r="EXM1" s="63"/>
      <c r="EXN1" s="63"/>
      <c r="EXO1" s="63"/>
      <c r="EXP1" s="63"/>
      <c r="EXQ1" s="63"/>
      <c r="EXR1" s="63"/>
      <c r="EXS1" s="63"/>
      <c r="EXT1" s="63"/>
      <c r="EXU1" s="63"/>
      <c r="EXV1" s="63"/>
      <c r="EXW1" s="63"/>
      <c r="EXX1" s="63"/>
      <c r="EXY1" s="63"/>
      <c r="EXZ1" s="63"/>
      <c r="EYA1" s="63"/>
      <c r="EYB1" s="63"/>
      <c r="EYC1" s="63"/>
      <c r="EYD1" s="63"/>
      <c r="EYE1" s="63"/>
      <c r="EYF1" s="63"/>
      <c r="EYG1" s="63"/>
      <c r="EYH1" s="63"/>
      <c r="EYI1" s="63"/>
      <c r="EYJ1" s="63"/>
      <c r="EYK1" s="63"/>
      <c r="EYL1" s="63"/>
      <c r="EYM1" s="63"/>
      <c r="EYN1" s="63"/>
      <c r="EYO1" s="63"/>
      <c r="EYP1" s="63"/>
      <c r="EYQ1" s="63"/>
      <c r="EYR1" s="63"/>
      <c r="EYS1" s="63"/>
      <c r="EYT1" s="63"/>
      <c r="EYU1" s="63"/>
      <c r="EYV1" s="63"/>
      <c r="EYW1" s="63"/>
      <c r="EYX1" s="63"/>
      <c r="EYY1" s="63"/>
      <c r="EYZ1" s="63"/>
      <c r="EZA1" s="63"/>
      <c r="EZB1" s="63"/>
      <c r="EZC1" s="63"/>
      <c r="EZD1" s="63"/>
      <c r="EZE1" s="63"/>
      <c r="EZF1" s="63"/>
      <c r="EZG1" s="63"/>
      <c r="EZH1" s="63"/>
      <c r="EZI1" s="63"/>
      <c r="EZJ1" s="63"/>
      <c r="EZK1" s="63"/>
      <c r="EZL1" s="63"/>
      <c r="EZM1" s="63"/>
      <c r="EZN1" s="63"/>
      <c r="EZO1" s="63"/>
      <c r="EZP1" s="63"/>
      <c r="EZQ1" s="63"/>
      <c r="EZR1" s="63"/>
      <c r="EZS1" s="63"/>
      <c r="EZT1" s="63"/>
      <c r="EZU1" s="63"/>
      <c r="EZV1" s="63"/>
      <c r="EZW1" s="63"/>
      <c r="EZX1" s="63"/>
      <c r="EZY1" s="63"/>
      <c r="EZZ1" s="63"/>
      <c r="FAA1" s="63"/>
      <c r="FAB1" s="63"/>
      <c r="FAC1" s="63"/>
      <c r="FAD1" s="63"/>
      <c r="FAE1" s="63"/>
      <c r="FAF1" s="63"/>
      <c r="FAG1" s="63"/>
      <c r="FAH1" s="63"/>
      <c r="FAI1" s="63"/>
      <c r="FAJ1" s="63"/>
      <c r="FAK1" s="63"/>
      <c r="FAL1" s="63"/>
      <c r="FAM1" s="63"/>
      <c r="FAN1" s="63"/>
      <c r="FAO1" s="63"/>
      <c r="FAP1" s="63"/>
      <c r="FAQ1" s="63"/>
      <c r="FAR1" s="63"/>
      <c r="FAS1" s="63"/>
      <c r="FAT1" s="63"/>
      <c r="FAU1" s="63"/>
      <c r="FAV1" s="63"/>
      <c r="FAW1" s="63"/>
      <c r="FAX1" s="63"/>
      <c r="FAY1" s="63"/>
      <c r="FAZ1" s="63"/>
      <c r="FBA1" s="63"/>
      <c r="FBB1" s="63"/>
      <c r="FBC1" s="63"/>
      <c r="FBD1" s="63"/>
      <c r="FBE1" s="63"/>
      <c r="FBF1" s="63"/>
      <c r="FBG1" s="63"/>
      <c r="FBH1" s="63"/>
      <c r="FBI1" s="63"/>
      <c r="FBJ1" s="63"/>
      <c r="FBK1" s="63"/>
      <c r="FBL1" s="63"/>
      <c r="FBM1" s="63"/>
      <c r="FBN1" s="63"/>
      <c r="FBO1" s="63"/>
      <c r="FBP1" s="63"/>
      <c r="FBQ1" s="63"/>
      <c r="FBR1" s="63"/>
      <c r="FBS1" s="63"/>
      <c r="FBT1" s="63"/>
      <c r="FBU1" s="63"/>
      <c r="FBV1" s="63"/>
      <c r="FBW1" s="63"/>
      <c r="FBX1" s="63"/>
      <c r="FBY1" s="63"/>
      <c r="FBZ1" s="63"/>
      <c r="FCA1" s="63"/>
      <c r="FCB1" s="63"/>
      <c r="FCC1" s="63"/>
      <c r="FCD1" s="63"/>
      <c r="FCE1" s="63"/>
      <c r="FCF1" s="63"/>
      <c r="FCG1" s="63"/>
      <c r="FCH1" s="63"/>
      <c r="FCI1" s="63"/>
      <c r="FCJ1" s="63"/>
      <c r="FCK1" s="63"/>
      <c r="FCL1" s="63"/>
      <c r="FCM1" s="63"/>
      <c r="FCN1" s="63"/>
      <c r="FCO1" s="63"/>
      <c r="FCP1" s="63"/>
      <c r="FCQ1" s="63"/>
      <c r="FCR1" s="63"/>
      <c r="FCS1" s="63"/>
      <c r="FCT1" s="63"/>
      <c r="FCU1" s="63"/>
      <c r="FCV1" s="63"/>
      <c r="FCW1" s="63"/>
      <c r="FCX1" s="63"/>
      <c r="FCY1" s="63"/>
      <c r="FCZ1" s="63"/>
      <c r="FDA1" s="63"/>
      <c r="FDB1" s="63"/>
      <c r="FDC1" s="63"/>
      <c r="FDD1" s="63"/>
      <c r="FDE1" s="63"/>
      <c r="FDF1" s="63"/>
      <c r="FDG1" s="63"/>
      <c r="FDH1" s="63"/>
      <c r="FDI1" s="63"/>
      <c r="FDJ1" s="63"/>
      <c r="FDK1" s="63"/>
      <c r="FDL1" s="63"/>
      <c r="FDM1" s="63"/>
      <c r="FDN1" s="63"/>
      <c r="FDO1" s="63"/>
      <c r="FDP1" s="63"/>
      <c r="FDQ1" s="63"/>
      <c r="FDR1" s="63"/>
      <c r="FDS1" s="63"/>
      <c r="FDT1" s="63"/>
      <c r="FDU1" s="63"/>
      <c r="FDV1" s="63"/>
      <c r="FDW1" s="63"/>
      <c r="FDX1" s="63"/>
      <c r="FDY1" s="63"/>
      <c r="FDZ1" s="63"/>
      <c r="FEA1" s="63"/>
      <c r="FEB1" s="63"/>
      <c r="FEC1" s="63"/>
      <c r="FED1" s="63"/>
      <c r="FEE1" s="63"/>
      <c r="FEF1" s="63"/>
      <c r="FEG1" s="63"/>
      <c r="FEH1" s="63"/>
      <c r="FEI1" s="63"/>
      <c r="FEJ1" s="63"/>
      <c r="FEK1" s="63"/>
      <c r="FEL1" s="63"/>
      <c r="FEM1" s="63"/>
      <c r="FEN1" s="63"/>
      <c r="FEO1" s="63"/>
      <c r="FEP1" s="63"/>
      <c r="FEQ1" s="63"/>
      <c r="FER1" s="63"/>
      <c r="FES1" s="63"/>
      <c r="FET1" s="63"/>
      <c r="FEU1" s="63"/>
      <c r="FEV1" s="63"/>
      <c r="FEW1" s="63"/>
      <c r="FEX1" s="63"/>
      <c r="FEY1" s="63"/>
      <c r="FEZ1" s="63"/>
      <c r="FFA1" s="63"/>
      <c r="FFB1" s="63"/>
      <c r="FFC1" s="63"/>
      <c r="FFD1" s="63"/>
      <c r="FFE1" s="63"/>
      <c r="FFF1" s="63"/>
      <c r="FFG1" s="63"/>
      <c r="FFH1" s="63"/>
      <c r="FFI1" s="63"/>
      <c r="FFJ1" s="63"/>
      <c r="FFK1" s="63"/>
      <c r="FFL1" s="63"/>
      <c r="FFM1" s="63"/>
      <c r="FFN1" s="63"/>
      <c r="FFO1" s="63"/>
      <c r="FFP1" s="63"/>
      <c r="FFQ1" s="63"/>
      <c r="FFR1" s="63"/>
      <c r="FFS1" s="63"/>
      <c r="FFT1" s="63"/>
      <c r="FFU1" s="63"/>
      <c r="FFV1" s="63"/>
      <c r="FFW1" s="63"/>
      <c r="FFX1" s="63"/>
      <c r="FFY1" s="63"/>
      <c r="FFZ1" s="63"/>
      <c r="FGA1" s="63"/>
      <c r="FGB1" s="63"/>
      <c r="FGC1" s="63"/>
      <c r="FGD1" s="63"/>
      <c r="FGE1" s="63"/>
      <c r="FGF1" s="63"/>
      <c r="FGG1" s="63"/>
      <c r="FGH1" s="63"/>
      <c r="FGI1" s="63"/>
      <c r="FGJ1" s="63"/>
      <c r="FGK1" s="63"/>
      <c r="FGL1" s="63"/>
      <c r="FGM1" s="63"/>
      <c r="FGN1" s="63"/>
      <c r="FGO1" s="63"/>
      <c r="FGP1" s="63"/>
      <c r="FGQ1" s="63"/>
      <c r="FGR1" s="63"/>
      <c r="FGS1" s="63"/>
      <c r="FGT1" s="63"/>
      <c r="FGU1" s="63"/>
      <c r="FGV1" s="63"/>
      <c r="FGW1" s="63"/>
      <c r="FGX1" s="63"/>
      <c r="FGY1" s="63"/>
      <c r="FGZ1" s="63"/>
      <c r="FHA1" s="63"/>
      <c r="FHB1" s="63"/>
      <c r="FHC1" s="63"/>
      <c r="FHD1" s="63"/>
      <c r="FHE1" s="63"/>
      <c r="FHF1" s="63"/>
      <c r="FHG1" s="63"/>
      <c r="FHH1" s="63"/>
      <c r="FHI1" s="63"/>
      <c r="FHJ1" s="63"/>
      <c r="FHK1" s="63"/>
      <c r="FHL1" s="63"/>
      <c r="FHM1" s="63"/>
      <c r="FHN1" s="63"/>
      <c r="FHO1" s="63"/>
      <c r="FHP1" s="63"/>
      <c r="FHQ1" s="63"/>
      <c r="FHR1" s="63"/>
      <c r="FHS1" s="63"/>
      <c r="FHT1" s="63"/>
      <c r="FHU1" s="63"/>
      <c r="FHV1" s="63"/>
      <c r="FHW1" s="63"/>
      <c r="FHX1" s="63"/>
      <c r="FHY1" s="63"/>
      <c r="FHZ1" s="63"/>
      <c r="FIA1" s="63"/>
      <c r="FIB1" s="63"/>
      <c r="FIC1" s="63"/>
      <c r="FID1" s="63"/>
      <c r="FIE1" s="63"/>
      <c r="FIF1" s="63"/>
      <c r="FIG1" s="63"/>
      <c r="FIH1" s="63"/>
      <c r="FII1" s="63"/>
      <c r="FIJ1" s="63"/>
      <c r="FIK1" s="63"/>
      <c r="FIL1" s="63"/>
      <c r="FIM1" s="63"/>
      <c r="FIN1" s="63"/>
      <c r="FIO1" s="63"/>
      <c r="FIP1" s="63"/>
      <c r="FIQ1" s="63"/>
      <c r="FIR1" s="63"/>
      <c r="FIS1" s="63"/>
      <c r="FIT1" s="63"/>
      <c r="FIU1" s="63"/>
      <c r="FIV1" s="63"/>
      <c r="FIW1" s="63"/>
      <c r="FIX1" s="63"/>
      <c r="FIY1" s="63"/>
      <c r="FIZ1" s="63"/>
      <c r="FJA1" s="63"/>
      <c r="FJB1" s="63"/>
      <c r="FJC1" s="63"/>
      <c r="FJD1" s="63"/>
      <c r="FJE1" s="63"/>
      <c r="FJF1" s="63"/>
      <c r="FJG1" s="63"/>
      <c r="FJH1" s="63"/>
      <c r="FJI1" s="63"/>
      <c r="FJJ1" s="63"/>
      <c r="FJK1" s="63"/>
      <c r="FJL1" s="63"/>
      <c r="FJM1" s="63"/>
      <c r="FJN1" s="63"/>
      <c r="FJO1" s="63"/>
      <c r="FJP1" s="63"/>
      <c r="FJQ1" s="63"/>
      <c r="FJR1" s="63"/>
      <c r="FJS1" s="63"/>
      <c r="FJT1" s="63"/>
      <c r="FJU1" s="63"/>
      <c r="FJV1" s="63"/>
      <c r="FJW1" s="63"/>
      <c r="FJX1" s="63"/>
      <c r="FJY1" s="63"/>
      <c r="FJZ1" s="63"/>
      <c r="FKA1" s="63"/>
      <c r="FKB1" s="63"/>
      <c r="FKC1" s="63"/>
      <c r="FKD1" s="63"/>
      <c r="FKE1" s="63"/>
      <c r="FKF1" s="63"/>
      <c r="FKG1" s="63"/>
      <c r="FKH1" s="63"/>
      <c r="FKI1" s="63"/>
      <c r="FKJ1" s="63"/>
      <c r="FKK1" s="63"/>
      <c r="FKL1" s="63"/>
      <c r="FKM1" s="63"/>
      <c r="FKN1" s="63"/>
      <c r="FKO1" s="63"/>
      <c r="FKP1" s="63"/>
      <c r="FKQ1" s="63"/>
      <c r="FKR1" s="63"/>
      <c r="FKS1" s="63"/>
      <c r="FKT1" s="63"/>
      <c r="FKU1" s="63"/>
      <c r="FKV1" s="63"/>
      <c r="FKW1" s="63"/>
      <c r="FKX1" s="63"/>
      <c r="FKY1" s="63"/>
      <c r="FKZ1" s="63"/>
      <c r="FLA1" s="63"/>
      <c r="FLB1" s="63"/>
      <c r="FLC1" s="63"/>
      <c r="FLD1" s="63"/>
      <c r="FLE1" s="63"/>
      <c r="FLF1" s="63"/>
      <c r="FLG1" s="63"/>
      <c r="FLH1" s="63"/>
      <c r="FLI1" s="63"/>
      <c r="FLJ1" s="63"/>
      <c r="FLK1" s="63"/>
      <c r="FLL1" s="63"/>
      <c r="FLM1" s="63"/>
      <c r="FLN1" s="63"/>
      <c r="FLO1" s="63"/>
      <c r="FLP1" s="63"/>
      <c r="FLQ1" s="63"/>
      <c r="FLR1" s="63"/>
      <c r="FLS1" s="63"/>
      <c r="FLT1" s="63"/>
      <c r="FLU1" s="63"/>
      <c r="FLV1" s="63"/>
      <c r="FLW1" s="63"/>
      <c r="FLX1" s="63"/>
      <c r="FLY1" s="63"/>
      <c r="FLZ1" s="63"/>
      <c r="FMA1" s="63"/>
      <c r="FMB1" s="63"/>
      <c r="FMC1" s="63"/>
      <c r="FMD1" s="63"/>
      <c r="FME1" s="63"/>
      <c r="FMF1" s="63"/>
      <c r="FMG1" s="63"/>
      <c r="FMH1" s="63"/>
      <c r="FMI1" s="63"/>
      <c r="FMJ1" s="63"/>
      <c r="FMK1" s="63"/>
      <c r="FML1" s="63"/>
      <c r="FMM1" s="63"/>
      <c r="FMN1" s="63"/>
      <c r="FMO1" s="63"/>
      <c r="FMP1" s="63"/>
      <c r="FMQ1" s="63"/>
      <c r="FMR1" s="63"/>
      <c r="FMS1" s="63"/>
      <c r="FMT1" s="63"/>
      <c r="FMU1" s="63"/>
      <c r="FMV1" s="63"/>
      <c r="FMW1" s="63"/>
      <c r="FMX1" s="63"/>
      <c r="FMY1" s="63"/>
      <c r="FMZ1" s="63"/>
      <c r="FNA1" s="63"/>
      <c r="FNB1" s="63"/>
      <c r="FNC1" s="63"/>
      <c r="FND1" s="63"/>
      <c r="FNE1" s="63"/>
      <c r="FNF1" s="63"/>
      <c r="FNG1" s="63"/>
      <c r="FNH1" s="63"/>
      <c r="FNI1" s="63"/>
      <c r="FNJ1" s="63"/>
      <c r="FNK1" s="63"/>
      <c r="FNL1" s="63"/>
      <c r="FNM1" s="63"/>
      <c r="FNN1" s="63"/>
      <c r="FNO1" s="63"/>
      <c r="FNP1" s="63"/>
      <c r="FNQ1" s="63"/>
      <c r="FNR1" s="63"/>
      <c r="FNS1" s="63"/>
      <c r="FNT1" s="63"/>
      <c r="FNU1" s="63"/>
      <c r="FNV1" s="63"/>
      <c r="FNW1" s="63"/>
      <c r="FNX1" s="63"/>
      <c r="FNY1" s="63"/>
      <c r="FNZ1" s="63"/>
      <c r="FOA1" s="63"/>
      <c r="FOB1" s="63"/>
      <c r="FOC1" s="63"/>
      <c r="FOD1" s="63"/>
      <c r="FOE1" s="63"/>
      <c r="FOF1" s="63"/>
      <c r="FOG1" s="63"/>
      <c r="FOH1" s="63"/>
      <c r="FOI1" s="63"/>
      <c r="FOJ1" s="63"/>
      <c r="FOK1" s="63"/>
      <c r="FOL1" s="63"/>
      <c r="FOM1" s="63"/>
      <c r="FON1" s="63"/>
      <c r="FOO1" s="63"/>
      <c r="FOP1" s="63"/>
      <c r="FOQ1" s="63"/>
      <c r="FOR1" s="63"/>
      <c r="FOS1" s="63"/>
      <c r="FOT1" s="63"/>
      <c r="FOU1" s="63"/>
      <c r="FOV1" s="63"/>
      <c r="FOW1" s="63"/>
      <c r="FOX1" s="63"/>
      <c r="FOY1" s="63"/>
      <c r="FOZ1" s="63"/>
      <c r="FPA1" s="63"/>
      <c r="FPB1" s="63"/>
      <c r="FPC1" s="63"/>
      <c r="FPD1" s="63"/>
      <c r="FPE1" s="63"/>
      <c r="FPF1" s="63"/>
      <c r="FPG1" s="63"/>
      <c r="FPH1" s="63"/>
      <c r="FPI1" s="63"/>
      <c r="FPJ1" s="63"/>
      <c r="FPK1" s="63"/>
      <c r="FPL1" s="63"/>
      <c r="FPM1" s="63"/>
      <c r="FPN1" s="63"/>
      <c r="FPO1" s="63"/>
      <c r="FPP1" s="63"/>
      <c r="FPQ1" s="63"/>
      <c r="FPR1" s="63"/>
      <c r="FPS1" s="63"/>
      <c r="FPT1" s="63"/>
      <c r="FPU1" s="63"/>
      <c r="FPV1" s="63"/>
      <c r="FPW1" s="63"/>
      <c r="FPX1" s="63"/>
      <c r="FPY1" s="63"/>
      <c r="FPZ1" s="63"/>
      <c r="FQA1" s="63"/>
      <c r="FQB1" s="63"/>
      <c r="FQC1" s="63"/>
      <c r="FQD1" s="63"/>
      <c r="FQE1" s="63"/>
      <c r="FQF1" s="63"/>
      <c r="FQG1" s="63"/>
      <c r="FQH1" s="63"/>
      <c r="FQI1" s="63"/>
      <c r="FQJ1" s="63"/>
      <c r="FQK1" s="63"/>
      <c r="FQL1" s="63"/>
      <c r="FQM1" s="63"/>
      <c r="FQN1" s="63"/>
      <c r="FQO1" s="63"/>
      <c r="FQP1" s="63"/>
      <c r="FQQ1" s="63"/>
      <c r="FQR1" s="63"/>
      <c r="FQS1" s="63"/>
      <c r="FQT1" s="63"/>
      <c r="FQU1" s="63"/>
      <c r="FQV1" s="63"/>
      <c r="FQW1" s="63"/>
      <c r="FQX1" s="63"/>
      <c r="FQY1" s="63"/>
      <c r="FQZ1" s="63"/>
      <c r="FRA1" s="63"/>
      <c r="FRB1" s="63"/>
      <c r="FRC1" s="63"/>
      <c r="FRD1" s="63"/>
      <c r="FRE1" s="63"/>
      <c r="FRF1" s="63"/>
      <c r="FRG1" s="63"/>
      <c r="FRH1" s="63"/>
      <c r="FRI1" s="63"/>
      <c r="FRJ1" s="63"/>
      <c r="FRK1" s="63"/>
      <c r="FRL1" s="63"/>
      <c r="FRM1" s="63"/>
      <c r="FRN1" s="63"/>
      <c r="FRO1" s="63"/>
      <c r="FRP1" s="63"/>
      <c r="FRQ1" s="63"/>
      <c r="FRR1" s="63"/>
      <c r="FRS1" s="63"/>
      <c r="FRT1" s="63"/>
      <c r="FRU1" s="63"/>
      <c r="FRV1" s="63"/>
      <c r="FRW1" s="63"/>
      <c r="FRX1" s="63"/>
      <c r="FRY1" s="63"/>
      <c r="FRZ1" s="63"/>
      <c r="FSA1" s="63"/>
      <c r="FSB1" s="63"/>
      <c r="FSC1" s="63"/>
      <c r="FSD1" s="63"/>
      <c r="FSE1" s="63"/>
      <c r="FSF1" s="63"/>
      <c r="FSG1" s="63"/>
      <c r="FSH1" s="63"/>
      <c r="FSI1" s="63"/>
      <c r="FSJ1" s="63"/>
      <c r="FSK1" s="63"/>
      <c r="FSL1" s="63"/>
      <c r="FSM1" s="63"/>
      <c r="FSN1" s="63"/>
      <c r="FSO1" s="63"/>
      <c r="FSP1" s="63"/>
      <c r="FSQ1" s="63"/>
      <c r="FSR1" s="63"/>
      <c r="FSS1" s="63"/>
      <c r="FST1" s="63"/>
      <c r="FSU1" s="63"/>
      <c r="FSV1" s="63"/>
      <c r="FSW1" s="63"/>
      <c r="FSX1" s="63"/>
      <c r="FSY1" s="63"/>
      <c r="FSZ1" s="63"/>
      <c r="FTA1" s="63"/>
      <c r="FTB1" s="63"/>
      <c r="FTC1" s="63"/>
      <c r="FTD1" s="63"/>
      <c r="FTE1" s="63"/>
      <c r="FTF1" s="63"/>
      <c r="FTG1" s="63"/>
      <c r="FTH1" s="63"/>
      <c r="FTI1" s="63"/>
      <c r="FTJ1" s="63"/>
      <c r="FTK1" s="63"/>
      <c r="FTL1" s="63"/>
      <c r="FTM1" s="63"/>
      <c r="FTN1" s="63"/>
      <c r="FTO1" s="63"/>
      <c r="FTP1" s="63"/>
      <c r="FTQ1" s="63"/>
      <c r="FTR1" s="63"/>
      <c r="FTS1" s="63"/>
      <c r="FTT1" s="63"/>
      <c r="FTU1" s="63"/>
      <c r="FTV1" s="63"/>
      <c r="FTW1" s="63"/>
      <c r="FTX1" s="63"/>
      <c r="FTY1" s="63"/>
      <c r="FTZ1" s="63"/>
      <c r="FUA1" s="63"/>
      <c r="FUB1" s="63"/>
      <c r="FUC1" s="63"/>
      <c r="FUD1" s="63"/>
      <c r="FUE1" s="63"/>
      <c r="FUF1" s="63"/>
      <c r="FUG1" s="63"/>
      <c r="FUH1" s="63"/>
      <c r="FUI1" s="63"/>
      <c r="FUJ1" s="63"/>
      <c r="FUK1" s="63"/>
      <c r="FUL1" s="63"/>
      <c r="FUM1" s="63"/>
      <c r="FUN1" s="63"/>
      <c r="FUO1" s="63"/>
      <c r="FUP1" s="63"/>
      <c r="FUQ1" s="63"/>
      <c r="FUR1" s="63"/>
      <c r="FUS1" s="63"/>
      <c r="FUT1" s="63"/>
      <c r="FUU1" s="63"/>
      <c r="FUV1" s="63"/>
      <c r="FUW1" s="63"/>
      <c r="FUX1" s="63"/>
      <c r="FUY1" s="63"/>
      <c r="FUZ1" s="63"/>
      <c r="FVA1" s="63"/>
      <c r="FVB1" s="63"/>
      <c r="FVC1" s="63"/>
      <c r="FVD1" s="63"/>
      <c r="FVE1" s="63"/>
      <c r="FVF1" s="63"/>
      <c r="FVG1" s="63"/>
      <c r="FVH1" s="63"/>
      <c r="FVI1" s="63"/>
      <c r="FVJ1" s="63"/>
      <c r="FVK1" s="63"/>
      <c r="FVL1" s="63"/>
      <c r="FVM1" s="63"/>
      <c r="FVN1" s="63"/>
      <c r="FVO1" s="63"/>
      <c r="FVP1" s="63"/>
      <c r="FVQ1" s="63"/>
      <c r="FVR1" s="63"/>
      <c r="FVS1" s="63"/>
      <c r="FVT1" s="63"/>
      <c r="FVU1" s="63"/>
      <c r="FVV1" s="63"/>
      <c r="FVW1" s="63"/>
      <c r="FVX1" s="63"/>
      <c r="FVY1" s="63"/>
      <c r="FVZ1" s="63"/>
      <c r="FWA1" s="63"/>
      <c r="FWB1" s="63"/>
      <c r="FWC1" s="63"/>
      <c r="FWD1" s="63"/>
      <c r="FWE1" s="63"/>
      <c r="FWF1" s="63"/>
      <c r="FWG1" s="63"/>
      <c r="FWH1" s="63"/>
      <c r="FWI1" s="63"/>
      <c r="FWJ1" s="63"/>
      <c r="FWK1" s="63"/>
      <c r="FWL1" s="63"/>
      <c r="FWM1" s="63"/>
      <c r="FWN1" s="63"/>
      <c r="FWO1" s="63"/>
      <c r="FWP1" s="63"/>
      <c r="FWQ1" s="63"/>
      <c r="FWR1" s="63"/>
      <c r="FWS1" s="63"/>
      <c r="FWT1" s="63"/>
      <c r="FWU1" s="63"/>
      <c r="FWV1" s="63"/>
      <c r="FWW1" s="63"/>
      <c r="FWX1" s="63"/>
      <c r="FWY1" s="63"/>
      <c r="FWZ1" s="63"/>
      <c r="FXA1" s="63"/>
      <c r="FXB1" s="63"/>
      <c r="FXC1" s="63"/>
      <c r="FXD1" s="63"/>
      <c r="FXE1" s="63"/>
      <c r="FXF1" s="63"/>
      <c r="FXG1" s="63"/>
      <c r="FXH1" s="63"/>
      <c r="FXI1" s="63"/>
      <c r="FXJ1" s="63"/>
      <c r="FXK1" s="63"/>
      <c r="FXL1" s="63"/>
      <c r="FXM1" s="63"/>
      <c r="FXN1" s="63"/>
      <c r="FXO1" s="63"/>
      <c r="FXP1" s="63"/>
      <c r="FXQ1" s="63"/>
      <c r="FXR1" s="63"/>
      <c r="FXS1" s="63"/>
      <c r="FXT1" s="63"/>
      <c r="FXU1" s="63"/>
      <c r="FXV1" s="63"/>
      <c r="FXW1" s="63"/>
      <c r="FXX1" s="63"/>
      <c r="FXY1" s="63"/>
      <c r="FXZ1" s="63"/>
      <c r="FYA1" s="63"/>
      <c r="FYB1" s="63"/>
      <c r="FYC1" s="63"/>
      <c r="FYD1" s="63"/>
      <c r="FYE1" s="63"/>
      <c r="FYF1" s="63"/>
      <c r="FYG1" s="63"/>
      <c r="FYH1" s="63"/>
      <c r="FYI1" s="63"/>
      <c r="FYJ1" s="63"/>
      <c r="FYK1" s="63"/>
      <c r="FYL1" s="63"/>
      <c r="FYM1" s="63"/>
      <c r="FYN1" s="63"/>
      <c r="FYO1" s="63"/>
      <c r="FYP1" s="63"/>
      <c r="FYQ1" s="63"/>
      <c r="FYR1" s="63"/>
      <c r="FYS1" s="63"/>
      <c r="FYT1" s="63"/>
      <c r="FYU1" s="63"/>
      <c r="FYV1" s="63"/>
      <c r="FYW1" s="63"/>
      <c r="FYX1" s="63"/>
      <c r="FYY1" s="63"/>
      <c r="FYZ1" s="63"/>
      <c r="FZA1" s="63"/>
      <c r="FZB1" s="63"/>
      <c r="FZC1" s="63"/>
      <c r="FZD1" s="63"/>
      <c r="FZE1" s="63"/>
      <c r="FZF1" s="63"/>
      <c r="FZG1" s="63"/>
      <c r="FZH1" s="63"/>
      <c r="FZI1" s="63"/>
      <c r="FZJ1" s="63"/>
      <c r="FZK1" s="63"/>
      <c r="FZL1" s="63"/>
      <c r="FZM1" s="63"/>
      <c r="FZN1" s="63"/>
      <c r="FZO1" s="63"/>
      <c r="FZP1" s="63"/>
      <c r="FZQ1" s="63"/>
      <c r="FZR1" s="63"/>
      <c r="FZS1" s="63"/>
      <c r="FZT1" s="63"/>
      <c r="FZU1" s="63"/>
      <c r="FZV1" s="63"/>
      <c r="FZW1" s="63"/>
      <c r="FZX1" s="63"/>
      <c r="FZY1" s="63"/>
      <c r="FZZ1" s="63"/>
      <c r="GAA1" s="63"/>
      <c r="GAB1" s="63"/>
      <c r="GAC1" s="63"/>
      <c r="GAD1" s="63"/>
      <c r="GAE1" s="63"/>
      <c r="GAF1" s="63"/>
      <c r="GAG1" s="63"/>
      <c r="GAH1" s="63"/>
      <c r="GAI1" s="63"/>
      <c r="GAJ1" s="63"/>
      <c r="GAK1" s="63"/>
      <c r="GAL1" s="63"/>
      <c r="GAM1" s="63"/>
      <c r="GAN1" s="63"/>
      <c r="GAO1" s="63"/>
      <c r="GAP1" s="63"/>
      <c r="GAQ1" s="63"/>
      <c r="GAR1" s="63"/>
      <c r="GAS1" s="63"/>
      <c r="GAT1" s="63"/>
      <c r="GAU1" s="63"/>
      <c r="GAV1" s="63"/>
      <c r="GAW1" s="63"/>
      <c r="GAX1" s="63"/>
      <c r="GAY1" s="63"/>
      <c r="GAZ1" s="63"/>
      <c r="GBA1" s="63"/>
      <c r="GBB1" s="63"/>
      <c r="GBC1" s="63"/>
      <c r="GBD1" s="63"/>
      <c r="GBE1" s="63"/>
      <c r="GBF1" s="63"/>
      <c r="GBG1" s="63"/>
      <c r="GBH1" s="63"/>
      <c r="GBI1" s="63"/>
      <c r="GBJ1" s="63"/>
      <c r="GBK1" s="63"/>
      <c r="GBL1" s="63"/>
      <c r="GBM1" s="63"/>
      <c r="GBN1" s="63"/>
      <c r="GBO1" s="63"/>
      <c r="GBP1" s="63"/>
      <c r="GBQ1" s="63"/>
      <c r="GBR1" s="63"/>
      <c r="GBS1" s="63"/>
      <c r="GBT1" s="63"/>
      <c r="GBU1" s="63"/>
      <c r="GBV1" s="63"/>
      <c r="GBW1" s="63"/>
      <c r="GBX1" s="63"/>
      <c r="GBY1" s="63"/>
      <c r="GBZ1" s="63"/>
      <c r="GCA1" s="63"/>
      <c r="GCB1" s="63"/>
      <c r="GCC1" s="63"/>
      <c r="GCD1" s="63"/>
      <c r="GCE1" s="63"/>
      <c r="GCF1" s="63"/>
      <c r="GCG1" s="63"/>
      <c r="GCH1" s="63"/>
      <c r="GCI1" s="63"/>
      <c r="GCJ1" s="63"/>
      <c r="GCK1" s="63"/>
      <c r="GCL1" s="63"/>
      <c r="GCM1" s="63"/>
      <c r="GCN1" s="63"/>
      <c r="GCO1" s="63"/>
      <c r="GCP1" s="63"/>
      <c r="GCQ1" s="63"/>
      <c r="GCR1" s="63"/>
      <c r="GCS1" s="63"/>
      <c r="GCT1" s="63"/>
      <c r="GCU1" s="63"/>
      <c r="GCV1" s="63"/>
      <c r="GCW1" s="63"/>
      <c r="GCX1" s="63"/>
      <c r="GCY1" s="63"/>
      <c r="GCZ1" s="63"/>
      <c r="GDA1" s="63"/>
      <c r="GDB1" s="63"/>
      <c r="GDC1" s="63"/>
      <c r="GDD1" s="63"/>
      <c r="GDE1" s="63"/>
      <c r="GDF1" s="63"/>
      <c r="GDG1" s="63"/>
      <c r="GDH1" s="63"/>
      <c r="GDI1" s="63"/>
      <c r="GDJ1" s="63"/>
      <c r="GDK1" s="63"/>
      <c r="GDL1" s="63"/>
      <c r="GDM1" s="63"/>
      <c r="GDN1" s="63"/>
      <c r="GDO1" s="63"/>
      <c r="GDP1" s="63"/>
      <c r="GDQ1" s="63"/>
      <c r="GDR1" s="63"/>
      <c r="GDS1" s="63"/>
      <c r="GDT1" s="63"/>
      <c r="GDU1" s="63"/>
      <c r="GDV1" s="63"/>
      <c r="GDW1" s="63"/>
      <c r="GDX1" s="63"/>
      <c r="GDY1" s="63"/>
      <c r="GDZ1" s="63"/>
      <c r="GEA1" s="63"/>
      <c r="GEB1" s="63"/>
      <c r="GEC1" s="63"/>
      <c r="GED1" s="63"/>
      <c r="GEE1" s="63"/>
      <c r="GEF1" s="63"/>
      <c r="GEG1" s="63"/>
      <c r="GEH1" s="63"/>
      <c r="GEI1" s="63"/>
      <c r="GEJ1" s="63"/>
      <c r="GEK1" s="63"/>
      <c r="GEL1" s="63"/>
      <c r="GEM1" s="63"/>
      <c r="GEN1" s="63"/>
      <c r="GEO1" s="63"/>
      <c r="GEP1" s="63"/>
      <c r="GEQ1" s="63"/>
      <c r="GER1" s="63"/>
      <c r="GES1" s="63"/>
      <c r="GET1" s="63"/>
      <c r="GEU1" s="63"/>
      <c r="GEV1" s="63"/>
      <c r="GEW1" s="63"/>
      <c r="GEX1" s="63"/>
      <c r="GEY1" s="63"/>
      <c r="GEZ1" s="63"/>
      <c r="GFA1" s="63"/>
      <c r="GFB1" s="63"/>
      <c r="GFC1" s="63"/>
      <c r="GFD1" s="63"/>
      <c r="GFE1" s="63"/>
      <c r="GFF1" s="63"/>
      <c r="GFG1" s="63"/>
      <c r="GFH1" s="63"/>
      <c r="GFI1" s="63"/>
      <c r="GFJ1" s="63"/>
      <c r="GFK1" s="63"/>
      <c r="GFL1" s="63"/>
      <c r="GFM1" s="63"/>
      <c r="GFN1" s="63"/>
      <c r="GFO1" s="63"/>
      <c r="GFP1" s="63"/>
      <c r="GFQ1" s="63"/>
      <c r="GFR1" s="63"/>
      <c r="GFS1" s="63"/>
      <c r="GFT1" s="63"/>
      <c r="GFU1" s="63"/>
      <c r="GFV1" s="63"/>
      <c r="GFW1" s="63"/>
      <c r="GFX1" s="63"/>
      <c r="GFY1" s="63"/>
      <c r="GFZ1" s="63"/>
      <c r="GGA1" s="63"/>
      <c r="GGB1" s="63"/>
      <c r="GGC1" s="63"/>
      <c r="GGD1" s="63"/>
      <c r="GGE1" s="63"/>
      <c r="GGF1" s="63"/>
      <c r="GGG1" s="63"/>
      <c r="GGH1" s="63"/>
      <c r="GGI1" s="63"/>
      <c r="GGJ1" s="63"/>
      <c r="GGK1" s="63"/>
      <c r="GGL1" s="63"/>
      <c r="GGM1" s="63"/>
      <c r="GGN1" s="63"/>
      <c r="GGO1" s="63"/>
      <c r="GGP1" s="63"/>
      <c r="GGQ1" s="63"/>
      <c r="GGR1" s="63"/>
      <c r="GGS1" s="63"/>
      <c r="GGT1" s="63"/>
      <c r="GGU1" s="63"/>
      <c r="GGV1" s="63"/>
      <c r="GGW1" s="63"/>
      <c r="GGX1" s="63"/>
      <c r="GGY1" s="63"/>
      <c r="GGZ1" s="63"/>
      <c r="GHA1" s="63"/>
      <c r="GHB1" s="63"/>
      <c r="GHC1" s="63"/>
      <c r="GHD1" s="63"/>
      <c r="GHE1" s="63"/>
      <c r="GHF1" s="63"/>
      <c r="GHG1" s="63"/>
      <c r="GHH1" s="63"/>
      <c r="GHI1" s="63"/>
      <c r="GHJ1" s="63"/>
      <c r="GHK1" s="63"/>
      <c r="GHL1" s="63"/>
      <c r="GHM1" s="63"/>
      <c r="GHN1" s="63"/>
      <c r="GHO1" s="63"/>
      <c r="GHP1" s="63"/>
      <c r="GHQ1" s="63"/>
      <c r="GHR1" s="63"/>
      <c r="GHS1" s="63"/>
      <c r="GHT1" s="63"/>
      <c r="GHU1" s="63"/>
      <c r="GHV1" s="63"/>
      <c r="GHW1" s="63"/>
      <c r="GHX1" s="63"/>
      <c r="GHY1" s="63"/>
      <c r="GHZ1" s="63"/>
      <c r="GIA1" s="63"/>
      <c r="GIB1" s="63"/>
      <c r="GIC1" s="63"/>
      <c r="GID1" s="63"/>
      <c r="GIE1" s="63"/>
      <c r="GIF1" s="63"/>
      <c r="GIG1" s="63"/>
      <c r="GIH1" s="63"/>
      <c r="GII1" s="63"/>
      <c r="GIJ1" s="63"/>
      <c r="GIK1" s="63"/>
      <c r="GIL1" s="63"/>
      <c r="GIM1" s="63"/>
      <c r="GIN1" s="63"/>
      <c r="GIO1" s="63"/>
      <c r="GIP1" s="63"/>
      <c r="GIQ1" s="63"/>
      <c r="GIR1" s="63"/>
      <c r="GIS1" s="63"/>
      <c r="GIT1" s="63"/>
      <c r="GIU1" s="63"/>
      <c r="GIV1" s="63"/>
      <c r="GIW1" s="63"/>
      <c r="GIX1" s="63"/>
      <c r="GIY1" s="63"/>
      <c r="GIZ1" s="63"/>
      <c r="GJA1" s="63"/>
      <c r="GJB1" s="63"/>
      <c r="GJC1" s="63"/>
      <c r="GJD1" s="63"/>
      <c r="GJE1" s="63"/>
      <c r="GJF1" s="63"/>
      <c r="GJG1" s="63"/>
      <c r="GJH1" s="63"/>
      <c r="GJI1" s="63"/>
      <c r="GJJ1" s="63"/>
      <c r="GJK1" s="63"/>
      <c r="GJL1" s="63"/>
      <c r="GJM1" s="63"/>
      <c r="GJN1" s="63"/>
      <c r="GJO1" s="63"/>
      <c r="GJP1" s="63"/>
      <c r="GJQ1" s="63"/>
      <c r="GJR1" s="63"/>
      <c r="GJS1" s="63"/>
      <c r="GJT1" s="63"/>
      <c r="GJU1" s="63"/>
      <c r="GJV1" s="63"/>
      <c r="GJW1" s="63"/>
      <c r="GJX1" s="63"/>
      <c r="GJY1" s="63"/>
      <c r="GJZ1" s="63"/>
      <c r="GKA1" s="63"/>
      <c r="GKB1" s="63"/>
      <c r="GKC1" s="63"/>
      <c r="GKD1" s="63"/>
      <c r="GKE1" s="63"/>
      <c r="GKF1" s="63"/>
      <c r="GKG1" s="63"/>
      <c r="GKH1" s="63"/>
      <c r="GKI1" s="63"/>
      <c r="GKJ1" s="63"/>
      <c r="GKK1" s="63"/>
      <c r="GKL1" s="63"/>
      <c r="GKM1" s="63"/>
      <c r="GKN1" s="63"/>
      <c r="GKO1" s="63"/>
      <c r="GKP1" s="63"/>
      <c r="GKQ1" s="63"/>
      <c r="GKR1" s="63"/>
      <c r="GKS1" s="63"/>
      <c r="GKT1" s="63"/>
      <c r="GKU1" s="63"/>
      <c r="GKV1" s="63"/>
      <c r="GKW1" s="63"/>
      <c r="GKX1" s="63"/>
      <c r="GKY1" s="63"/>
      <c r="GKZ1" s="63"/>
      <c r="GLA1" s="63"/>
      <c r="GLB1" s="63"/>
      <c r="GLC1" s="63"/>
      <c r="GLD1" s="63"/>
      <c r="GLE1" s="63"/>
      <c r="GLF1" s="63"/>
      <c r="GLG1" s="63"/>
      <c r="GLH1" s="63"/>
      <c r="GLI1" s="63"/>
      <c r="GLJ1" s="63"/>
      <c r="GLK1" s="63"/>
      <c r="GLL1" s="63"/>
      <c r="GLM1" s="63"/>
      <c r="GLN1" s="63"/>
      <c r="GLO1" s="63"/>
      <c r="GLP1" s="63"/>
      <c r="GLQ1" s="63"/>
      <c r="GLR1" s="63"/>
      <c r="GLS1" s="63"/>
      <c r="GLT1" s="63"/>
      <c r="GLU1" s="63"/>
      <c r="GLV1" s="63"/>
      <c r="GLW1" s="63"/>
      <c r="GLX1" s="63"/>
      <c r="GLY1" s="63"/>
      <c r="GLZ1" s="63"/>
      <c r="GMA1" s="63"/>
      <c r="GMB1" s="63"/>
      <c r="GMC1" s="63"/>
      <c r="GMD1" s="63"/>
      <c r="GME1" s="63"/>
      <c r="GMF1" s="63"/>
      <c r="GMG1" s="63"/>
      <c r="GMH1" s="63"/>
      <c r="GMI1" s="63"/>
      <c r="GMJ1" s="63"/>
      <c r="GMK1" s="63"/>
      <c r="GML1" s="63"/>
      <c r="GMM1" s="63"/>
      <c r="GMN1" s="63"/>
      <c r="GMO1" s="63"/>
      <c r="GMP1" s="63"/>
      <c r="GMQ1" s="63"/>
      <c r="GMR1" s="63"/>
      <c r="GMS1" s="63"/>
      <c r="GMT1" s="63"/>
      <c r="GMU1" s="63"/>
      <c r="GMV1" s="63"/>
      <c r="GMW1" s="63"/>
      <c r="GMX1" s="63"/>
      <c r="GMY1" s="63"/>
      <c r="GMZ1" s="63"/>
      <c r="GNA1" s="63"/>
      <c r="GNB1" s="63"/>
      <c r="GNC1" s="63"/>
      <c r="GND1" s="63"/>
      <c r="GNE1" s="63"/>
      <c r="GNF1" s="63"/>
      <c r="GNG1" s="63"/>
      <c r="GNH1" s="63"/>
      <c r="GNI1" s="63"/>
      <c r="GNJ1" s="63"/>
      <c r="GNK1" s="63"/>
      <c r="GNL1" s="63"/>
      <c r="GNM1" s="63"/>
      <c r="GNN1" s="63"/>
      <c r="GNO1" s="63"/>
      <c r="GNP1" s="63"/>
      <c r="GNQ1" s="63"/>
      <c r="GNR1" s="63"/>
      <c r="GNS1" s="63"/>
      <c r="GNT1" s="63"/>
      <c r="GNU1" s="63"/>
      <c r="GNV1" s="63"/>
      <c r="GNW1" s="63"/>
      <c r="GNX1" s="63"/>
      <c r="GNY1" s="63"/>
      <c r="GNZ1" s="63"/>
      <c r="GOA1" s="63"/>
      <c r="GOB1" s="63"/>
      <c r="GOC1" s="63"/>
      <c r="GOD1" s="63"/>
      <c r="GOE1" s="63"/>
      <c r="GOF1" s="63"/>
      <c r="GOG1" s="63"/>
      <c r="GOH1" s="63"/>
      <c r="GOI1" s="63"/>
      <c r="GOJ1" s="63"/>
      <c r="GOK1" s="63"/>
      <c r="GOL1" s="63"/>
      <c r="GOM1" s="63"/>
      <c r="GON1" s="63"/>
      <c r="GOO1" s="63"/>
      <c r="GOP1" s="63"/>
      <c r="GOQ1" s="63"/>
      <c r="GOR1" s="63"/>
      <c r="GOS1" s="63"/>
      <c r="GOT1" s="63"/>
      <c r="GOU1" s="63"/>
      <c r="GOV1" s="63"/>
      <c r="GOW1" s="63"/>
      <c r="GOX1" s="63"/>
      <c r="GOY1" s="63"/>
      <c r="GOZ1" s="63"/>
      <c r="GPA1" s="63"/>
      <c r="GPB1" s="63"/>
      <c r="GPC1" s="63"/>
      <c r="GPD1" s="63"/>
      <c r="GPE1" s="63"/>
      <c r="GPF1" s="63"/>
      <c r="GPG1" s="63"/>
      <c r="GPH1" s="63"/>
      <c r="GPI1" s="63"/>
      <c r="GPJ1" s="63"/>
      <c r="GPK1" s="63"/>
      <c r="GPL1" s="63"/>
      <c r="GPM1" s="63"/>
      <c r="GPN1" s="63"/>
      <c r="GPO1" s="63"/>
      <c r="GPP1" s="63"/>
      <c r="GPQ1" s="63"/>
      <c r="GPR1" s="63"/>
      <c r="GPS1" s="63"/>
      <c r="GPT1" s="63"/>
      <c r="GPU1" s="63"/>
      <c r="GPV1" s="63"/>
      <c r="GPW1" s="63"/>
      <c r="GPX1" s="63"/>
      <c r="GPY1" s="63"/>
      <c r="GPZ1" s="63"/>
      <c r="GQA1" s="63"/>
      <c r="GQB1" s="63"/>
      <c r="GQC1" s="63"/>
      <c r="GQD1" s="63"/>
      <c r="GQE1" s="63"/>
      <c r="GQF1" s="63"/>
      <c r="GQG1" s="63"/>
      <c r="GQH1" s="63"/>
      <c r="GQI1" s="63"/>
      <c r="GQJ1" s="63"/>
      <c r="GQK1" s="63"/>
      <c r="GQL1" s="63"/>
      <c r="GQM1" s="63"/>
      <c r="GQN1" s="63"/>
      <c r="GQO1" s="63"/>
      <c r="GQP1" s="63"/>
      <c r="GQQ1" s="63"/>
      <c r="GQR1" s="63"/>
      <c r="GQS1" s="63"/>
      <c r="GQT1" s="63"/>
      <c r="GQU1" s="63"/>
      <c r="GQV1" s="63"/>
      <c r="GQW1" s="63"/>
      <c r="GQX1" s="63"/>
      <c r="GQY1" s="63"/>
      <c r="GQZ1" s="63"/>
      <c r="GRA1" s="63"/>
      <c r="GRB1" s="63"/>
      <c r="GRC1" s="63"/>
      <c r="GRD1" s="63"/>
      <c r="GRE1" s="63"/>
      <c r="GRF1" s="63"/>
      <c r="GRG1" s="63"/>
      <c r="GRH1" s="63"/>
      <c r="GRI1" s="63"/>
      <c r="GRJ1" s="63"/>
      <c r="GRK1" s="63"/>
      <c r="GRL1" s="63"/>
      <c r="GRM1" s="63"/>
      <c r="GRN1" s="63"/>
      <c r="GRO1" s="63"/>
      <c r="GRP1" s="63"/>
      <c r="GRQ1" s="63"/>
      <c r="GRR1" s="63"/>
      <c r="GRS1" s="63"/>
      <c r="GRT1" s="63"/>
      <c r="GRU1" s="63"/>
      <c r="GRV1" s="63"/>
      <c r="GRW1" s="63"/>
      <c r="GRX1" s="63"/>
      <c r="GRY1" s="63"/>
      <c r="GRZ1" s="63"/>
      <c r="GSA1" s="63"/>
      <c r="GSB1" s="63"/>
      <c r="GSC1" s="63"/>
      <c r="GSD1" s="63"/>
      <c r="GSE1" s="63"/>
      <c r="GSF1" s="63"/>
      <c r="GSG1" s="63"/>
      <c r="GSH1" s="63"/>
      <c r="GSI1" s="63"/>
      <c r="GSJ1" s="63"/>
      <c r="GSK1" s="63"/>
      <c r="GSL1" s="63"/>
      <c r="GSM1" s="63"/>
      <c r="GSN1" s="63"/>
      <c r="GSO1" s="63"/>
      <c r="GSP1" s="63"/>
      <c r="GSQ1" s="63"/>
      <c r="GSR1" s="63"/>
      <c r="GSS1" s="63"/>
      <c r="GST1" s="63"/>
      <c r="GSU1" s="63"/>
      <c r="GSV1" s="63"/>
      <c r="GSW1" s="63"/>
      <c r="GSX1" s="63"/>
      <c r="GSY1" s="63"/>
      <c r="GSZ1" s="63"/>
      <c r="GTA1" s="63"/>
      <c r="GTB1" s="63"/>
      <c r="GTC1" s="63"/>
      <c r="GTD1" s="63"/>
      <c r="GTE1" s="63"/>
      <c r="GTF1" s="63"/>
      <c r="GTG1" s="63"/>
      <c r="GTH1" s="63"/>
      <c r="GTI1" s="63"/>
      <c r="GTJ1" s="63"/>
      <c r="GTK1" s="63"/>
      <c r="GTL1" s="63"/>
      <c r="GTM1" s="63"/>
      <c r="GTN1" s="63"/>
      <c r="GTO1" s="63"/>
      <c r="GTP1" s="63"/>
      <c r="GTQ1" s="63"/>
      <c r="GTR1" s="63"/>
      <c r="GTS1" s="63"/>
      <c r="GTT1" s="63"/>
      <c r="GTU1" s="63"/>
      <c r="GTV1" s="63"/>
      <c r="GTW1" s="63"/>
      <c r="GTX1" s="63"/>
      <c r="GTY1" s="63"/>
      <c r="GTZ1" s="63"/>
      <c r="GUA1" s="63"/>
      <c r="GUB1" s="63"/>
      <c r="GUC1" s="63"/>
      <c r="GUD1" s="63"/>
      <c r="GUE1" s="63"/>
      <c r="GUF1" s="63"/>
      <c r="GUG1" s="63"/>
      <c r="GUH1" s="63"/>
      <c r="GUI1" s="63"/>
      <c r="GUJ1" s="63"/>
      <c r="GUK1" s="63"/>
      <c r="GUL1" s="63"/>
      <c r="GUM1" s="63"/>
      <c r="GUN1" s="63"/>
      <c r="GUO1" s="63"/>
      <c r="GUP1" s="63"/>
      <c r="GUQ1" s="63"/>
      <c r="GUR1" s="63"/>
      <c r="GUS1" s="63"/>
      <c r="GUT1" s="63"/>
      <c r="GUU1" s="63"/>
      <c r="GUV1" s="63"/>
      <c r="GUW1" s="63"/>
      <c r="GUX1" s="63"/>
      <c r="GUY1" s="63"/>
      <c r="GUZ1" s="63"/>
      <c r="GVA1" s="63"/>
      <c r="GVB1" s="63"/>
      <c r="GVC1" s="63"/>
      <c r="GVD1" s="63"/>
      <c r="GVE1" s="63"/>
      <c r="GVF1" s="63"/>
      <c r="GVG1" s="63"/>
      <c r="GVH1" s="63"/>
      <c r="GVI1" s="63"/>
      <c r="GVJ1" s="63"/>
      <c r="GVK1" s="63"/>
      <c r="GVL1" s="63"/>
      <c r="GVM1" s="63"/>
      <c r="GVN1" s="63"/>
      <c r="GVO1" s="63"/>
      <c r="GVP1" s="63"/>
      <c r="GVQ1" s="63"/>
      <c r="GVR1" s="63"/>
      <c r="GVS1" s="63"/>
      <c r="GVT1" s="63"/>
      <c r="GVU1" s="63"/>
      <c r="GVV1" s="63"/>
      <c r="GVW1" s="63"/>
      <c r="GVX1" s="63"/>
      <c r="GVY1" s="63"/>
      <c r="GVZ1" s="63"/>
      <c r="GWA1" s="63"/>
      <c r="GWB1" s="63"/>
      <c r="GWC1" s="63"/>
      <c r="GWD1" s="63"/>
      <c r="GWE1" s="63"/>
      <c r="GWF1" s="63"/>
      <c r="GWG1" s="63"/>
      <c r="GWH1" s="63"/>
      <c r="GWI1" s="63"/>
      <c r="GWJ1" s="63"/>
      <c r="GWK1" s="63"/>
      <c r="GWL1" s="63"/>
      <c r="GWM1" s="63"/>
      <c r="GWN1" s="63"/>
      <c r="GWO1" s="63"/>
      <c r="GWP1" s="63"/>
      <c r="GWQ1" s="63"/>
      <c r="GWR1" s="63"/>
      <c r="GWS1" s="63"/>
      <c r="GWT1" s="63"/>
      <c r="GWU1" s="63"/>
      <c r="GWV1" s="63"/>
      <c r="GWW1" s="63"/>
      <c r="GWX1" s="63"/>
      <c r="GWY1" s="63"/>
      <c r="GWZ1" s="63"/>
      <c r="GXA1" s="63"/>
      <c r="GXB1" s="63"/>
      <c r="GXC1" s="63"/>
      <c r="GXD1" s="63"/>
      <c r="GXE1" s="63"/>
      <c r="GXF1" s="63"/>
      <c r="GXG1" s="63"/>
      <c r="GXH1" s="63"/>
      <c r="GXI1" s="63"/>
      <c r="GXJ1" s="63"/>
      <c r="GXK1" s="63"/>
      <c r="GXL1" s="63"/>
      <c r="GXM1" s="63"/>
      <c r="GXN1" s="63"/>
      <c r="GXO1" s="63"/>
      <c r="GXP1" s="63"/>
      <c r="GXQ1" s="63"/>
      <c r="GXR1" s="63"/>
      <c r="GXS1" s="63"/>
      <c r="GXT1" s="63"/>
      <c r="GXU1" s="63"/>
      <c r="GXV1" s="63"/>
      <c r="GXW1" s="63"/>
      <c r="GXX1" s="63"/>
      <c r="GXY1" s="63"/>
      <c r="GXZ1" s="63"/>
      <c r="GYA1" s="63"/>
      <c r="GYB1" s="63"/>
      <c r="GYC1" s="63"/>
      <c r="GYD1" s="63"/>
      <c r="GYE1" s="63"/>
      <c r="GYF1" s="63"/>
      <c r="GYG1" s="63"/>
      <c r="GYH1" s="63"/>
      <c r="GYI1" s="63"/>
      <c r="GYJ1" s="63"/>
      <c r="GYK1" s="63"/>
      <c r="GYL1" s="63"/>
      <c r="GYM1" s="63"/>
      <c r="GYN1" s="63"/>
      <c r="GYO1" s="63"/>
      <c r="GYP1" s="63"/>
      <c r="GYQ1" s="63"/>
      <c r="GYR1" s="63"/>
      <c r="GYS1" s="63"/>
      <c r="GYT1" s="63"/>
      <c r="GYU1" s="63"/>
      <c r="GYV1" s="63"/>
      <c r="GYW1" s="63"/>
      <c r="GYX1" s="63"/>
      <c r="GYY1" s="63"/>
      <c r="GYZ1" s="63"/>
      <c r="GZA1" s="63"/>
      <c r="GZB1" s="63"/>
      <c r="GZC1" s="63"/>
      <c r="GZD1" s="63"/>
      <c r="GZE1" s="63"/>
      <c r="GZF1" s="63"/>
      <c r="GZG1" s="63"/>
      <c r="GZH1" s="63"/>
      <c r="GZI1" s="63"/>
      <c r="GZJ1" s="63"/>
      <c r="GZK1" s="63"/>
      <c r="GZL1" s="63"/>
      <c r="GZM1" s="63"/>
      <c r="GZN1" s="63"/>
      <c r="GZO1" s="63"/>
      <c r="GZP1" s="63"/>
      <c r="GZQ1" s="63"/>
      <c r="GZR1" s="63"/>
      <c r="GZS1" s="63"/>
      <c r="GZT1" s="63"/>
      <c r="GZU1" s="63"/>
      <c r="GZV1" s="63"/>
      <c r="GZW1" s="63"/>
      <c r="GZX1" s="63"/>
      <c r="GZY1" s="63"/>
      <c r="GZZ1" s="63"/>
      <c r="HAA1" s="63"/>
      <c r="HAB1" s="63"/>
      <c r="HAC1" s="63"/>
      <c r="HAD1" s="63"/>
      <c r="HAE1" s="63"/>
      <c r="HAF1" s="63"/>
      <c r="HAG1" s="63"/>
      <c r="HAH1" s="63"/>
      <c r="HAI1" s="63"/>
      <c r="HAJ1" s="63"/>
      <c r="HAK1" s="63"/>
      <c r="HAL1" s="63"/>
      <c r="HAM1" s="63"/>
      <c r="HAN1" s="63"/>
      <c r="HAO1" s="63"/>
      <c r="HAP1" s="63"/>
      <c r="HAQ1" s="63"/>
      <c r="HAR1" s="63"/>
      <c r="HAS1" s="63"/>
      <c r="HAT1" s="63"/>
      <c r="HAU1" s="63"/>
      <c r="HAV1" s="63"/>
      <c r="HAW1" s="63"/>
      <c r="HAX1" s="63"/>
      <c r="HAY1" s="63"/>
      <c r="HAZ1" s="63"/>
      <c r="HBA1" s="63"/>
      <c r="HBB1" s="63"/>
      <c r="HBC1" s="63"/>
      <c r="HBD1" s="63"/>
      <c r="HBE1" s="63"/>
      <c r="HBF1" s="63"/>
      <c r="HBG1" s="63"/>
      <c r="HBH1" s="63"/>
      <c r="HBI1" s="63"/>
      <c r="HBJ1" s="63"/>
      <c r="HBK1" s="63"/>
      <c r="HBL1" s="63"/>
      <c r="HBM1" s="63"/>
      <c r="HBN1" s="63"/>
      <c r="HBO1" s="63"/>
      <c r="HBP1" s="63"/>
      <c r="HBQ1" s="63"/>
      <c r="HBR1" s="63"/>
      <c r="HBS1" s="63"/>
      <c r="HBT1" s="63"/>
      <c r="HBU1" s="63"/>
      <c r="HBV1" s="63"/>
      <c r="HBW1" s="63"/>
      <c r="HBX1" s="63"/>
      <c r="HBY1" s="63"/>
      <c r="HBZ1" s="63"/>
      <c r="HCA1" s="63"/>
      <c r="HCB1" s="63"/>
      <c r="HCC1" s="63"/>
      <c r="HCD1" s="63"/>
      <c r="HCE1" s="63"/>
      <c r="HCF1" s="63"/>
      <c r="HCG1" s="63"/>
      <c r="HCH1" s="63"/>
      <c r="HCI1" s="63"/>
      <c r="HCJ1" s="63"/>
      <c r="HCK1" s="63"/>
      <c r="HCL1" s="63"/>
      <c r="HCM1" s="63"/>
      <c r="HCN1" s="63"/>
      <c r="HCO1" s="63"/>
      <c r="HCP1" s="63"/>
      <c r="HCQ1" s="63"/>
      <c r="HCR1" s="63"/>
      <c r="HCS1" s="63"/>
      <c r="HCT1" s="63"/>
      <c r="HCU1" s="63"/>
      <c r="HCV1" s="63"/>
      <c r="HCW1" s="63"/>
      <c r="HCX1" s="63"/>
      <c r="HCY1" s="63"/>
      <c r="HCZ1" s="63"/>
      <c r="HDA1" s="63"/>
      <c r="HDB1" s="63"/>
      <c r="HDC1" s="63"/>
      <c r="HDD1" s="63"/>
      <c r="HDE1" s="63"/>
      <c r="HDF1" s="63"/>
      <c r="HDG1" s="63"/>
      <c r="HDH1" s="63"/>
      <c r="HDI1" s="63"/>
      <c r="HDJ1" s="63"/>
      <c r="HDK1" s="63"/>
      <c r="HDL1" s="63"/>
      <c r="HDM1" s="63"/>
      <c r="HDN1" s="63"/>
      <c r="HDO1" s="63"/>
      <c r="HDP1" s="63"/>
      <c r="HDQ1" s="63"/>
      <c r="HDR1" s="63"/>
      <c r="HDS1" s="63"/>
      <c r="HDT1" s="63"/>
      <c r="HDU1" s="63"/>
      <c r="HDV1" s="63"/>
      <c r="HDW1" s="63"/>
      <c r="HDX1" s="63"/>
      <c r="HDY1" s="63"/>
      <c r="HDZ1" s="63"/>
      <c r="HEA1" s="63"/>
      <c r="HEB1" s="63"/>
      <c r="HEC1" s="63"/>
      <c r="HED1" s="63"/>
      <c r="HEE1" s="63"/>
      <c r="HEF1" s="63"/>
      <c r="HEG1" s="63"/>
      <c r="HEH1" s="63"/>
      <c r="HEI1" s="63"/>
      <c r="HEJ1" s="63"/>
      <c r="HEK1" s="63"/>
      <c r="HEL1" s="63"/>
      <c r="HEM1" s="63"/>
      <c r="HEN1" s="63"/>
      <c r="HEO1" s="63"/>
      <c r="HEP1" s="63"/>
      <c r="HEQ1" s="63"/>
      <c r="HER1" s="63"/>
      <c r="HES1" s="63"/>
      <c r="HET1" s="63"/>
      <c r="HEU1" s="63"/>
      <c r="HEV1" s="63"/>
      <c r="HEW1" s="63"/>
      <c r="HEX1" s="63"/>
      <c r="HEY1" s="63"/>
      <c r="HEZ1" s="63"/>
      <c r="HFA1" s="63"/>
      <c r="HFB1" s="63"/>
      <c r="HFC1" s="63"/>
      <c r="HFD1" s="63"/>
      <c r="HFE1" s="63"/>
      <c r="HFF1" s="63"/>
      <c r="HFG1" s="63"/>
      <c r="HFH1" s="63"/>
      <c r="HFI1" s="63"/>
      <c r="HFJ1" s="63"/>
      <c r="HFK1" s="63"/>
      <c r="HFL1" s="63"/>
      <c r="HFM1" s="63"/>
      <c r="HFN1" s="63"/>
      <c r="HFO1" s="63"/>
      <c r="HFP1" s="63"/>
      <c r="HFQ1" s="63"/>
      <c r="HFR1" s="63"/>
      <c r="HFS1" s="63"/>
      <c r="HFT1" s="63"/>
      <c r="HFU1" s="63"/>
      <c r="HFV1" s="63"/>
      <c r="HFW1" s="63"/>
      <c r="HFX1" s="63"/>
      <c r="HFY1" s="63"/>
      <c r="HFZ1" s="63"/>
      <c r="HGA1" s="63"/>
      <c r="HGB1" s="63"/>
      <c r="HGC1" s="63"/>
      <c r="HGD1" s="63"/>
      <c r="HGE1" s="63"/>
      <c r="HGF1" s="63"/>
      <c r="HGG1" s="63"/>
      <c r="HGH1" s="63"/>
      <c r="HGI1" s="63"/>
      <c r="HGJ1" s="63"/>
      <c r="HGK1" s="63"/>
      <c r="HGL1" s="63"/>
      <c r="HGM1" s="63"/>
      <c r="HGN1" s="63"/>
      <c r="HGO1" s="63"/>
      <c r="HGP1" s="63"/>
      <c r="HGQ1" s="63"/>
      <c r="HGR1" s="63"/>
      <c r="HGS1" s="63"/>
      <c r="HGT1" s="63"/>
      <c r="HGU1" s="63"/>
      <c r="HGV1" s="63"/>
      <c r="HGW1" s="63"/>
      <c r="HGX1" s="63"/>
      <c r="HGY1" s="63"/>
      <c r="HGZ1" s="63"/>
      <c r="HHA1" s="63"/>
      <c r="HHB1" s="63"/>
      <c r="HHC1" s="63"/>
      <c r="HHD1" s="63"/>
      <c r="HHE1" s="63"/>
      <c r="HHF1" s="63"/>
      <c r="HHG1" s="63"/>
      <c r="HHH1" s="63"/>
      <c r="HHI1" s="63"/>
      <c r="HHJ1" s="63"/>
      <c r="HHK1" s="63"/>
      <c r="HHL1" s="63"/>
      <c r="HHM1" s="63"/>
      <c r="HHN1" s="63"/>
      <c r="HHO1" s="63"/>
      <c r="HHP1" s="63"/>
      <c r="HHQ1" s="63"/>
      <c r="HHR1" s="63"/>
      <c r="HHS1" s="63"/>
      <c r="HHT1" s="63"/>
      <c r="HHU1" s="63"/>
      <c r="HHV1" s="63"/>
      <c r="HHW1" s="63"/>
      <c r="HHX1" s="63"/>
      <c r="HHY1" s="63"/>
      <c r="HHZ1" s="63"/>
      <c r="HIA1" s="63"/>
      <c r="HIB1" s="63"/>
      <c r="HIC1" s="63"/>
      <c r="HID1" s="63"/>
      <c r="HIE1" s="63"/>
      <c r="HIF1" s="63"/>
      <c r="HIG1" s="63"/>
      <c r="HIH1" s="63"/>
      <c r="HII1" s="63"/>
      <c r="HIJ1" s="63"/>
      <c r="HIK1" s="63"/>
      <c r="HIL1" s="63"/>
      <c r="HIM1" s="63"/>
      <c r="HIN1" s="63"/>
      <c r="HIO1" s="63"/>
      <c r="HIP1" s="63"/>
      <c r="HIQ1" s="63"/>
      <c r="HIR1" s="63"/>
      <c r="HIS1" s="63"/>
      <c r="HIT1" s="63"/>
      <c r="HIU1" s="63"/>
      <c r="HIV1" s="63"/>
      <c r="HIW1" s="63"/>
      <c r="HIX1" s="63"/>
      <c r="HIY1" s="63"/>
      <c r="HIZ1" s="63"/>
      <c r="HJA1" s="63"/>
      <c r="HJB1" s="63"/>
      <c r="HJC1" s="63"/>
      <c r="HJD1" s="63"/>
      <c r="HJE1" s="63"/>
      <c r="HJF1" s="63"/>
      <c r="HJG1" s="63"/>
      <c r="HJH1" s="63"/>
      <c r="HJI1" s="63"/>
      <c r="HJJ1" s="63"/>
      <c r="HJK1" s="63"/>
      <c r="HJL1" s="63"/>
      <c r="HJM1" s="63"/>
      <c r="HJN1" s="63"/>
      <c r="HJO1" s="63"/>
      <c r="HJP1" s="63"/>
      <c r="HJQ1" s="63"/>
      <c r="HJR1" s="63"/>
      <c r="HJS1" s="63"/>
      <c r="HJT1" s="63"/>
      <c r="HJU1" s="63"/>
      <c r="HJV1" s="63"/>
      <c r="HJW1" s="63"/>
      <c r="HJX1" s="63"/>
      <c r="HJY1" s="63"/>
      <c r="HJZ1" s="63"/>
      <c r="HKA1" s="63"/>
      <c r="HKB1" s="63"/>
      <c r="HKC1" s="63"/>
      <c r="HKD1" s="63"/>
      <c r="HKE1" s="63"/>
      <c r="HKF1" s="63"/>
      <c r="HKG1" s="63"/>
      <c r="HKH1" s="63"/>
      <c r="HKI1" s="63"/>
      <c r="HKJ1" s="63"/>
      <c r="HKK1" s="63"/>
      <c r="HKL1" s="63"/>
      <c r="HKM1" s="63"/>
      <c r="HKN1" s="63"/>
      <c r="HKO1" s="63"/>
      <c r="HKP1" s="63"/>
      <c r="HKQ1" s="63"/>
      <c r="HKR1" s="63"/>
      <c r="HKS1" s="63"/>
      <c r="HKT1" s="63"/>
      <c r="HKU1" s="63"/>
      <c r="HKV1" s="63"/>
      <c r="HKW1" s="63"/>
      <c r="HKX1" s="63"/>
      <c r="HKY1" s="63"/>
      <c r="HKZ1" s="63"/>
      <c r="HLA1" s="63"/>
      <c r="HLB1" s="63"/>
      <c r="HLC1" s="63"/>
      <c r="HLD1" s="63"/>
      <c r="HLE1" s="63"/>
      <c r="HLF1" s="63"/>
      <c r="HLG1" s="63"/>
      <c r="HLH1" s="63"/>
      <c r="HLI1" s="63"/>
      <c r="HLJ1" s="63"/>
      <c r="HLK1" s="63"/>
      <c r="HLL1" s="63"/>
      <c r="HLM1" s="63"/>
      <c r="HLN1" s="63"/>
      <c r="HLO1" s="63"/>
      <c r="HLP1" s="63"/>
      <c r="HLQ1" s="63"/>
      <c r="HLR1" s="63"/>
      <c r="HLS1" s="63"/>
      <c r="HLT1" s="63"/>
      <c r="HLU1" s="63"/>
      <c r="HLV1" s="63"/>
      <c r="HLW1" s="63"/>
      <c r="HLX1" s="63"/>
      <c r="HLY1" s="63"/>
      <c r="HLZ1" s="63"/>
      <c r="HMA1" s="63"/>
      <c r="HMB1" s="63"/>
      <c r="HMC1" s="63"/>
      <c r="HMD1" s="63"/>
      <c r="HME1" s="63"/>
      <c r="HMF1" s="63"/>
      <c r="HMG1" s="63"/>
      <c r="HMH1" s="63"/>
      <c r="HMI1" s="63"/>
      <c r="HMJ1" s="63"/>
      <c r="HMK1" s="63"/>
      <c r="HML1" s="63"/>
      <c r="HMM1" s="63"/>
      <c r="HMN1" s="63"/>
      <c r="HMO1" s="63"/>
      <c r="HMP1" s="63"/>
      <c r="HMQ1" s="63"/>
      <c r="HMR1" s="63"/>
      <c r="HMS1" s="63"/>
      <c r="HMT1" s="63"/>
      <c r="HMU1" s="63"/>
      <c r="HMV1" s="63"/>
      <c r="HMW1" s="63"/>
      <c r="HMX1" s="63"/>
      <c r="HMY1" s="63"/>
      <c r="HMZ1" s="63"/>
      <c r="HNA1" s="63"/>
      <c r="HNB1" s="63"/>
      <c r="HNC1" s="63"/>
      <c r="HND1" s="63"/>
      <c r="HNE1" s="63"/>
      <c r="HNF1" s="63"/>
      <c r="HNG1" s="63"/>
      <c r="HNH1" s="63"/>
      <c r="HNI1" s="63"/>
      <c r="HNJ1" s="63"/>
      <c r="HNK1" s="63"/>
      <c r="HNL1" s="63"/>
      <c r="HNM1" s="63"/>
      <c r="HNN1" s="63"/>
      <c r="HNO1" s="63"/>
      <c r="HNP1" s="63"/>
      <c r="HNQ1" s="63"/>
      <c r="HNR1" s="63"/>
      <c r="HNS1" s="63"/>
      <c r="HNT1" s="63"/>
      <c r="HNU1" s="63"/>
      <c r="HNV1" s="63"/>
      <c r="HNW1" s="63"/>
      <c r="HNX1" s="63"/>
      <c r="HNY1" s="63"/>
      <c r="HNZ1" s="63"/>
      <c r="HOA1" s="63"/>
      <c r="HOB1" s="63"/>
      <c r="HOC1" s="63"/>
      <c r="HOD1" s="63"/>
      <c r="HOE1" s="63"/>
      <c r="HOF1" s="63"/>
      <c r="HOG1" s="63"/>
      <c r="HOH1" s="63"/>
      <c r="HOI1" s="63"/>
      <c r="HOJ1" s="63"/>
      <c r="HOK1" s="63"/>
      <c r="HOL1" s="63"/>
      <c r="HOM1" s="63"/>
      <c r="HON1" s="63"/>
      <c r="HOO1" s="63"/>
      <c r="HOP1" s="63"/>
      <c r="HOQ1" s="63"/>
      <c r="HOR1" s="63"/>
      <c r="HOS1" s="63"/>
      <c r="HOT1" s="63"/>
      <c r="HOU1" s="63"/>
      <c r="HOV1" s="63"/>
      <c r="HOW1" s="63"/>
      <c r="HOX1" s="63"/>
      <c r="HOY1" s="63"/>
      <c r="HOZ1" s="63"/>
      <c r="HPA1" s="63"/>
      <c r="HPB1" s="63"/>
      <c r="HPC1" s="63"/>
      <c r="HPD1" s="63"/>
      <c r="HPE1" s="63"/>
      <c r="HPF1" s="63"/>
      <c r="HPG1" s="63"/>
      <c r="HPH1" s="63"/>
      <c r="HPI1" s="63"/>
      <c r="HPJ1" s="63"/>
      <c r="HPK1" s="63"/>
      <c r="HPL1" s="63"/>
      <c r="HPM1" s="63"/>
      <c r="HPN1" s="63"/>
      <c r="HPO1" s="63"/>
      <c r="HPP1" s="63"/>
      <c r="HPQ1" s="63"/>
      <c r="HPR1" s="63"/>
      <c r="HPS1" s="63"/>
      <c r="HPT1" s="63"/>
      <c r="HPU1" s="63"/>
      <c r="HPV1" s="63"/>
      <c r="HPW1" s="63"/>
      <c r="HPX1" s="63"/>
      <c r="HPY1" s="63"/>
      <c r="HPZ1" s="63"/>
      <c r="HQA1" s="63"/>
      <c r="HQB1" s="63"/>
      <c r="HQC1" s="63"/>
      <c r="HQD1" s="63"/>
      <c r="HQE1" s="63"/>
      <c r="HQF1" s="63"/>
      <c r="HQG1" s="63"/>
      <c r="HQH1" s="63"/>
      <c r="HQI1" s="63"/>
      <c r="HQJ1" s="63"/>
      <c r="HQK1" s="63"/>
      <c r="HQL1" s="63"/>
      <c r="HQM1" s="63"/>
      <c r="HQN1" s="63"/>
      <c r="HQO1" s="63"/>
      <c r="HQP1" s="63"/>
      <c r="HQQ1" s="63"/>
      <c r="HQR1" s="63"/>
      <c r="HQS1" s="63"/>
      <c r="HQT1" s="63"/>
      <c r="HQU1" s="63"/>
      <c r="HQV1" s="63"/>
      <c r="HQW1" s="63"/>
      <c r="HQX1" s="63"/>
      <c r="HQY1" s="63"/>
      <c r="HQZ1" s="63"/>
      <c r="HRA1" s="63"/>
      <c r="HRB1" s="63"/>
      <c r="HRC1" s="63"/>
      <c r="HRD1" s="63"/>
      <c r="HRE1" s="63"/>
      <c r="HRF1" s="63"/>
      <c r="HRG1" s="63"/>
      <c r="HRH1" s="63"/>
      <c r="HRI1" s="63"/>
      <c r="HRJ1" s="63"/>
      <c r="HRK1" s="63"/>
      <c r="HRL1" s="63"/>
      <c r="HRM1" s="63"/>
      <c r="HRN1" s="63"/>
      <c r="HRO1" s="63"/>
      <c r="HRP1" s="63"/>
      <c r="HRQ1" s="63"/>
      <c r="HRR1" s="63"/>
      <c r="HRS1" s="63"/>
      <c r="HRT1" s="63"/>
      <c r="HRU1" s="63"/>
      <c r="HRV1" s="63"/>
      <c r="HRW1" s="63"/>
      <c r="HRX1" s="63"/>
      <c r="HRY1" s="63"/>
      <c r="HRZ1" s="63"/>
      <c r="HSA1" s="63"/>
      <c r="HSB1" s="63"/>
      <c r="HSC1" s="63"/>
      <c r="HSD1" s="63"/>
      <c r="HSE1" s="63"/>
      <c r="HSF1" s="63"/>
      <c r="HSG1" s="63"/>
      <c r="HSH1" s="63"/>
      <c r="HSI1" s="63"/>
      <c r="HSJ1" s="63"/>
      <c r="HSK1" s="63"/>
      <c r="HSL1" s="63"/>
      <c r="HSM1" s="63"/>
      <c r="HSN1" s="63"/>
      <c r="HSO1" s="63"/>
      <c r="HSP1" s="63"/>
      <c r="HSQ1" s="63"/>
      <c r="HSR1" s="63"/>
      <c r="HSS1" s="63"/>
      <c r="HST1" s="63"/>
      <c r="HSU1" s="63"/>
      <c r="HSV1" s="63"/>
      <c r="HSW1" s="63"/>
      <c r="HSX1" s="63"/>
      <c r="HSY1" s="63"/>
      <c r="HSZ1" s="63"/>
      <c r="HTA1" s="63"/>
      <c r="HTB1" s="63"/>
      <c r="HTC1" s="63"/>
      <c r="HTD1" s="63"/>
      <c r="HTE1" s="63"/>
      <c r="HTF1" s="63"/>
      <c r="HTG1" s="63"/>
      <c r="HTH1" s="63"/>
      <c r="HTI1" s="63"/>
      <c r="HTJ1" s="63"/>
      <c r="HTK1" s="63"/>
      <c r="HTL1" s="63"/>
      <c r="HTM1" s="63"/>
      <c r="HTN1" s="63"/>
      <c r="HTO1" s="63"/>
      <c r="HTP1" s="63"/>
      <c r="HTQ1" s="63"/>
      <c r="HTR1" s="63"/>
      <c r="HTS1" s="63"/>
      <c r="HTT1" s="63"/>
      <c r="HTU1" s="63"/>
      <c r="HTV1" s="63"/>
      <c r="HTW1" s="63"/>
      <c r="HTX1" s="63"/>
      <c r="HTY1" s="63"/>
      <c r="HTZ1" s="63"/>
      <c r="HUA1" s="63"/>
      <c r="HUB1" s="63"/>
      <c r="HUC1" s="63"/>
      <c r="HUD1" s="63"/>
      <c r="HUE1" s="63"/>
      <c r="HUF1" s="63"/>
      <c r="HUG1" s="63"/>
      <c r="HUH1" s="63"/>
      <c r="HUI1" s="63"/>
      <c r="HUJ1" s="63"/>
      <c r="HUK1" s="63"/>
      <c r="HUL1" s="63"/>
      <c r="HUM1" s="63"/>
      <c r="HUN1" s="63"/>
      <c r="HUO1" s="63"/>
      <c r="HUP1" s="63"/>
      <c r="HUQ1" s="63"/>
      <c r="HUR1" s="63"/>
      <c r="HUS1" s="63"/>
      <c r="HUT1" s="63"/>
      <c r="HUU1" s="63"/>
      <c r="HUV1" s="63"/>
      <c r="HUW1" s="63"/>
      <c r="HUX1" s="63"/>
      <c r="HUY1" s="63"/>
      <c r="HUZ1" s="63"/>
      <c r="HVA1" s="63"/>
      <c r="HVB1" s="63"/>
      <c r="HVC1" s="63"/>
      <c r="HVD1" s="63"/>
      <c r="HVE1" s="63"/>
      <c r="HVF1" s="63"/>
      <c r="HVG1" s="63"/>
      <c r="HVH1" s="63"/>
      <c r="HVI1" s="63"/>
      <c r="HVJ1" s="63"/>
      <c r="HVK1" s="63"/>
      <c r="HVL1" s="63"/>
      <c r="HVM1" s="63"/>
      <c r="HVN1" s="63"/>
      <c r="HVO1" s="63"/>
      <c r="HVP1" s="63"/>
      <c r="HVQ1" s="63"/>
      <c r="HVR1" s="63"/>
      <c r="HVS1" s="63"/>
      <c r="HVT1" s="63"/>
      <c r="HVU1" s="63"/>
      <c r="HVV1" s="63"/>
      <c r="HVW1" s="63"/>
      <c r="HVX1" s="63"/>
      <c r="HVY1" s="63"/>
      <c r="HVZ1" s="63"/>
      <c r="HWA1" s="63"/>
      <c r="HWB1" s="63"/>
      <c r="HWC1" s="63"/>
      <c r="HWD1" s="63"/>
      <c r="HWE1" s="63"/>
      <c r="HWF1" s="63"/>
      <c r="HWG1" s="63"/>
      <c r="HWH1" s="63"/>
      <c r="HWI1" s="63"/>
      <c r="HWJ1" s="63"/>
      <c r="HWK1" s="63"/>
      <c r="HWL1" s="63"/>
      <c r="HWM1" s="63"/>
      <c r="HWN1" s="63"/>
      <c r="HWO1" s="63"/>
      <c r="HWP1" s="63"/>
      <c r="HWQ1" s="63"/>
      <c r="HWR1" s="63"/>
      <c r="HWS1" s="63"/>
      <c r="HWT1" s="63"/>
      <c r="HWU1" s="63"/>
      <c r="HWV1" s="63"/>
      <c r="HWW1" s="63"/>
      <c r="HWX1" s="63"/>
      <c r="HWY1" s="63"/>
      <c r="HWZ1" s="63"/>
      <c r="HXA1" s="63"/>
      <c r="HXB1" s="63"/>
      <c r="HXC1" s="63"/>
      <c r="HXD1" s="63"/>
      <c r="HXE1" s="63"/>
      <c r="HXF1" s="63"/>
      <c r="HXG1" s="63"/>
      <c r="HXH1" s="63"/>
      <c r="HXI1" s="63"/>
      <c r="HXJ1" s="63"/>
      <c r="HXK1" s="63"/>
      <c r="HXL1" s="63"/>
      <c r="HXM1" s="63"/>
      <c r="HXN1" s="63"/>
      <c r="HXO1" s="63"/>
      <c r="HXP1" s="63"/>
      <c r="HXQ1" s="63"/>
      <c r="HXR1" s="63"/>
      <c r="HXS1" s="63"/>
      <c r="HXT1" s="63"/>
      <c r="HXU1" s="63"/>
      <c r="HXV1" s="63"/>
      <c r="HXW1" s="63"/>
      <c r="HXX1" s="63"/>
      <c r="HXY1" s="63"/>
      <c r="HXZ1" s="63"/>
      <c r="HYA1" s="63"/>
      <c r="HYB1" s="63"/>
      <c r="HYC1" s="63"/>
      <c r="HYD1" s="63"/>
      <c r="HYE1" s="63"/>
      <c r="HYF1" s="63"/>
      <c r="HYG1" s="63"/>
      <c r="HYH1" s="63"/>
      <c r="HYI1" s="63"/>
      <c r="HYJ1" s="63"/>
      <c r="HYK1" s="63"/>
      <c r="HYL1" s="63"/>
      <c r="HYM1" s="63"/>
      <c r="HYN1" s="63"/>
      <c r="HYO1" s="63"/>
      <c r="HYP1" s="63"/>
      <c r="HYQ1" s="63"/>
      <c r="HYR1" s="63"/>
      <c r="HYS1" s="63"/>
      <c r="HYT1" s="63"/>
      <c r="HYU1" s="63"/>
      <c r="HYV1" s="63"/>
      <c r="HYW1" s="63"/>
      <c r="HYX1" s="63"/>
      <c r="HYY1" s="63"/>
      <c r="HYZ1" s="63"/>
      <c r="HZA1" s="63"/>
      <c r="HZB1" s="63"/>
      <c r="HZC1" s="63"/>
      <c r="HZD1" s="63"/>
      <c r="HZE1" s="63"/>
      <c r="HZF1" s="63"/>
      <c r="HZG1" s="63"/>
      <c r="HZH1" s="63"/>
      <c r="HZI1" s="63"/>
      <c r="HZJ1" s="63"/>
      <c r="HZK1" s="63"/>
      <c r="HZL1" s="63"/>
      <c r="HZM1" s="63"/>
      <c r="HZN1" s="63"/>
      <c r="HZO1" s="63"/>
      <c r="HZP1" s="63"/>
      <c r="HZQ1" s="63"/>
      <c r="HZR1" s="63"/>
      <c r="HZS1" s="63"/>
      <c r="HZT1" s="63"/>
      <c r="HZU1" s="63"/>
      <c r="HZV1" s="63"/>
      <c r="HZW1" s="63"/>
      <c r="HZX1" s="63"/>
      <c r="HZY1" s="63"/>
      <c r="HZZ1" s="63"/>
      <c r="IAA1" s="63"/>
      <c r="IAB1" s="63"/>
      <c r="IAC1" s="63"/>
      <c r="IAD1" s="63"/>
      <c r="IAE1" s="63"/>
      <c r="IAF1" s="63"/>
      <c r="IAG1" s="63"/>
      <c r="IAH1" s="63"/>
      <c r="IAI1" s="63"/>
      <c r="IAJ1" s="63"/>
      <c r="IAK1" s="63"/>
      <c r="IAL1" s="63"/>
      <c r="IAM1" s="63"/>
      <c r="IAN1" s="63"/>
      <c r="IAO1" s="63"/>
      <c r="IAP1" s="63"/>
      <c r="IAQ1" s="63"/>
      <c r="IAR1" s="63"/>
      <c r="IAS1" s="63"/>
      <c r="IAT1" s="63"/>
      <c r="IAU1" s="63"/>
      <c r="IAV1" s="63"/>
      <c r="IAW1" s="63"/>
      <c r="IAX1" s="63"/>
      <c r="IAY1" s="63"/>
      <c r="IAZ1" s="63"/>
      <c r="IBA1" s="63"/>
      <c r="IBB1" s="63"/>
      <c r="IBC1" s="63"/>
      <c r="IBD1" s="63"/>
      <c r="IBE1" s="63"/>
      <c r="IBF1" s="63"/>
      <c r="IBG1" s="63"/>
      <c r="IBH1" s="63"/>
      <c r="IBI1" s="63"/>
      <c r="IBJ1" s="63"/>
      <c r="IBK1" s="63"/>
      <c r="IBL1" s="63"/>
      <c r="IBM1" s="63"/>
      <c r="IBN1" s="63"/>
      <c r="IBO1" s="63"/>
      <c r="IBP1" s="63"/>
      <c r="IBQ1" s="63"/>
      <c r="IBR1" s="63"/>
      <c r="IBS1" s="63"/>
      <c r="IBT1" s="63"/>
      <c r="IBU1" s="63"/>
      <c r="IBV1" s="63"/>
      <c r="IBW1" s="63"/>
      <c r="IBX1" s="63"/>
      <c r="IBY1" s="63"/>
      <c r="IBZ1" s="63"/>
      <c r="ICA1" s="63"/>
      <c r="ICB1" s="63"/>
      <c r="ICC1" s="63"/>
      <c r="ICD1" s="63"/>
      <c r="ICE1" s="63"/>
      <c r="ICF1" s="63"/>
      <c r="ICG1" s="63"/>
      <c r="ICH1" s="63"/>
      <c r="ICI1" s="63"/>
      <c r="ICJ1" s="63"/>
      <c r="ICK1" s="63"/>
      <c r="ICL1" s="63"/>
      <c r="ICM1" s="63"/>
      <c r="ICN1" s="63"/>
      <c r="ICO1" s="63"/>
      <c r="ICP1" s="63"/>
      <c r="ICQ1" s="63"/>
      <c r="ICR1" s="63"/>
      <c r="ICS1" s="63"/>
      <c r="ICT1" s="63"/>
      <c r="ICU1" s="63"/>
      <c r="ICV1" s="63"/>
      <c r="ICW1" s="63"/>
      <c r="ICX1" s="63"/>
      <c r="ICY1" s="63"/>
      <c r="ICZ1" s="63"/>
      <c r="IDA1" s="63"/>
      <c r="IDB1" s="63"/>
      <c r="IDC1" s="63"/>
      <c r="IDD1" s="63"/>
      <c r="IDE1" s="63"/>
      <c r="IDF1" s="63"/>
      <c r="IDG1" s="63"/>
      <c r="IDH1" s="63"/>
      <c r="IDI1" s="63"/>
      <c r="IDJ1" s="63"/>
      <c r="IDK1" s="63"/>
      <c r="IDL1" s="63"/>
      <c r="IDM1" s="63"/>
      <c r="IDN1" s="63"/>
      <c r="IDO1" s="63"/>
      <c r="IDP1" s="63"/>
      <c r="IDQ1" s="63"/>
      <c r="IDR1" s="63"/>
      <c r="IDS1" s="63"/>
      <c r="IDT1" s="63"/>
      <c r="IDU1" s="63"/>
      <c r="IDV1" s="63"/>
      <c r="IDW1" s="63"/>
      <c r="IDX1" s="63"/>
      <c r="IDY1" s="63"/>
      <c r="IDZ1" s="63"/>
      <c r="IEA1" s="63"/>
      <c r="IEB1" s="63"/>
      <c r="IEC1" s="63"/>
      <c r="IED1" s="63"/>
      <c r="IEE1" s="63"/>
      <c r="IEF1" s="63"/>
      <c r="IEG1" s="63"/>
      <c r="IEH1" s="63"/>
      <c r="IEI1" s="63"/>
      <c r="IEJ1" s="63"/>
      <c r="IEK1" s="63"/>
      <c r="IEL1" s="63"/>
      <c r="IEM1" s="63"/>
      <c r="IEN1" s="63"/>
      <c r="IEO1" s="63"/>
      <c r="IEP1" s="63"/>
      <c r="IEQ1" s="63"/>
      <c r="IER1" s="63"/>
      <c r="IES1" s="63"/>
      <c r="IET1" s="63"/>
      <c r="IEU1" s="63"/>
      <c r="IEV1" s="63"/>
      <c r="IEW1" s="63"/>
      <c r="IEX1" s="63"/>
      <c r="IEY1" s="63"/>
      <c r="IEZ1" s="63"/>
      <c r="IFA1" s="63"/>
      <c r="IFB1" s="63"/>
      <c r="IFC1" s="63"/>
      <c r="IFD1" s="63"/>
      <c r="IFE1" s="63"/>
      <c r="IFF1" s="63"/>
      <c r="IFG1" s="63"/>
      <c r="IFH1" s="63"/>
      <c r="IFI1" s="63"/>
      <c r="IFJ1" s="63"/>
      <c r="IFK1" s="63"/>
      <c r="IFL1" s="63"/>
      <c r="IFM1" s="63"/>
      <c r="IFN1" s="63"/>
      <c r="IFO1" s="63"/>
      <c r="IFP1" s="63"/>
      <c r="IFQ1" s="63"/>
      <c r="IFR1" s="63"/>
      <c r="IFS1" s="63"/>
      <c r="IFT1" s="63"/>
      <c r="IFU1" s="63"/>
      <c r="IFV1" s="63"/>
      <c r="IFW1" s="63"/>
      <c r="IFX1" s="63"/>
      <c r="IFY1" s="63"/>
      <c r="IFZ1" s="63"/>
      <c r="IGA1" s="63"/>
      <c r="IGB1" s="63"/>
      <c r="IGC1" s="63"/>
      <c r="IGD1" s="63"/>
      <c r="IGE1" s="63"/>
      <c r="IGF1" s="63"/>
      <c r="IGG1" s="63"/>
      <c r="IGH1" s="63"/>
      <c r="IGI1" s="63"/>
      <c r="IGJ1" s="63"/>
      <c r="IGK1" s="63"/>
      <c r="IGL1" s="63"/>
      <c r="IGM1" s="63"/>
      <c r="IGN1" s="63"/>
      <c r="IGO1" s="63"/>
      <c r="IGP1" s="63"/>
      <c r="IGQ1" s="63"/>
      <c r="IGR1" s="63"/>
      <c r="IGS1" s="63"/>
      <c r="IGT1" s="63"/>
      <c r="IGU1" s="63"/>
      <c r="IGV1" s="63"/>
      <c r="IGW1" s="63"/>
      <c r="IGX1" s="63"/>
      <c r="IGY1" s="63"/>
      <c r="IGZ1" s="63"/>
      <c r="IHA1" s="63"/>
      <c r="IHB1" s="63"/>
      <c r="IHC1" s="63"/>
      <c r="IHD1" s="63"/>
      <c r="IHE1" s="63"/>
      <c r="IHF1" s="63"/>
      <c r="IHG1" s="63"/>
      <c r="IHH1" s="63"/>
      <c r="IHI1" s="63"/>
      <c r="IHJ1" s="63"/>
      <c r="IHK1" s="63"/>
      <c r="IHL1" s="63"/>
      <c r="IHM1" s="63"/>
      <c r="IHN1" s="63"/>
      <c r="IHO1" s="63"/>
      <c r="IHP1" s="63"/>
      <c r="IHQ1" s="63"/>
      <c r="IHR1" s="63"/>
      <c r="IHS1" s="63"/>
      <c r="IHT1" s="63"/>
      <c r="IHU1" s="63"/>
      <c r="IHV1" s="63"/>
      <c r="IHW1" s="63"/>
      <c r="IHX1" s="63"/>
      <c r="IHY1" s="63"/>
      <c r="IHZ1" s="63"/>
      <c r="IIA1" s="63"/>
      <c r="IIB1" s="63"/>
      <c r="IIC1" s="63"/>
      <c r="IID1" s="63"/>
      <c r="IIE1" s="63"/>
      <c r="IIF1" s="63"/>
      <c r="IIG1" s="63"/>
      <c r="IIH1" s="63"/>
      <c r="III1" s="63"/>
      <c r="IIJ1" s="63"/>
      <c r="IIK1" s="63"/>
      <c r="IIL1" s="63"/>
      <c r="IIM1" s="63"/>
      <c r="IIN1" s="63"/>
      <c r="IIO1" s="63"/>
      <c r="IIP1" s="63"/>
      <c r="IIQ1" s="63"/>
      <c r="IIR1" s="63"/>
      <c r="IIS1" s="63"/>
      <c r="IIT1" s="63"/>
      <c r="IIU1" s="63"/>
      <c r="IIV1" s="63"/>
      <c r="IIW1" s="63"/>
      <c r="IIX1" s="63"/>
      <c r="IIY1" s="63"/>
      <c r="IIZ1" s="63"/>
      <c r="IJA1" s="63"/>
      <c r="IJB1" s="63"/>
      <c r="IJC1" s="63"/>
      <c r="IJD1" s="63"/>
      <c r="IJE1" s="63"/>
      <c r="IJF1" s="63"/>
      <c r="IJG1" s="63"/>
      <c r="IJH1" s="63"/>
      <c r="IJI1" s="63"/>
      <c r="IJJ1" s="63"/>
      <c r="IJK1" s="63"/>
      <c r="IJL1" s="63"/>
      <c r="IJM1" s="63"/>
      <c r="IJN1" s="63"/>
      <c r="IJO1" s="63"/>
      <c r="IJP1" s="63"/>
      <c r="IJQ1" s="63"/>
      <c r="IJR1" s="63"/>
      <c r="IJS1" s="63"/>
      <c r="IJT1" s="63"/>
      <c r="IJU1" s="63"/>
      <c r="IJV1" s="63"/>
      <c r="IJW1" s="63"/>
      <c r="IJX1" s="63"/>
      <c r="IJY1" s="63"/>
      <c r="IJZ1" s="63"/>
      <c r="IKA1" s="63"/>
      <c r="IKB1" s="63"/>
      <c r="IKC1" s="63"/>
      <c r="IKD1" s="63"/>
      <c r="IKE1" s="63"/>
      <c r="IKF1" s="63"/>
      <c r="IKG1" s="63"/>
      <c r="IKH1" s="63"/>
      <c r="IKI1" s="63"/>
      <c r="IKJ1" s="63"/>
      <c r="IKK1" s="63"/>
      <c r="IKL1" s="63"/>
      <c r="IKM1" s="63"/>
      <c r="IKN1" s="63"/>
      <c r="IKO1" s="63"/>
      <c r="IKP1" s="63"/>
      <c r="IKQ1" s="63"/>
      <c r="IKR1" s="63"/>
      <c r="IKS1" s="63"/>
      <c r="IKT1" s="63"/>
      <c r="IKU1" s="63"/>
      <c r="IKV1" s="63"/>
      <c r="IKW1" s="63"/>
      <c r="IKX1" s="63"/>
      <c r="IKY1" s="63"/>
      <c r="IKZ1" s="63"/>
      <c r="ILA1" s="63"/>
      <c r="ILB1" s="63"/>
      <c r="ILC1" s="63"/>
      <c r="ILD1" s="63"/>
      <c r="ILE1" s="63"/>
      <c r="ILF1" s="63"/>
      <c r="ILG1" s="63"/>
      <c r="ILH1" s="63"/>
      <c r="ILI1" s="63"/>
      <c r="ILJ1" s="63"/>
      <c r="ILK1" s="63"/>
      <c r="ILL1" s="63"/>
      <c r="ILM1" s="63"/>
      <c r="ILN1" s="63"/>
      <c r="ILO1" s="63"/>
      <c r="ILP1" s="63"/>
      <c r="ILQ1" s="63"/>
      <c r="ILR1" s="63"/>
      <c r="ILS1" s="63"/>
      <c r="ILT1" s="63"/>
      <c r="ILU1" s="63"/>
      <c r="ILV1" s="63"/>
      <c r="ILW1" s="63"/>
      <c r="ILX1" s="63"/>
      <c r="ILY1" s="63"/>
      <c r="ILZ1" s="63"/>
      <c r="IMA1" s="63"/>
      <c r="IMB1" s="63"/>
      <c r="IMC1" s="63"/>
      <c r="IMD1" s="63"/>
      <c r="IME1" s="63"/>
      <c r="IMF1" s="63"/>
      <c r="IMG1" s="63"/>
      <c r="IMH1" s="63"/>
      <c r="IMI1" s="63"/>
      <c r="IMJ1" s="63"/>
      <c r="IMK1" s="63"/>
      <c r="IML1" s="63"/>
      <c r="IMM1" s="63"/>
      <c r="IMN1" s="63"/>
      <c r="IMO1" s="63"/>
      <c r="IMP1" s="63"/>
      <c r="IMQ1" s="63"/>
      <c r="IMR1" s="63"/>
      <c r="IMS1" s="63"/>
      <c r="IMT1" s="63"/>
      <c r="IMU1" s="63"/>
      <c r="IMV1" s="63"/>
      <c r="IMW1" s="63"/>
      <c r="IMX1" s="63"/>
      <c r="IMY1" s="63"/>
      <c r="IMZ1" s="63"/>
      <c r="INA1" s="63"/>
      <c r="INB1" s="63"/>
      <c r="INC1" s="63"/>
      <c r="IND1" s="63"/>
      <c r="INE1" s="63"/>
      <c r="INF1" s="63"/>
      <c r="ING1" s="63"/>
      <c r="INH1" s="63"/>
      <c r="INI1" s="63"/>
      <c r="INJ1" s="63"/>
      <c r="INK1" s="63"/>
      <c r="INL1" s="63"/>
      <c r="INM1" s="63"/>
      <c r="INN1" s="63"/>
      <c r="INO1" s="63"/>
      <c r="INP1" s="63"/>
      <c r="INQ1" s="63"/>
      <c r="INR1" s="63"/>
      <c r="INS1" s="63"/>
      <c r="INT1" s="63"/>
      <c r="INU1" s="63"/>
      <c r="INV1" s="63"/>
      <c r="INW1" s="63"/>
      <c r="INX1" s="63"/>
      <c r="INY1" s="63"/>
      <c r="INZ1" s="63"/>
      <c r="IOA1" s="63"/>
      <c r="IOB1" s="63"/>
      <c r="IOC1" s="63"/>
      <c r="IOD1" s="63"/>
      <c r="IOE1" s="63"/>
      <c r="IOF1" s="63"/>
      <c r="IOG1" s="63"/>
      <c r="IOH1" s="63"/>
      <c r="IOI1" s="63"/>
      <c r="IOJ1" s="63"/>
      <c r="IOK1" s="63"/>
      <c r="IOL1" s="63"/>
      <c r="IOM1" s="63"/>
      <c r="ION1" s="63"/>
      <c r="IOO1" s="63"/>
      <c r="IOP1" s="63"/>
      <c r="IOQ1" s="63"/>
      <c r="IOR1" s="63"/>
      <c r="IOS1" s="63"/>
      <c r="IOT1" s="63"/>
      <c r="IOU1" s="63"/>
      <c r="IOV1" s="63"/>
      <c r="IOW1" s="63"/>
      <c r="IOX1" s="63"/>
      <c r="IOY1" s="63"/>
      <c r="IOZ1" s="63"/>
      <c r="IPA1" s="63"/>
      <c r="IPB1" s="63"/>
      <c r="IPC1" s="63"/>
      <c r="IPD1" s="63"/>
      <c r="IPE1" s="63"/>
      <c r="IPF1" s="63"/>
      <c r="IPG1" s="63"/>
      <c r="IPH1" s="63"/>
      <c r="IPI1" s="63"/>
      <c r="IPJ1" s="63"/>
      <c r="IPK1" s="63"/>
      <c r="IPL1" s="63"/>
      <c r="IPM1" s="63"/>
      <c r="IPN1" s="63"/>
      <c r="IPO1" s="63"/>
      <c r="IPP1" s="63"/>
      <c r="IPQ1" s="63"/>
      <c r="IPR1" s="63"/>
      <c r="IPS1" s="63"/>
      <c r="IPT1" s="63"/>
      <c r="IPU1" s="63"/>
      <c r="IPV1" s="63"/>
      <c r="IPW1" s="63"/>
      <c r="IPX1" s="63"/>
      <c r="IPY1" s="63"/>
      <c r="IPZ1" s="63"/>
      <c r="IQA1" s="63"/>
      <c r="IQB1" s="63"/>
      <c r="IQC1" s="63"/>
      <c r="IQD1" s="63"/>
      <c r="IQE1" s="63"/>
      <c r="IQF1" s="63"/>
      <c r="IQG1" s="63"/>
      <c r="IQH1" s="63"/>
      <c r="IQI1" s="63"/>
      <c r="IQJ1" s="63"/>
      <c r="IQK1" s="63"/>
      <c r="IQL1" s="63"/>
      <c r="IQM1" s="63"/>
      <c r="IQN1" s="63"/>
      <c r="IQO1" s="63"/>
      <c r="IQP1" s="63"/>
      <c r="IQQ1" s="63"/>
      <c r="IQR1" s="63"/>
      <c r="IQS1" s="63"/>
      <c r="IQT1" s="63"/>
      <c r="IQU1" s="63"/>
      <c r="IQV1" s="63"/>
      <c r="IQW1" s="63"/>
      <c r="IQX1" s="63"/>
      <c r="IQY1" s="63"/>
      <c r="IQZ1" s="63"/>
      <c r="IRA1" s="63"/>
      <c r="IRB1" s="63"/>
      <c r="IRC1" s="63"/>
      <c r="IRD1" s="63"/>
      <c r="IRE1" s="63"/>
      <c r="IRF1" s="63"/>
      <c r="IRG1" s="63"/>
      <c r="IRH1" s="63"/>
      <c r="IRI1" s="63"/>
      <c r="IRJ1" s="63"/>
      <c r="IRK1" s="63"/>
      <c r="IRL1" s="63"/>
      <c r="IRM1" s="63"/>
      <c r="IRN1" s="63"/>
      <c r="IRO1" s="63"/>
      <c r="IRP1" s="63"/>
      <c r="IRQ1" s="63"/>
      <c r="IRR1" s="63"/>
      <c r="IRS1" s="63"/>
      <c r="IRT1" s="63"/>
      <c r="IRU1" s="63"/>
      <c r="IRV1" s="63"/>
      <c r="IRW1" s="63"/>
      <c r="IRX1" s="63"/>
      <c r="IRY1" s="63"/>
      <c r="IRZ1" s="63"/>
      <c r="ISA1" s="63"/>
      <c r="ISB1" s="63"/>
      <c r="ISC1" s="63"/>
      <c r="ISD1" s="63"/>
      <c r="ISE1" s="63"/>
      <c r="ISF1" s="63"/>
      <c r="ISG1" s="63"/>
      <c r="ISH1" s="63"/>
      <c r="ISI1" s="63"/>
      <c r="ISJ1" s="63"/>
      <c r="ISK1" s="63"/>
      <c r="ISL1" s="63"/>
      <c r="ISM1" s="63"/>
      <c r="ISN1" s="63"/>
      <c r="ISO1" s="63"/>
      <c r="ISP1" s="63"/>
      <c r="ISQ1" s="63"/>
      <c r="ISR1" s="63"/>
      <c r="ISS1" s="63"/>
      <c r="IST1" s="63"/>
      <c r="ISU1" s="63"/>
      <c r="ISV1" s="63"/>
      <c r="ISW1" s="63"/>
      <c r="ISX1" s="63"/>
      <c r="ISY1" s="63"/>
      <c r="ISZ1" s="63"/>
      <c r="ITA1" s="63"/>
      <c r="ITB1" s="63"/>
      <c r="ITC1" s="63"/>
      <c r="ITD1" s="63"/>
      <c r="ITE1" s="63"/>
      <c r="ITF1" s="63"/>
      <c r="ITG1" s="63"/>
      <c r="ITH1" s="63"/>
      <c r="ITI1" s="63"/>
      <c r="ITJ1" s="63"/>
      <c r="ITK1" s="63"/>
      <c r="ITL1" s="63"/>
      <c r="ITM1" s="63"/>
      <c r="ITN1" s="63"/>
      <c r="ITO1" s="63"/>
      <c r="ITP1" s="63"/>
      <c r="ITQ1" s="63"/>
      <c r="ITR1" s="63"/>
      <c r="ITS1" s="63"/>
      <c r="ITT1" s="63"/>
      <c r="ITU1" s="63"/>
      <c r="ITV1" s="63"/>
      <c r="ITW1" s="63"/>
      <c r="ITX1" s="63"/>
      <c r="ITY1" s="63"/>
      <c r="ITZ1" s="63"/>
      <c r="IUA1" s="63"/>
      <c r="IUB1" s="63"/>
      <c r="IUC1" s="63"/>
      <c r="IUD1" s="63"/>
      <c r="IUE1" s="63"/>
      <c r="IUF1" s="63"/>
      <c r="IUG1" s="63"/>
      <c r="IUH1" s="63"/>
      <c r="IUI1" s="63"/>
      <c r="IUJ1" s="63"/>
      <c r="IUK1" s="63"/>
      <c r="IUL1" s="63"/>
      <c r="IUM1" s="63"/>
      <c r="IUN1" s="63"/>
      <c r="IUO1" s="63"/>
      <c r="IUP1" s="63"/>
      <c r="IUQ1" s="63"/>
      <c r="IUR1" s="63"/>
      <c r="IUS1" s="63"/>
      <c r="IUT1" s="63"/>
      <c r="IUU1" s="63"/>
      <c r="IUV1" s="63"/>
      <c r="IUW1" s="63"/>
      <c r="IUX1" s="63"/>
      <c r="IUY1" s="63"/>
      <c r="IUZ1" s="63"/>
      <c r="IVA1" s="63"/>
      <c r="IVB1" s="63"/>
      <c r="IVC1" s="63"/>
      <c r="IVD1" s="63"/>
      <c r="IVE1" s="63"/>
      <c r="IVF1" s="63"/>
      <c r="IVG1" s="63"/>
      <c r="IVH1" s="63"/>
      <c r="IVI1" s="63"/>
      <c r="IVJ1" s="63"/>
      <c r="IVK1" s="63"/>
      <c r="IVL1" s="63"/>
      <c r="IVM1" s="63"/>
      <c r="IVN1" s="63"/>
      <c r="IVO1" s="63"/>
      <c r="IVP1" s="63"/>
      <c r="IVQ1" s="63"/>
      <c r="IVR1" s="63"/>
      <c r="IVS1" s="63"/>
      <c r="IVT1" s="63"/>
      <c r="IVU1" s="63"/>
      <c r="IVV1" s="63"/>
      <c r="IVW1" s="63"/>
      <c r="IVX1" s="63"/>
      <c r="IVY1" s="63"/>
      <c r="IVZ1" s="63"/>
      <c r="IWA1" s="63"/>
      <c r="IWB1" s="63"/>
      <c r="IWC1" s="63"/>
      <c r="IWD1" s="63"/>
      <c r="IWE1" s="63"/>
      <c r="IWF1" s="63"/>
      <c r="IWG1" s="63"/>
      <c r="IWH1" s="63"/>
      <c r="IWI1" s="63"/>
      <c r="IWJ1" s="63"/>
      <c r="IWK1" s="63"/>
      <c r="IWL1" s="63"/>
      <c r="IWM1" s="63"/>
      <c r="IWN1" s="63"/>
      <c r="IWO1" s="63"/>
      <c r="IWP1" s="63"/>
      <c r="IWQ1" s="63"/>
      <c r="IWR1" s="63"/>
      <c r="IWS1" s="63"/>
      <c r="IWT1" s="63"/>
      <c r="IWU1" s="63"/>
      <c r="IWV1" s="63"/>
      <c r="IWW1" s="63"/>
      <c r="IWX1" s="63"/>
      <c r="IWY1" s="63"/>
      <c r="IWZ1" s="63"/>
      <c r="IXA1" s="63"/>
      <c r="IXB1" s="63"/>
      <c r="IXC1" s="63"/>
      <c r="IXD1" s="63"/>
      <c r="IXE1" s="63"/>
      <c r="IXF1" s="63"/>
      <c r="IXG1" s="63"/>
      <c r="IXH1" s="63"/>
      <c r="IXI1" s="63"/>
      <c r="IXJ1" s="63"/>
      <c r="IXK1" s="63"/>
      <c r="IXL1" s="63"/>
      <c r="IXM1" s="63"/>
      <c r="IXN1" s="63"/>
      <c r="IXO1" s="63"/>
      <c r="IXP1" s="63"/>
      <c r="IXQ1" s="63"/>
      <c r="IXR1" s="63"/>
      <c r="IXS1" s="63"/>
      <c r="IXT1" s="63"/>
      <c r="IXU1" s="63"/>
      <c r="IXV1" s="63"/>
      <c r="IXW1" s="63"/>
      <c r="IXX1" s="63"/>
      <c r="IXY1" s="63"/>
      <c r="IXZ1" s="63"/>
      <c r="IYA1" s="63"/>
      <c r="IYB1" s="63"/>
      <c r="IYC1" s="63"/>
      <c r="IYD1" s="63"/>
      <c r="IYE1" s="63"/>
      <c r="IYF1" s="63"/>
      <c r="IYG1" s="63"/>
      <c r="IYH1" s="63"/>
      <c r="IYI1" s="63"/>
      <c r="IYJ1" s="63"/>
      <c r="IYK1" s="63"/>
      <c r="IYL1" s="63"/>
      <c r="IYM1" s="63"/>
      <c r="IYN1" s="63"/>
      <c r="IYO1" s="63"/>
      <c r="IYP1" s="63"/>
      <c r="IYQ1" s="63"/>
      <c r="IYR1" s="63"/>
      <c r="IYS1" s="63"/>
      <c r="IYT1" s="63"/>
      <c r="IYU1" s="63"/>
      <c r="IYV1" s="63"/>
      <c r="IYW1" s="63"/>
      <c r="IYX1" s="63"/>
      <c r="IYY1" s="63"/>
      <c r="IYZ1" s="63"/>
      <c r="IZA1" s="63"/>
      <c r="IZB1" s="63"/>
      <c r="IZC1" s="63"/>
      <c r="IZD1" s="63"/>
      <c r="IZE1" s="63"/>
      <c r="IZF1" s="63"/>
      <c r="IZG1" s="63"/>
      <c r="IZH1" s="63"/>
      <c r="IZI1" s="63"/>
      <c r="IZJ1" s="63"/>
      <c r="IZK1" s="63"/>
      <c r="IZL1" s="63"/>
      <c r="IZM1" s="63"/>
      <c r="IZN1" s="63"/>
      <c r="IZO1" s="63"/>
      <c r="IZP1" s="63"/>
      <c r="IZQ1" s="63"/>
      <c r="IZR1" s="63"/>
      <c r="IZS1" s="63"/>
      <c r="IZT1" s="63"/>
      <c r="IZU1" s="63"/>
      <c r="IZV1" s="63"/>
      <c r="IZW1" s="63"/>
      <c r="IZX1" s="63"/>
      <c r="IZY1" s="63"/>
      <c r="IZZ1" s="63"/>
      <c r="JAA1" s="63"/>
      <c r="JAB1" s="63"/>
      <c r="JAC1" s="63"/>
      <c r="JAD1" s="63"/>
      <c r="JAE1" s="63"/>
      <c r="JAF1" s="63"/>
      <c r="JAG1" s="63"/>
      <c r="JAH1" s="63"/>
      <c r="JAI1" s="63"/>
      <c r="JAJ1" s="63"/>
      <c r="JAK1" s="63"/>
      <c r="JAL1" s="63"/>
      <c r="JAM1" s="63"/>
      <c r="JAN1" s="63"/>
      <c r="JAO1" s="63"/>
      <c r="JAP1" s="63"/>
      <c r="JAQ1" s="63"/>
      <c r="JAR1" s="63"/>
      <c r="JAS1" s="63"/>
      <c r="JAT1" s="63"/>
      <c r="JAU1" s="63"/>
      <c r="JAV1" s="63"/>
      <c r="JAW1" s="63"/>
      <c r="JAX1" s="63"/>
      <c r="JAY1" s="63"/>
      <c r="JAZ1" s="63"/>
      <c r="JBA1" s="63"/>
      <c r="JBB1" s="63"/>
      <c r="JBC1" s="63"/>
      <c r="JBD1" s="63"/>
      <c r="JBE1" s="63"/>
      <c r="JBF1" s="63"/>
      <c r="JBG1" s="63"/>
      <c r="JBH1" s="63"/>
      <c r="JBI1" s="63"/>
      <c r="JBJ1" s="63"/>
      <c r="JBK1" s="63"/>
      <c r="JBL1" s="63"/>
      <c r="JBM1" s="63"/>
      <c r="JBN1" s="63"/>
      <c r="JBO1" s="63"/>
      <c r="JBP1" s="63"/>
      <c r="JBQ1" s="63"/>
      <c r="JBR1" s="63"/>
      <c r="JBS1" s="63"/>
      <c r="JBT1" s="63"/>
      <c r="JBU1" s="63"/>
      <c r="JBV1" s="63"/>
      <c r="JBW1" s="63"/>
      <c r="JBX1" s="63"/>
      <c r="JBY1" s="63"/>
      <c r="JBZ1" s="63"/>
      <c r="JCA1" s="63"/>
      <c r="JCB1" s="63"/>
      <c r="JCC1" s="63"/>
      <c r="JCD1" s="63"/>
      <c r="JCE1" s="63"/>
      <c r="JCF1" s="63"/>
      <c r="JCG1" s="63"/>
      <c r="JCH1" s="63"/>
      <c r="JCI1" s="63"/>
      <c r="JCJ1" s="63"/>
      <c r="JCK1" s="63"/>
      <c r="JCL1" s="63"/>
      <c r="JCM1" s="63"/>
      <c r="JCN1" s="63"/>
      <c r="JCO1" s="63"/>
      <c r="JCP1" s="63"/>
      <c r="JCQ1" s="63"/>
      <c r="JCR1" s="63"/>
      <c r="JCS1" s="63"/>
      <c r="JCT1" s="63"/>
      <c r="JCU1" s="63"/>
      <c r="JCV1" s="63"/>
      <c r="JCW1" s="63"/>
      <c r="JCX1" s="63"/>
      <c r="JCY1" s="63"/>
      <c r="JCZ1" s="63"/>
      <c r="JDA1" s="63"/>
      <c r="JDB1" s="63"/>
      <c r="JDC1" s="63"/>
      <c r="JDD1" s="63"/>
      <c r="JDE1" s="63"/>
      <c r="JDF1" s="63"/>
      <c r="JDG1" s="63"/>
      <c r="JDH1" s="63"/>
      <c r="JDI1" s="63"/>
      <c r="JDJ1" s="63"/>
      <c r="JDK1" s="63"/>
      <c r="JDL1" s="63"/>
      <c r="JDM1" s="63"/>
      <c r="JDN1" s="63"/>
      <c r="JDO1" s="63"/>
      <c r="JDP1" s="63"/>
      <c r="JDQ1" s="63"/>
      <c r="JDR1" s="63"/>
      <c r="JDS1" s="63"/>
      <c r="JDT1" s="63"/>
      <c r="JDU1" s="63"/>
      <c r="JDV1" s="63"/>
      <c r="JDW1" s="63"/>
      <c r="JDX1" s="63"/>
      <c r="JDY1" s="63"/>
      <c r="JDZ1" s="63"/>
      <c r="JEA1" s="63"/>
      <c r="JEB1" s="63"/>
      <c r="JEC1" s="63"/>
      <c r="JED1" s="63"/>
      <c r="JEE1" s="63"/>
      <c r="JEF1" s="63"/>
      <c r="JEG1" s="63"/>
      <c r="JEH1" s="63"/>
      <c r="JEI1" s="63"/>
      <c r="JEJ1" s="63"/>
      <c r="JEK1" s="63"/>
      <c r="JEL1" s="63"/>
      <c r="JEM1" s="63"/>
      <c r="JEN1" s="63"/>
      <c r="JEO1" s="63"/>
      <c r="JEP1" s="63"/>
      <c r="JEQ1" s="63"/>
      <c r="JER1" s="63"/>
      <c r="JES1" s="63"/>
      <c r="JET1" s="63"/>
      <c r="JEU1" s="63"/>
      <c r="JEV1" s="63"/>
      <c r="JEW1" s="63"/>
      <c r="JEX1" s="63"/>
      <c r="JEY1" s="63"/>
      <c r="JEZ1" s="63"/>
      <c r="JFA1" s="63"/>
      <c r="JFB1" s="63"/>
      <c r="JFC1" s="63"/>
      <c r="JFD1" s="63"/>
      <c r="JFE1" s="63"/>
      <c r="JFF1" s="63"/>
      <c r="JFG1" s="63"/>
      <c r="JFH1" s="63"/>
      <c r="JFI1" s="63"/>
      <c r="JFJ1" s="63"/>
      <c r="JFK1" s="63"/>
      <c r="JFL1" s="63"/>
      <c r="JFM1" s="63"/>
      <c r="JFN1" s="63"/>
      <c r="JFO1" s="63"/>
      <c r="JFP1" s="63"/>
      <c r="JFQ1" s="63"/>
      <c r="JFR1" s="63"/>
      <c r="JFS1" s="63"/>
      <c r="JFT1" s="63"/>
      <c r="JFU1" s="63"/>
      <c r="JFV1" s="63"/>
      <c r="JFW1" s="63"/>
      <c r="JFX1" s="63"/>
      <c r="JFY1" s="63"/>
      <c r="JFZ1" s="63"/>
      <c r="JGA1" s="63"/>
      <c r="JGB1" s="63"/>
      <c r="JGC1" s="63"/>
      <c r="JGD1" s="63"/>
      <c r="JGE1" s="63"/>
      <c r="JGF1" s="63"/>
      <c r="JGG1" s="63"/>
      <c r="JGH1" s="63"/>
      <c r="JGI1" s="63"/>
      <c r="JGJ1" s="63"/>
      <c r="JGK1" s="63"/>
      <c r="JGL1" s="63"/>
      <c r="JGM1" s="63"/>
      <c r="JGN1" s="63"/>
      <c r="JGO1" s="63"/>
      <c r="JGP1" s="63"/>
      <c r="JGQ1" s="63"/>
      <c r="JGR1" s="63"/>
      <c r="JGS1" s="63"/>
      <c r="JGT1" s="63"/>
      <c r="JGU1" s="63"/>
      <c r="JGV1" s="63"/>
      <c r="JGW1" s="63"/>
      <c r="JGX1" s="63"/>
      <c r="JGY1" s="63"/>
      <c r="JGZ1" s="63"/>
      <c r="JHA1" s="63"/>
      <c r="JHB1" s="63"/>
      <c r="JHC1" s="63"/>
      <c r="JHD1" s="63"/>
      <c r="JHE1" s="63"/>
      <c r="JHF1" s="63"/>
      <c r="JHG1" s="63"/>
      <c r="JHH1" s="63"/>
      <c r="JHI1" s="63"/>
      <c r="JHJ1" s="63"/>
      <c r="JHK1" s="63"/>
      <c r="JHL1" s="63"/>
      <c r="JHM1" s="63"/>
      <c r="JHN1" s="63"/>
      <c r="JHO1" s="63"/>
      <c r="JHP1" s="63"/>
      <c r="JHQ1" s="63"/>
      <c r="JHR1" s="63"/>
      <c r="JHS1" s="63"/>
      <c r="JHT1" s="63"/>
      <c r="JHU1" s="63"/>
      <c r="JHV1" s="63"/>
      <c r="JHW1" s="63"/>
      <c r="JHX1" s="63"/>
      <c r="JHY1" s="63"/>
      <c r="JHZ1" s="63"/>
      <c r="JIA1" s="63"/>
      <c r="JIB1" s="63"/>
      <c r="JIC1" s="63"/>
      <c r="JID1" s="63"/>
      <c r="JIE1" s="63"/>
      <c r="JIF1" s="63"/>
      <c r="JIG1" s="63"/>
      <c r="JIH1" s="63"/>
      <c r="JII1" s="63"/>
      <c r="JIJ1" s="63"/>
      <c r="JIK1" s="63"/>
      <c r="JIL1" s="63"/>
      <c r="JIM1" s="63"/>
      <c r="JIN1" s="63"/>
      <c r="JIO1" s="63"/>
      <c r="JIP1" s="63"/>
      <c r="JIQ1" s="63"/>
      <c r="JIR1" s="63"/>
      <c r="JIS1" s="63"/>
      <c r="JIT1" s="63"/>
      <c r="JIU1" s="63"/>
      <c r="JIV1" s="63"/>
      <c r="JIW1" s="63"/>
      <c r="JIX1" s="63"/>
      <c r="JIY1" s="63"/>
      <c r="JIZ1" s="63"/>
      <c r="JJA1" s="63"/>
      <c r="JJB1" s="63"/>
      <c r="JJC1" s="63"/>
      <c r="JJD1" s="63"/>
      <c r="JJE1" s="63"/>
      <c r="JJF1" s="63"/>
      <c r="JJG1" s="63"/>
      <c r="JJH1" s="63"/>
      <c r="JJI1" s="63"/>
      <c r="JJJ1" s="63"/>
      <c r="JJK1" s="63"/>
      <c r="JJL1" s="63"/>
      <c r="JJM1" s="63"/>
      <c r="JJN1" s="63"/>
      <c r="JJO1" s="63"/>
      <c r="JJP1" s="63"/>
      <c r="JJQ1" s="63"/>
      <c r="JJR1" s="63"/>
      <c r="JJS1" s="63"/>
      <c r="JJT1" s="63"/>
      <c r="JJU1" s="63"/>
      <c r="JJV1" s="63"/>
      <c r="JJW1" s="63"/>
      <c r="JJX1" s="63"/>
      <c r="JJY1" s="63"/>
      <c r="JJZ1" s="63"/>
      <c r="JKA1" s="63"/>
      <c r="JKB1" s="63"/>
      <c r="JKC1" s="63"/>
      <c r="JKD1" s="63"/>
      <c r="JKE1" s="63"/>
      <c r="JKF1" s="63"/>
      <c r="JKG1" s="63"/>
      <c r="JKH1" s="63"/>
      <c r="JKI1" s="63"/>
      <c r="JKJ1" s="63"/>
      <c r="JKK1" s="63"/>
      <c r="JKL1" s="63"/>
      <c r="JKM1" s="63"/>
      <c r="JKN1" s="63"/>
      <c r="JKO1" s="63"/>
      <c r="JKP1" s="63"/>
      <c r="JKQ1" s="63"/>
      <c r="JKR1" s="63"/>
      <c r="JKS1" s="63"/>
      <c r="JKT1" s="63"/>
      <c r="JKU1" s="63"/>
      <c r="JKV1" s="63"/>
      <c r="JKW1" s="63"/>
      <c r="JKX1" s="63"/>
      <c r="JKY1" s="63"/>
      <c r="JKZ1" s="63"/>
      <c r="JLA1" s="63"/>
      <c r="JLB1" s="63"/>
      <c r="JLC1" s="63"/>
      <c r="JLD1" s="63"/>
      <c r="JLE1" s="63"/>
      <c r="JLF1" s="63"/>
      <c r="JLG1" s="63"/>
      <c r="JLH1" s="63"/>
      <c r="JLI1" s="63"/>
      <c r="JLJ1" s="63"/>
      <c r="JLK1" s="63"/>
      <c r="JLL1" s="63"/>
      <c r="JLM1" s="63"/>
      <c r="JLN1" s="63"/>
      <c r="JLO1" s="63"/>
      <c r="JLP1" s="63"/>
      <c r="JLQ1" s="63"/>
      <c r="JLR1" s="63"/>
      <c r="JLS1" s="63"/>
      <c r="JLT1" s="63"/>
      <c r="JLU1" s="63"/>
      <c r="JLV1" s="63"/>
      <c r="JLW1" s="63"/>
      <c r="JLX1" s="63"/>
      <c r="JLY1" s="63"/>
      <c r="JLZ1" s="63"/>
      <c r="JMA1" s="63"/>
      <c r="JMB1" s="63"/>
      <c r="JMC1" s="63"/>
      <c r="JMD1" s="63"/>
      <c r="JME1" s="63"/>
      <c r="JMF1" s="63"/>
      <c r="JMG1" s="63"/>
      <c r="JMH1" s="63"/>
      <c r="JMI1" s="63"/>
      <c r="JMJ1" s="63"/>
      <c r="JMK1" s="63"/>
      <c r="JML1" s="63"/>
      <c r="JMM1" s="63"/>
      <c r="JMN1" s="63"/>
      <c r="JMO1" s="63"/>
      <c r="JMP1" s="63"/>
      <c r="JMQ1" s="63"/>
      <c r="JMR1" s="63"/>
      <c r="JMS1" s="63"/>
      <c r="JMT1" s="63"/>
      <c r="JMU1" s="63"/>
      <c r="JMV1" s="63"/>
      <c r="JMW1" s="63"/>
      <c r="JMX1" s="63"/>
      <c r="JMY1" s="63"/>
      <c r="JMZ1" s="63"/>
      <c r="JNA1" s="63"/>
      <c r="JNB1" s="63"/>
      <c r="JNC1" s="63"/>
      <c r="JND1" s="63"/>
      <c r="JNE1" s="63"/>
      <c r="JNF1" s="63"/>
      <c r="JNG1" s="63"/>
      <c r="JNH1" s="63"/>
      <c r="JNI1" s="63"/>
      <c r="JNJ1" s="63"/>
      <c r="JNK1" s="63"/>
      <c r="JNL1" s="63"/>
      <c r="JNM1" s="63"/>
      <c r="JNN1" s="63"/>
      <c r="JNO1" s="63"/>
      <c r="JNP1" s="63"/>
      <c r="JNQ1" s="63"/>
      <c r="JNR1" s="63"/>
      <c r="JNS1" s="63"/>
      <c r="JNT1" s="63"/>
      <c r="JNU1" s="63"/>
      <c r="JNV1" s="63"/>
      <c r="JNW1" s="63"/>
      <c r="JNX1" s="63"/>
      <c r="JNY1" s="63"/>
      <c r="JNZ1" s="63"/>
      <c r="JOA1" s="63"/>
      <c r="JOB1" s="63"/>
      <c r="JOC1" s="63"/>
      <c r="JOD1" s="63"/>
      <c r="JOE1" s="63"/>
      <c r="JOF1" s="63"/>
      <c r="JOG1" s="63"/>
      <c r="JOH1" s="63"/>
      <c r="JOI1" s="63"/>
      <c r="JOJ1" s="63"/>
      <c r="JOK1" s="63"/>
      <c r="JOL1" s="63"/>
      <c r="JOM1" s="63"/>
      <c r="JON1" s="63"/>
      <c r="JOO1" s="63"/>
      <c r="JOP1" s="63"/>
      <c r="JOQ1" s="63"/>
      <c r="JOR1" s="63"/>
      <c r="JOS1" s="63"/>
      <c r="JOT1" s="63"/>
      <c r="JOU1" s="63"/>
      <c r="JOV1" s="63"/>
      <c r="JOW1" s="63"/>
      <c r="JOX1" s="63"/>
      <c r="JOY1" s="63"/>
      <c r="JOZ1" s="63"/>
      <c r="JPA1" s="63"/>
      <c r="JPB1" s="63"/>
      <c r="JPC1" s="63"/>
      <c r="JPD1" s="63"/>
      <c r="JPE1" s="63"/>
      <c r="JPF1" s="63"/>
      <c r="JPG1" s="63"/>
      <c r="JPH1" s="63"/>
      <c r="JPI1" s="63"/>
      <c r="JPJ1" s="63"/>
      <c r="JPK1" s="63"/>
      <c r="JPL1" s="63"/>
      <c r="JPM1" s="63"/>
      <c r="JPN1" s="63"/>
      <c r="JPO1" s="63"/>
      <c r="JPP1" s="63"/>
      <c r="JPQ1" s="63"/>
      <c r="JPR1" s="63"/>
      <c r="JPS1" s="63"/>
      <c r="JPT1" s="63"/>
      <c r="JPU1" s="63"/>
      <c r="JPV1" s="63"/>
      <c r="JPW1" s="63"/>
      <c r="JPX1" s="63"/>
      <c r="JPY1" s="63"/>
      <c r="JPZ1" s="63"/>
      <c r="JQA1" s="63"/>
      <c r="JQB1" s="63"/>
      <c r="JQC1" s="63"/>
      <c r="JQD1" s="63"/>
      <c r="JQE1" s="63"/>
      <c r="JQF1" s="63"/>
      <c r="JQG1" s="63"/>
      <c r="JQH1" s="63"/>
      <c r="JQI1" s="63"/>
      <c r="JQJ1" s="63"/>
      <c r="JQK1" s="63"/>
      <c r="JQL1" s="63"/>
      <c r="JQM1" s="63"/>
      <c r="JQN1" s="63"/>
      <c r="JQO1" s="63"/>
      <c r="JQP1" s="63"/>
      <c r="JQQ1" s="63"/>
      <c r="JQR1" s="63"/>
      <c r="JQS1" s="63"/>
      <c r="JQT1" s="63"/>
      <c r="JQU1" s="63"/>
      <c r="JQV1" s="63"/>
      <c r="JQW1" s="63"/>
      <c r="JQX1" s="63"/>
      <c r="JQY1" s="63"/>
      <c r="JQZ1" s="63"/>
      <c r="JRA1" s="63"/>
      <c r="JRB1" s="63"/>
      <c r="JRC1" s="63"/>
      <c r="JRD1" s="63"/>
      <c r="JRE1" s="63"/>
      <c r="JRF1" s="63"/>
      <c r="JRG1" s="63"/>
      <c r="JRH1" s="63"/>
      <c r="JRI1" s="63"/>
      <c r="JRJ1" s="63"/>
      <c r="JRK1" s="63"/>
      <c r="JRL1" s="63"/>
      <c r="JRM1" s="63"/>
      <c r="JRN1" s="63"/>
      <c r="JRO1" s="63"/>
      <c r="JRP1" s="63"/>
      <c r="JRQ1" s="63"/>
      <c r="JRR1" s="63"/>
      <c r="JRS1" s="63"/>
      <c r="JRT1" s="63"/>
      <c r="JRU1" s="63"/>
      <c r="JRV1" s="63"/>
      <c r="JRW1" s="63"/>
      <c r="JRX1" s="63"/>
      <c r="JRY1" s="63"/>
      <c r="JRZ1" s="63"/>
      <c r="JSA1" s="63"/>
      <c r="JSB1" s="63"/>
      <c r="JSC1" s="63"/>
      <c r="JSD1" s="63"/>
      <c r="JSE1" s="63"/>
      <c r="JSF1" s="63"/>
      <c r="JSG1" s="63"/>
      <c r="JSH1" s="63"/>
      <c r="JSI1" s="63"/>
      <c r="JSJ1" s="63"/>
      <c r="JSK1" s="63"/>
      <c r="JSL1" s="63"/>
      <c r="JSM1" s="63"/>
      <c r="JSN1" s="63"/>
      <c r="JSO1" s="63"/>
      <c r="JSP1" s="63"/>
      <c r="JSQ1" s="63"/>
      <c r="JSR1" s="63"/>
      <c r="JSS1" s="63"/>
      <c r="JST1" s="63"/>
      <c r="JSU1" s="63"/>
      <c r="JSV1" s="63"/>
      <c r="JSW1" s="63"/>
      <c r="JSX1" s="63"/>
      <c r="JSY1" s="63"/>
      <c r="JSZ1" s="63"/>
      <c r="JTA1" s="63"/>
      <c r="JTB1" s="63"/>
      <c r="JTC1" s="63"/>
      <c r="JTD1" s="63"/>
      <c r="JTE1" s="63"/>
      <c r="JTF1" s="63"/>
      <c r="JTG1" s="63"/>
      <c r="JTH1" s="63"/>
      <c r="JTI1" s="63"/>
      <c r="JTJ1" s="63"/>
      <c r="JTK1" s="63"/>
      <c r="JTL1" s="63"/>
      <c r="JTM1" s="63"/>
      <c r="JTN1" s="63"/>
      <c r="JTO1" s="63"/>
      <c r="JTP1" s="63"/>
      <c r="JTQ1" s="63"/>
      <c r="JTR1" s="63"/>
      <c r="JTS1" s="63"/>
      <c r="JTT1" s="63"/>
      <c r="JTU1" s="63"/>
      <c r="JTV1" s="63"/>
      <c r="JTW1" s="63"/>
      <c r="JTX1" s="63"/>
      <c r="JTY1" s="63"/>
      <c r="JTZ1" s="63"/>
      <c r="JUA1" s="63"/>
      <c r="JUB1" s="63"/>
      <c r="JUC1" s="63"/>
      <c r="JUD1" s="63"/>
      <c r="JUE1" s="63"/>
      <c r="JUF1" s="63"/>
      <c r="JUG1" s="63"/>
      <c r="JUH1" s="63"/>
      <c r="JUI1" s="63"/>
      <c r="JUJ1" s="63"/>
      <c r="JUK1" s="63"/>
      <c r="JUL1" s="63"/>
      <c r="JUM1" s="63"/>
      <c r="JUN1" s="63"/>
      <c r="JUO1" s="63"/>
      <c r="JUP1" s="63"/>
      <c r="JUQ1" s="63"/>
      <c r="JUR1" s="63"/>
      <c r="JUS1" s="63"/>
      <c r="JUT1" s="63"/>
      <c r="JUU1" s="63"/>
      <c r="JUV1" s="63"/>
      <c r="JUW1" s="63"/>
      <c r="JUX1" s="63"/>
      <c r="JUY1" s="63"/>
      <c r="JUZ1" s="63"/>
      <c r="JVA1" s="63"/>
      <c r="JVB1" s="63"/>
      <c r="JVC1" s="63"/>
      <c r="JVD1" s="63"/>
      <c r="JVE1" s="63"/>
      <c r="JVF1" s="63"/>
      <c r="JVG1" s="63"/>
      <c r="JVH1" s="63"/>
      <c r="JVI1" s="63"/>
      <c r="JVJ1" s="63"/>
      <c r="JVK1" s="63"/>
      <c r="JVL1" s="63"/>
      <c r="JVM1" s="63"/>
      <c r="JVN1" s="63"/>
      <c r="JVO1" s="63"/>
      <c r="JVP1" s="63"/>
      <c r="JVQ1" s="63"/>
      <c r="JVR1" s="63"/>
      <c r="JVS1" s="63"/>
      <c r="JVT1" s="63"/>
      <c r="JVU1" s="63"/>
      <c r="JVV1" s="63"/>
      <c r="JVW1" s="63"/>
      <c r="JVX1" s="63"/>
      <c r="JVY1" s="63"/>
      <c r="JVZ1" s="63"/>
      <c r="JWA1" s="63"/>
      <c r="JWB1" s="63"/>
      <c r="JWC1" s="63"/>
      <c r="JWD1" s="63"/>
      <c r="JWE1" s="63"/>
      <c r="JWF1" s="63"/>
      <c r="JWG1" s="63"/>
      <c r="JWH1" s="63"/>
      <c r="JWI1" s="63"/>
      <c r="JWJ1" s="63"/>
      <c r="JWK1" s="63"/>
      <c r="JWL1" s="63"/>
      <c r="JWM1" s="63"/>
      <c r="JWN1" s="63"/>
      <c r="JWO1" s="63"/>
      <c r="JWP1" s="63"/>
      <c r="JWQ1" s="63"/>
      <c r="JWR1" s="63"/>
      <c r="JWS1" s="63"/>
      <c r="JWT1" s="63"/>
      <c r="JWU1" s="63"/>
      <c r="JWV1" s="63"/>
      <c r="JWW1" s="63"/>
      <c r="JWX1" s="63"/>
      <c r="JWY1" s="63"/>
      <c r="JWZ1" s="63"/>
      <c r="JXA1" s="63"/>
      <c r="JXB1" s="63"/>
      <c r="JXC1" s="63"/>
      <c r="JXD1" s="63"/>
      <c r="JXE1" s="63"/>
      <c r="JXF1" s="63"/>
      <c r="JXG1" s="63"/>
      <c r="JXH1" s="63"/>
      <c r="JXI1" s="63"/>
      <c r="JXJ1" s="63"/>
      <c r="JXK1" s="63"/>
      <c r="JXL1" s="63"/>
      <c r="JXM1" s="63"/>
      <c r="JXN1" s="63"/>
      <c r="JXO1" s="63"/>
      <c r="JXP1" s="63"/>
      <c r="JXQ1" s="63"/>
      <c r="JXR1" s="63"/>
      <c r="JXS1" s="63"/>
      <c r="JXT1" s="63"/>
      <c r="JXU1" s="63"/>
      <c r="JXV1" s="63"/>
      <c r="JXW1" s="63"/>
      <c r="JXX1" s="63"/>
      <c r="JXY1" s="63"/>
      <c r="JXZ1" s="63"/>
      <c r="JYA1" s="63"/>
      <c r="JYB1" s="63"/>
      <c r="JYC1" s="63"/>
      <c r="JYD1" s="63"/>
      <c r="JYE1" s="63"/>
      <c r="JYF1" s="63"/>
      <c r="JYG1" s="63"/>
      <c r="JYH1" s="63"/>
      <c r="JYI1" s="63"/>
      <c r="JYJ1" s="63"/>
      <c r="JYK1" s="63"/>
      <c r="JYL1" s="63"/>
      <c r="JYM1" s="63"/>
      <c r="JYN1" s="63"/>
      <c r="JYO1" s="63"/>
      <c r="JYP1" s="63"/>
      <c r="JYQ1" s="63"/>
      <c r="JYR1" s="63"/>
      <c r="JYS1" s="63"/>
      <c r="JYT1" s="63"/>
      <c r="JYU1" s="63"/>
      <c r="JYV1" s="63"/>
      <c r="JYW1" s="63"/>
      <c r="JYX1" s="63"/>
      <c r="JYY1" s="63"/>
      <c r="JYZ1" s="63"/>
      <c r="JZA1" s="63"/>
      <c r="JZB1" s="63"/>
      <c r="JZC1" s="63"/>
      <c r="JZD1" s="63"/>
      <c r="JZE1" s="63"/>
      <c r="JZF1" s="63"/>
      <c r="JZG1" s="63"/>
      <c r="JZH1" s="63"/>
      <c r="JZI1" s="63"/>
      <c r="JZJ1" s="63"/>
      <c r="JZK1" s="63"/>
      <c r="JZL1" s="63"/>
      <c r="JZM1" s="63"/>
      <c r="JZN1" s="63"/>
      <c r="JZO1" s="63"/>
      <c r="JZP1" s="63"/>
      <c r="JZQ1" s="63"/>
      <c r="JZR1" s="63"/>
      <c r="JZS1" s="63"/>
      <c r="JZT1" s="63"/>
      <c r="JZU1" s="63"/>
      <c r="JZV1" s="63"/>
      <c r="JZW1" s="63"/>
      <c r="JZX1" s="63"/>
      <c r="JZY1" s="63"/>
      <c r="JZZ1" s="63"/>
      <c r="KAA1" s="63"/>
      <c r="KAB1" s="63"/>
      <c r="KAC1" s="63"/>
      <c r="KAD1" s="63"/>
      <c r="KAE1" s="63"/>
      <c r="KAF1" s="63"/>
      <c r="KAG1" s="63"/>
      <c r="KAH1" s="63"/>
      <c r="KAI1" s="63"/>
      <c r="KAJ1" s="63"/>
      <c r="KAK1" s="63"/>
      <c r="KAL1" s="63"/>
      <c r="KAM1" s="63"/>
      <c r="KAN1" s="63"/>
      <c r="KAO1" s="63"/>
      <c r="KAP1" s="63"/>
      <c r="KAQ1" s="63"/>
      <c r="KAR1" s="63"/>
      <c r="KAS1" s="63"/>
      <c r="KAT1" s="63"/>
      <c r="KAU1" s="63"/>
      <c r="KAV1" s="63"/>
      <c r="KAW1" s="63"/>
      <c r="KAX1" s="63"/>
      <c r="KAY1" s="63"/>
      <c r="KAZ1" s="63"/>
      <c r="KBA1" s="63"/>
      <c r="KBB1" s="63"/>
      <c r="KBC1" s="63"/>
      <c r="KBD1" s="63"/>
      <c r="KBE1" s="63"/>
      <c r="KBF1" s="63"/>
      <c r="KBG1" s="63"/>
      <c r="KBH1" s="63"/>
      <c r="KBI1" s="63"/>
      <c r="KBJ1" s="63"/>
      <c r="KBK1" s="63"/>
      <c r="KBL1" s="63"/>
      <c r="KBM1" s="63"/>
      <c r="KBN1" s="63"/>
      <c r="KBO1" s="63"/>
      <c r="KBP1" s="63"/>
      <c r="KBQ1" s="63"/>
      <c r="KBR1" s="63"/>
      <c r="KBS1" s="63"/>
      <c r="KBT1" s="63"/>
      <c r="KBU1" s="63"/>
      <c r="KBV1" s="63"/>
      <c r="KBW1" s="63"/>
      <c r="KBX1" s="63"/>
      <c r="KBY1" s="63"/>
      <c r="KBZ1" s="63"/>
      <c r="KCA1" s="63"/>
      <c r="KCB1" s="63"/>
      <c r="KCC1" s="63"/>
      <c r="KCD1" s="63"/>
      <c r="KCE1" s="63"/>
      <c r="KCF1" s="63"/>
      <c r="KCG1" s="63"/>
      <c r="KCH1" s="63"/>
      <c r="KCI1" s="63"/>
      <c r="KCJ1" s="63"/>
      <c r="KCK1" s="63"/>
      <c r="KCL1" s="63"/>
      <c r="KCM1" s="63"/>
      <c r="KCN1" s="63"/>
      <c r="KCO1" s="63"/>
      <c r="KCP1" s="63"/>
      <c r="KCQ1" s="63"/>
      <c r="KCR1" s="63"/>
      <c r="KCS1" s="63"/>
      <c r="KCT1" s="63"/>
      <c r="KCU1" s="63"/>
      <c r="KCV1" s="63"/>
      <c r="KCW1" s="63"/>
      <c r="KCX1" s="63"/>
      <c r="KCY1" s="63"/>
      <c r="KCZ1" s="63"/>
      <c r="KDA1" s="63"/>
      <c r="KDB1" s="63"/>
      <c r="KDC1" s="63"/>
      <c r="KDD1" s="63"/>
      <c r="KDE1" s="63"/>
      <c r="KDF1" s="63"/>
      <c r="KDG1" s="63"/>
      <c r="KDH1" s="63"/>
      <c r="KDI1" s="63"/>
      <c r="KDJ1" s="63"/>
      <c r="KDK1" s="63"/>
      <c r="KDL1" s="63"/>
      <c r="KDM1" s="63"/>
      <c r="KDN1" s="63"/>
      <c r="KDO1" s="63"/>
      <c r="KDP1" s="63"/>
      <c r="KDQ1" s="63"/>
      <c r="KDR1" s="63"/>
      <c r="KDS1" s="63"/>
      <c r="KDT1" s="63"/>
      <c r="KDU1" s="63"/>
      <c r="KDV1" s="63"/>
      <c r="KDW1" s="63"/>
      <c r="KDX1" s="63"/>
      <c r="KDY1" s="63"/>
      <c r="KDZ1" s="63"/>
      <c r="KEA1" s="63"/>
      <c r="KEB1" s="63"/>
      <c r="KEC1" s="63"/>
      <c r="KED1" s="63"/>
      <c r="KEE1" s="63"/>
      <c r="KEF1" s="63"/>
      <c r="KEG1" s="63"/>
      <c r="KEH1" s="63"/>
      <c r="KEI1" s="63"/>
      <c r="KEJ1" s="63"/>
      <c r="KEK1" s="63"/>
      <c r="KEL1" s="63"/>
      <c r="KEM1" s="63"/>
      <c r="KEN1" s="63"/>
      <c r="KEO1" s="63"/>
      <c r="KEP1" s="63"/>
      <c r="KEQ1" s="63"/>
      <c r="KER1" s="63"/>
      <c r="KES1" s="63"/>
      <c r="KET1" s="63"/>
      <c r="KEU1" s="63"/>
      <c r="KEV1" s="63"/>
      <c r="KEW1" s="63"/>
      <c r="KEX1" s="63"/>
      <c r="KEY1" s="63"/>
      <c r="KEZ1" s="63"/>
      <c r="KFA1" s="63"/>
      <c r="KFB1" s="63"/>
      <c r="KFC1" s="63"/>
      <c r="KFD1" s="63"/>
      <c r="KFE1" s="63"/>
      <c r="KFF1" s="63"/>
      <c r="KFG1" s="63"/>
      <c r="KFH1" s="63"/>
      <c r="KFI1" s="63"/>
      <c r="KFJ1" s="63"/>
      <c r="KFK1" s="63"/>
      <c r="KFL1" s="63"/>
      <c r="KFM1" s="63"/>
      <c r="KFN1" s="63"/>
      <c r="KFO1" s="63"/>
      <c r="KFP1" s="63"/>
      <c r="KFQ1" s="63"/>
      <c r="KFR1" s="63"/>
      <c r="KFS1" s="63"/>
      <c r="KFT1" s="63"/>
      <c r="KFU1" s="63"/>
      <c r="KFV1" s="63"/>
      <c r="KFW1" s="63"/>
      <c r="KFX1" s="63"/>
      <c r="KFY1" s="63"/>
      <c r="KFZ1" s="63"/>
      <c r="KGA1" s="63"/>
      <c r="KGB1" s="63"/>
      <c r="KGC1" s="63"/>
      <c r="KGD1" s="63"/>
      <c r="KGE1" s="63"/>
      <c r="KGF1" s="63"/>
      <c r="KGG1" s="63"/>
      <c r="KGH1" s="63"/>
      <c r="KGI1" s="63"/>
      <c r="KGJ1" s="63"/>
      <c r="KGK1" s="63"/>
      <c r="KGL1" s="63"/>
      <c r="KGM1" s="63"/>
      <c r="KGN1" s="63"/>
      <c r="KGO1" s="63"/>
      <c r="KGP1" s="63"/>
      <c r="KGQ1" s="63"/>
      <c r="KGR1" s="63"/>
      <c r="KGS1" s="63"/>
      <c r="KGT1" s="63"/>
      <c r="KGU1" s="63"/>
      <c r="KGV1" s="63"/>
      <c r="KGW1" s="63"/>
      <c r="KGX1" s="63"/>
      <c r="KGY1" s="63"/>
      <c r="KGZ1" s="63"/>
      <c r="KHA1" s="63"/>
      <c r="KHB1" s="63"/>
      <c r="KHC1" s="63"/>
      <c r="KHD1" s="63"/>
      <c r="KHE1" s="63"/>
      <c r="KHF1" s="63"/>
      <c r="KHG1" s="63"/>
      <c r="KHH1" s="63"/>
      <c r="KHI1" s="63"/>
      <c r="KHJ1" s="63"/>
      <c r="KHK1" s="63"/>
      <c r="KHL1" s="63"/>
      <c r="KHM1" s="63"/>
      <c r="KHN1" s="63"/>
      <c r="KHO1" s="63"/>
      <c r="KHP1" s="63"/>
      <c r="KHQ1" s="63"/>
      <c r="KHR1" s="63"/>
      <c r="KHS1" s="63"/>
      <c r="KHT1" s="63"/>
      <c r="KHU1" s="63"/>
      <c r="KHV1" s="63"/>
      <c r="KHW1" s="63"/>
      <c r="KHX1" s="63"/>
      <c r="KHY1" s="63"/>
      <c r="KHZ1" s="63"/>
      <c r="KIA1" s="63"/>
      <c r="KIB1" s="63"/>
      <c r="KIC1" s="63"/>
      <c r="KID1" s="63"/>
      <c r="KIE1" s="63"/>
      <c r="KIF1" s="63"/>
      <c r="KIG1" s="63"/>
      <c r="KIH1" s="63"/>
      <c r="KII1" s="63"/>
      <c r="KIJ1" s="63"/>
      <c r="KIK1" s="63"/>
      <c r="KIL1" s="63"/>
      <c r="KIM1" s="63"/>
      <c r="KIN1" s="63"/>
      <c r="KIO1" s="63"/>
      <c r="KIP1" s="63"/>
      <c r="KIQ1" s="63"/>
      <c r="KIR1" s="63"/>
      <c r="KIS1" s="63"/>
      <c r="KIT1" s="63"/>
      <c r="KIU1" s="63"/>
      <c r="KIV1" s="63"/>
      <c r="KIW1" s="63"/>
      <c r="KIX1" s="63"/>
      <c r="KIY1" s="63"/>
      <c r="KIZ1" s="63"/>
      <c r="KJA1" s="63"/>
      <c r="KJB1" s="63"/>
      <c r="KJC1" s="63"/>
      <c r="KJD1" s="63"/>
      <c r="KJE1" s="63"/>
      <c r="KJF1" s="63"/>
      <c r="KJG1" s="63"/>
      <c r="KJH1" s="63"/>
      <c r="KJI1" s="63"/>
      <c r="KJJ1" s="63"/>
      <c r="KJK1" s="63"/>
      <c r="KJL1" s="63"/>
      <c r="KJM1" s="63"/>
      <c r="KJN1" s="63"/>
      <c r="KJO1" s="63"/>
      <c r="KJP1" s="63"/>
      <c r="KJQ1" s="63"/>
      <c r="KJR1" s="63"/>
      <c r="KJS1" s="63"/>
      <c r="KJT1" s="63"/>
      <c r="KJU1" s="63"/>
      <c r="KJV1" s="63"/>
      <c r="KJW1" s="63"/>
      <c r="KJX1" s="63"/>
      <c r="KJY1" s="63"/>
      <c r="KJZ1" s="63"/>
      <c r="KKA1" s="63"/>
      <c r="KKB1" s="63"/>
      <c r="KKC1" s="63"/>
      <c r="KKD1" s="63"/>
      <c r="KKE1" s="63"/>
      <c r="KKF1" s="63"/>
      <c r="KKG1" s="63"/>
      <c r="KKH1" s="63"/>
      <c r="KKI1" s="63"/>
      <c r="KKJ1" s="63"/>
      <c r="KKK1" s="63"/>
      <c r="KKL1" s="63"/>
      <c r="KKM1" s="63"/>
      <c r="KKN1" s="63"/>
      <c r="KKO1" s="63"/>
      <c r="KKP1" s="63"/>
      <c r="KKQ1" s="63"/>
      <c r="KKR1" s="63"/>
      <c r="KKS1" s="63"/>
      <c r="KKT1" s="63"/>
      <c r="KKU1" s="63"/>
      <c r="KKV1" s="63"/>
      <c r="KKW1" s="63"/>
      <c r="KKX1" s="63"/>
      <c r="KKY1" s="63"/>
      <c r="KKZ1" s="63"/>
      <c r="KLA1" s="63"/>
      <c r="KLB1" s="63"/>
      <c r="KLC1" s="63"/>
      <c r="KLD1" s="63"/>
      <c r="KLE1" s="63"/>
      <c r="KLF1" s="63"/>
      <c r="KLG1" s="63"/>
      <c r="KLH1" s="63"/>
      <c r="KLI1" s="63"/>
      <c r="KLJ1" s="63"/>
      <c r="KLK1" s="63"/>
      <c r="KLL1" s="63"/>
      <c r="KLM1" s="63"/>
      <c r="KLN1" s="63"/>
      <c r="KLO1" s="63"/>
      <c r="KLP1" s="63"/>
      <c r="KLQ1" s="63"/>
      <c r="KLR1" s="63"/>
      <c r="KLS1" s="63"/>
      <c r="KLT1" s="63"/>
      <c r="KLU1" s="63"/>
      <c r="KLV1" s="63"/>
      <c r="KLW1" s="63"/>
      <c r="KLX1" s="63"/>
      <c r="KLY1" s="63"/>
      <c r="KLZ1" s="63"/>
      <c r="KMA1" s="63"/>
      <c r="KMB1" s="63"/>
      <c r="KMC1" s="63"/>
      <c r="KMD1" s="63"/>
      <c r="KME1" s="63"/>
      <c r="KMF1" s="63"/>
      <c r="KMG1" s="63"/>
      <c r="KMH1" s="63"/>
      <c r="KMI1" s="63"/>
      <c r="KMJ1" s="63"/>
      <c r="KMK1" s="63"/>
      <c r="KML1" s="63"/>
      <c r="KMM1" s="63"/>
      <c r="KMN1" s="63"/>
      <c r="KMO1" s="63"/>
      <c r="KMP1" s="63"/>
      <c r="KMQ1" s="63"/>
      <c r="KMR1" s="63"/>
      <c r="KMS1" s="63"/>
      <c r="KMT1" s="63"/>
      <c r="KMU1" s="63"/>
      <c r="KMV1" s="63"/>
      <c r="KMW1" s="63"/>
      <c r="KMX1" s="63"/>
      <c r="KMY1" s="63"/>
      <c r="KMZ1" s="63"/>
      <c r="KNA1" s="63"/>
      <c r="KNB1" s="63"/>
      <c r="KNC1" s="63"/>
      <c r="KND1" s="63"/>
      <c r="KNE1" s="63"/>
      <c r="KNF1" s="63"/>
      <c r="KNG1" s="63"/>
      <c r="KNH1" s="63"/>
      <c r="KNI1" s="63"/>
      <c r="KNJ1" s="63"/>
      <c r="KNK1" s="63"/>
      <c r="KNL1" s="63"/>
      <c r="KNM1" s="63"/>
      <c r="KNN1" s="63"/>
      <c r="KNO1" s="63"/>
      <c r="KNP1" s="63"/>
      <c r="KNQ1" s="63"/>
      <c r="KNR1" s="63"/>
      <c r="KNS1" s="63"/>
      <c r="KNT1" s="63"/>
      <c r="KNU1" s="63"/>
      <c r="KNV1" s="63"/>
      <c r="KNW1" s="63"/>
      <c r="KNX1" s="63"/>
      <c r="KNY1" s="63"/>
      <c r="KNZ1" s="63"/>
      <c r="KOA1" s="63"/>
      <c r="KOB1" s="63"/>
      <c r="KOC1" s="63"/>
      <c r="KOD1" s="63"/>
      <c r="KOE1" s="63"/>
      <c r="KOF1" s="63"/>
      <c r="KOG1" s="63"/>
      <c r="KOH1" s="63"/>
      <c r="KOI1" s="63"/>
      <c r="KOJ1" s="63"/>
      <c r="KOK1" s="63"/>
      <c r="KOL1" s="63"/>
      <c r="KOM1" s="63"/>
      <c r="KON1" s="63"/>
      <c r="KOO1" s="63"/>
      <c r="KOP1" s="63"/>
      <c r="KOQ1" s="63"/>
      <c r="KOR1" s="63"/>
      <c r="KOS1" s="63"/>
      <c r="KOT1" s="63"/>
      <c r="KOU1" s="63"/>
      <c r="KOV1" s="63"/>
      <c r="KOW1" s="63"/>
      <c r="KOX1" s="63"/>
      <c r="KOY1" s="63"/>
      <c r="KOZ1" s="63"/>
      <c r="KPA1" s="63"/>
      <c r="KPB1" s="63"/>
      <c r="KPC1" s="63"/>
      <c r="KPD1" s="63"/>
      <c r="KPE1" s="63"/>
      <c r="KPF1" s="63"/>
      <c r="KPG1" s="63"/>
      <c r="KPH1" s="63"/>
      <c r="KPI1" s="63"/>
      <c r="KPJ1" s="63"/>
      <c r="KPK1" s="63"/>
      <c r="KPL1" s="63"/>
      <c r="KPM1" s="63"/>
      <c r="KPN1" s="63"/>
      <c r="KPO1" s="63"/>
      <c r="KPP1" s="63"/>
      <c r="KPQ1" s="63"/>
      <c r="KPR1" s="63"/>
      <c r="KPS1" s="63"/>
      <c r="KPT1" s="63"/>
      <c r="KPU1" s="63"/>
      <c r="KPV1" s="63"/>
      <c r="KPW1" s="63"/>
      <c r="KPX1" s="63"/>
      <c r="KPY1" s="63"/>
      <c r="KPZ1" s="63"/>
      <c r="KQA1" s="63"/>
      <c r="KQB1" s="63"/>
      <c r="KQC1" s="63"/>
      <c r="KQD1" s="63"/>
      <c r="KQE1" s="63"/>
      <c r="KQF1" s="63"/>
      <c r="KQG1" s="63"/>
      <c r="KQH1" s="63"/>
      <c r="KQI1" s="63"/>
      <c r="KQJ1" s="63"/>
      <c r="KQK1" s="63"/>
      <c r="KQL1" s="63"/>
      <c r="KQM1" s="63"/>
      <c r="KQN1" s="63"/>
      <c r="KQO1" s="63"/>
      <c r="KQP1" s="63"/>
      <c r="KQQ1" s="63"/>
      <c r="KQR1" s="63"/>
      <c r="KQS1" s="63"/>
      <c r="KQT1" s="63"/>
      <c r="KQU1" s="63"/>
      <c r="KQV1" s="63"/>
      <c r="KQW1" s="63"/>
      <c r="KQX1" s="63"/>
      <c r="KQY1" s="63"/>
      <c r="KQZ1" s="63"/>
      <c r="KRA1" s="63"/>
      <c r="KRB1" s="63"/>
      <c r="KRC1" s="63"/>
      <c r="KRD1" s="63"/>
      <c r="KRE1" s="63"/>
      <c r="KRF1" s="63"/>
      <c r="KRG1" s="63"/>
      <c r="KRH1" s="63"/>
      <c r="KRI1" s="63"/>
      <c r="KRJ1" s="63"/>
      <c r="KRK1" s="63"/>
      <c r="KRL1" s="63"/>
      <c r="KRM1" s="63"/>
      <c r="KRN1" s="63"/>
      <c r="KRO1" s="63"/>
      <c r="KRP1" s="63"/>
      <c r="KRQ1" s="63"/>
      <c r="KRR1" s="63"/>
      <c r="KRS1" s="63"/>
      <c r="KRT1" s="63"/>
      <c r="KRU1" s="63"/>
      <c r="KRV1" s="63"/>
      <c r="KRW1" s="63"/>
      <c r="KRX1" s="63"/>
      <c r="KRY1" s="63"/>
      <c r="KRZ1" s="63"/>
      <c r="KSA1" s="63"/>
      <c r="KSB1" s="63"/>
      <c r="KSC1" s="63"/>
      <c r="KSD1" s="63"/>
      <c r="KSE1" s="63"/>
      <c r="KSF1" s="63"/>
      <c r="KSG1" s="63"/>
      <c r="KSH1" s="63"/>
      <c r="KSI1" s="63"/>
      <c r="KSJ1" s="63"/>
      <c r="KSK1" s="63"/>
      <c r="KSL1" s="63"/>
      <c r="KSM1" s="63"/>
      <c r="KSN1" s="63"/>
      <c r="KSO1" s="63"/>
      <c r="KSP1" s="63"/>
      <c r="KSQ1" s="63"/>
      <c r="KSR1" s="63"/>
      <c r="KSS1" s="63"/>
      <c r="KST1" s="63"/>
      <c r="KSU1" s="63"/>
      <c r="KSV1" s="63"/>
      <c r="KSW1" s="63"/>
      <c r="KSX1" s="63"/>
      <c r="KSY1" s="63"/>
      <c r="KSZ1" s="63"/>
      <c r="KTA1" s="63"/>
      <c r="KTB1" s="63"/>
      <c r="KTC1" s="63"/>
      <c r="KTD1" s="63"/>
      <c r="KTE1" s="63"/>
      <c r="KTF1" s="63"/>
      <c r="KTG1" s="63"/>
      <c r="KTH1" s="63"/>
      <c r="KTI1" s="63"/>
      <c r="KTJ1" s="63"/>
      <c r="KTK1" s="63"/>
      <c r="KTL1" s="63"/>
      <c r="KTM1" s="63"/>
      <c r="KTN1" s="63"/>
      <c r="KTO1" s="63"/>
      <c r="KTP1" s="63"/>
      <c r="KTQ1" s="63"/>
      <c r="KTR1" s="63"/>
      <c r="KTS1" s="63"/>
      <c r="KTT1" s="63"/>
      <c r="KTU1" s="63"/>
      <c r="KTV1" s="63"/>
      <c r="KTW1" s="63"/>
      <c r="KTX1" s="63"/>
      <c r="KTY1" s="63"/>
      <c r="KTZ1" s="63"/>
      <c r="KUA1" s="63"/>
      <c r="KUB1" s="63"/>
      <c r="KUC1" s="63"/>
      <c r="KUD1" s="63"/>
      <c r="KUE1" s="63"/>
      <c r="KUF1" s="63"/>
      <c r="KUG1" s="63"/>
      <c r="KUH1" s="63"/>
      <c r="KUI1" s="63"/>
      <c r="KUJ1" s="63"/>
      <c r="KUK1" s="63"/>
      <c r="KUL1" s="63"/>
      <c r="KUM1" s="63"/>
      <c r="KUN1" s="63"/>
      <c r="KUO1" s="63"/>
      <c r="KUP1" s="63"/>
      <c r="KUQ1" s="63"/>
      <c r="KUR1" s="63"/>
      <c r="KUS1" s="63"/>
      <c r="KUT1" s="63"/>
      <c r="KUU1" s="63"/>
      <c r="KUV1" s="63"/>
      <c r="KUW1" s="63"/>
      <c r="KUX1" s="63"/>
      <c r="KUY1" s="63"/>
      <c r="KUZ1" s="63"/>
      <c r="KVA1" s="63"/>
      <c r="KVB1" s="63"/>
      <c r="KVC1" s="63"/>
      <c r="KVD1" s="63"/>
      <c r="KVE1" s="63"/>
      <c r="KVF1" s="63"/>
      <c r="KVG1" s="63"/>
      <c r="KVH1" s="63"/>
      <c r="KVI1" s="63"/>
      <c r="KVJ1" s="63"/>
      <c r="KVK1" s="63"/>
      <c r="KVL1" s="63"/>
      <c r="KVM1" s="63"/>
      <c r="KVN1" s="63"/>
      <c r="KVO1" s="63"/>
      <c r="KVP1" s="63"/>
      <c r="KVQ1" s="63"/>
      <c r="KVR1" s="63"/>
      <c r="KVS1" s="63"/>
      <c r="KVT1" s="63"/>
      <c r="KVU1" s="63"/>
      <c r="KVV1" s="63"/>
      <c r="KVW1" s="63"/>
      <c r="KVX1" s="63"/>
      <c r="KVY1" s="63"/>
      <c r="KVZ1" s="63"/>
      <c r="KWA1" s="63"/>
      <c r="KWB1" s="63"/>
      <c r="KWC1" s="63"/>
      <c r="KWD1" s="63"/>
      <c r="KWE1" s="63"/>
      <c r="KWF1" s="63"/>
      <c r="KWG1" s="63"/>
      <c r="KWH1" s="63"/>
      <c r="KWI1" s="63"/>
      <c r="KWJ1" s="63"/>
      <c r="KWK1" s="63"/>
      <c r="KWL1" s="63"/>
      <c r="KWM1" s="63"/>
      <c r="KWN1" s="63"/>
      <c r="KWO1" s="63"/>
      <c r="KWP1" s="63"/>
      <c r="KWQ1" s="63"/>
      <c r="KWR1" s="63"/>
      <c r="KWS1" s="63"/>
      <c r="KWT1" s="63"/>
      <c r="KWU1" s="63"/>
      <c r="KWV1" s="63"/>
      <c r="KWW1" s="63"/>
      <c r="KWX1" s="63"/>
      <c r="KWY1" s="63"/>
      <c r="KWZ1" s="63"/>
      <c r="KXA1" s="63"/>
      <c r="KXB1" s="63"/>
      <c r="KXC1" s="63"/>
      <c r="KXD1" s="63"/>
      <c r="KXE1" s="63"/>
      <c r="KXF1" s="63"/>
      <c r="KXG1" s="63"/>
      <c r="KXH1" s="63"/>
      <c r="KXI1" s="63"/>
      <c r="KXJ1" s="63"/>
      <c r="KXK1" s="63"/>
      <c r="KXL1" s="63"/>
      <c r="KXM1" s="63"/>
      <c r="KXN1" s="63"/>
      <c r="KXO1" s="63"/>
      <c r="KXP1" s="63"/>
      <c r="KXQ1" s="63"/>
      <c r="KXR1" s="63"/>
      <c r="KXS1" s="63"/>
      <c r="KXT1" s="63"/>
      <c r="KXU1" s="63"/>
      <c r="KXV1" s="63"/>
      <c r="KXW1" s="63"/>
      <c r="KXX1" s="63"/>
      <c r="KXY1" s="63"/>
      <c r="KXZ1" s="63"/>
      <c r="KYA1" s="63"/>
      <c r="KYB1" s="63"/>
      <c r="KYC1" s="63"/>
      <c r="KYD1" s="63"/>
      <c r="KYE1" s="63"/>
      <c r="KYF1" s="63"/>
      <c r="KYG1" s="63"/>
      <c r="KYH1" s="63"/>
      <c r="KYI1" s="63"/>
      <c r="KYJ1" s="63"/>
      <c r="KYK1" s="63"/>
      <c r="KYL1" s="63"/>
      <c r="KYM1" s="63"/>
      <c r="KYN1" s="63"/>
      <c r="KYO1" s="63"/>
      <c r="KYP1" s="63"/>
      <c r="KYQ1" s="63"/>
      <c r="KYR1" s="63"/>
      <c r="KYS1" s="63"/>
      <c r="KYT1" s="63"/>
      <c r="KYU1" s="63"/>
      <c r="KYV1" s="63"/>
      <c r="KYW1" s="63"/>
      <c r="KYX1" s="63"/>
      <c r="KYY1" s="63"/>
      <c r="KYZ1" s="63"/>
      <c r="KZA1" s="63"/>
      <c r="KZB1" s="63"/>
      <c r="KZC1" s="63"/>
      <c r="KZD1" s="63"/>
      <c r="KZE1" s="63"/>
      <c r="KZF1" s="63"/>
      <c r="KZG1" s="63"/>
      <c r="KZH1" s="63"/>
      <c r="KZI1" s="63"/>
      <c r="KZJ1" s="63"/>
      <c r="KZK1" s="63"/>
      <c r="KZL1" s="63"/>
      <c r="KZM1" s="63"/>
      <c r="KZN1" s="63"/>
      <c r="KZO1" s="63"/>
      <c r="KZP1" s="63"/>
      <c r="KZQ1" s="63"/>
      <c r="KZR1" s="63"/>
      <c r="KZS1" s="63"/>
      <c r="KZT1" s="63"/>
      <c r="KZU1" s="63"/>
      <c r="KZV1" s="63"/>
      <c r="KZW1" s="63"/>
      <c r="KZX1" s="63"/>
      <c r="KZY1" s="63"/>
      <c r="KZZ1" s="63"/>
      <c r="LAA1" s="63"/>
      <c r="LAB1" s="63"/>
      <c r="LAC1" s="63"/>
      <c r="LAD1" s="63"/>
      <c r="LAE1" s="63"/>
      <c r="LAF1" s="63"/>
      <c r="LAG1" s="63"/>
      <c r="LAH1" s="63"/>
      <c r="LAI1" s="63"/>
      <c r="LAJ1" s="63"/>
      <c r="LAK1" s="63"/>
      <c r="LAL1" s="63"/>
      <c r="LAM1" s="63"/>
      <c r="LAN1" s="63"/>
      <c r="LAO1" s="63"/>
      <c r="LAP1" s="63"/>
      <c r="LAQ1" s="63"/>
      <c r="LAR1" s="63"/>
      <c r="LAS1" s="63"/>
      <c r="LAT1" s="63"/>
      <c r="LAU1" s="63"/>
      <c r="LAV1" s="63"/>
      <c r="LAW1" s="63"/>
      <c r="LAX1" s="63"/>
      <c r="LAY1" s="63"/>
      <c r="LAZ1" s="63"/>
      <c r="LBA1" s="63"/>
      <c r="LBB1" s="63"/>
      <c r="LBC1" s="63"/>
      <c r="LBD1" s="63"/>
      <c r="LBE1" s="63"/>
      <c r="LBF1" s="63"/>
      <c r="LBG1" s="63"/>
      <c r="LBH1" s="63"/>
      <c r="LBI1" s="63"/>
      <c r="LBJ1" s="63"/>
      <c r="LBK1" s="63"/>
      <c r="LBL1" s="63"/>
      <c r="LBM1" s="63"/>
      <c r="LBN1" s="63"/>
      <c r="LBO1" s="63"/>
      <c r="LBP1" s="63"/>
      <c r="LBQ1" s="63"/>
      <c r="LBR1" s="63"/>
      <c r="LBS1" s="63"/>
      <c r="LBT1" s="63"/>
      <c r="LBU1" s="63"/>
      <c r="LBV1" s="63"/>
      <c r="LBW1" s="63"/>
      <c r="LBX1" s="63"/>
      <c r="LBY1" s="63"/>
      <c r="LBZ1" s="63"/>
      <c r="LCA1" s="63"/>
      <c r="LCB1" s="63"/>
      <c r="LCC1" s="63"/>
      <c r="LCD1" s="63"/>
      <c r="LCE1" s="63"/>
      <c r="LCF1" s="63"/>
      <c r="LCG1" s="63"/>
      <c r="LCH1" s="63"/>
      <c r="LCI1" s="63"/>
      <c r="LCJ1" s="63"/>
      <c r="LCK1" s="63"/>
      <c r="LCL1" s="63"/>
      <c r="LCM1" s="63"/>
      <c r="LCN1" s="63"/>
      <c r="LCO1" s="63"/>
      <c r="LCP1" s="63"/>
      <c r="LCQ1" s="63"/>
      <c r="LCR1" s="63"/>
      <c r="LCS1" s="63"/>
      <c r="LCT1" s="63"/>
      <c r="LCU1" s="63"/>
      <c r="LCV1" s="63"/>
      <c r="LCW1" s="63"/>
      <c r="LCX1" s="63"/>
      <c r="LCY1" s="63"/>
      <c r="LCZ1" s="63"/>
      <c r="LDA1" s="63"/>
      <c r="LDB1" s="63"/>
      <c r="LDC1" s="63"/>
      <c r="LDD1" s="63"/>
      <c r="LDE1" s="63"/>
      <c r="LDF1" s="63"/>
      <c r="LDG1" s="63"/>
      <c r="LDH1" s="63"/>
      <c r="LDI1" s="63"/>
      <c r="LDJ1" s="63"/>
      <c r="LDK1" s="63"/>
      <c r="LDL1" s="63"/>
      <c r="LDM1" s="63"/>
      <c r="LDN1" s="63"/>
      <c r="LDO1" s="63"/>
      <c r="LDP1" s="63"/>
      <c r="LDQ1" s="63"/>
      <c r="LDR1" s="63"/>
      <c r="LDS1" s="63"/>
      <c r="LDT1" s="63"/>
      <c r="LDU1" s="63"/>
      <c r="LDV1" s="63"/>
      <c r="LDW1" s="63"/>
      <c r="LDX1" s="63"/>
      <c r="LDY1" s="63"/>
      <c r="LDZ1" s="63"/>
      <c r="LEA1" s="63"/>
      <c r="LEB1" s="63"/>
      <c r="LEC1" s="63"/>
      <c r="LED1" s="63"/>
      <c r="LEE1" s="63"/>
      <c r="LEF1" s="63"/>
      <c r="LEG1" s="63"/>
      <c r="LEH1" s="63"/>
      <c r="LEI1" s="63"/>
      <c r="LEJ1" s="63"/>
      <c r="LEK1" s="63"/>
      <c r="LEL1" s="63"/>
      <c r="LEM1" s="63"/>
      <c r="LEN1" s="63"/>
      <c r="LEO1" s="63"/>
      <c r="LEP1" s="63"/>
      <c r="LEQ1" s="63"/>
      <c r="LER1" s="63"/>
      <c r="LES1" s="63"/>
      <c r="LET1" s="63"/>
      <c r="LEU1" s="63"/>
      <c r="LEV1" s="63"/>
      <c r="LEW1" s="63"/>
      <c r="LEX1" s="63"/>
      <c r="LEY1" s="63"/>
      <c r="LEZ1" s="63"/>
      <c r="LFA1" s="63"/>
      <c r="LFB1" s="63"/>
      <c r="LFC1" s="63"/>
      <c r="LFD1" s="63"/>
      <c r="LFE1" s="63"/>
      <c r="LFF1" s="63"/>
      <c r="LFG1" s="63"/>
      <c r="LFH1" s="63"/>
      <c r="LFI1" s="63"/>
      <c r="LFJ1" s="63"/>
      <c r="LFK1" s="63"/>
      <c r="LFL1" s="63"/>
      <c r="LFM1" s="63"/>
      <c r="LFN1" s="63"/>
      <c r="LFO1" s="63"/>
      <c r="LFP1" s="63"/>
      <c r="LFQ1" s="63"/>
      <c r="LFR1" s="63"/>
      <c r="LFS1" s="63"/>
      <c r="LFT1" s="63"/>
      <c r="LFU1" s="63"/>
      <c r="LFV1" s="63"/>
      <c r="LFW1" s="63"/>
      <c r="LFX1" s="63"/>
      <c r="LFY1" s="63"/>
      <c r="LFZ1" s="63"/>
      <c r="LGA1" s="63"/>
      <c r="LGB1" s="63"/>
      <c r="LGC1" s="63"/>
      <c r="LGD1" s="63"/>
      <c r="LGE1" s="63"/>
      <c r="LGF1" s="63"/>
      <c r="LGG1" s="63"/>
      <c r="LGH1" s="63"/>
      <c r="LGI1" s="63"/>
      <c r="LGJ1" s="63"/>
      <c r="LGK1" s="63"/>
      <c r="LGL1" s="63"/>
      <c r="LGM1" s="63"/>
      <c r="LGN1" s="63"/>
      <c r="LGO1" s="63"/>
      <c r="LGP1" s="63"/>
      <c r="LGQ1" s="63"/>
      <c r="LGR1" s="63"/>
      <c r="LGS1" s="63"/>
      <c r="LGT1" s="63"/>
      <c r="LGU1" s="63"/>
      <c r="LGV1" s="63"/>
      <c r="LGW1" s="63"/>
      <c r="LGX1" s="63"/>
      <c r="LGY1" s="63"/>
      <c r="LGZ1" s="63"/>
      <c r="LHA1" s="63"/>
      <c r="LHB1" s="63"/>
      <c r="LHC1" s="63"/>
      <c r="LHD1" s="63"/>
      <c r="LHE1" s="63"/>
      <c r="LHF1" s="63"/>
      <c r="LHG1" s="63"/>
      <c r="LHH1" s="63"/>
      <c r="LHI1" s="63"/>
      <c r="LHJ1" s="63"/>
      <c r="LHK1" s="63"/>
      <c r="LHL1" s="63"/>
      <c r="LHM1" s="63"/>
      <c r="LHN1" s="63"/>
      <c r="LHO1" s="63"/>
      <c r="LHP1" s="63"/>
      <c r="LHQ1" s="63"/>
      <c r="LHR1" s="63"/>
      <c r="LHS1" s="63"/>
      <c r="LHT1" s="63"/>
      <c r="LHU1" s="63"/>
      <c r="LHV1" s="63"/>
      <c r="LHW1" s="63"/>
      <c r="LHX1" s="63"/>
      <c r="LHY1" s="63"/>
      <c r="LHZ1" s="63"/>
      <c r="LIA1" s="63"/>
      <c r="LIB1" s="63"/>
      <c r="LIC1" s="63"/>
      <c r="LID1" s="63"/>
      <c r="LIE1" s="63"/>
      <c r="LIF1" s="63"/>
      <c r="LIG1" s="63"/>
      <c r="LIH1" s="63"/>
      <c r="LII1" s="63"/>
      <c r="LIJ1" s="63"/>
      <c r="LIK1" s="63"/>
      <c r="LIL1" s="63"/>
      <c r="LIM1" s="63"/>
      <c r="LIN1" s="63"/>
      <c r="LIO1" s="63"/>
      <c r="LIP1" s="63"/>
      <c r="LIQ1" s="63"/>
      <c r="LIR1" s="63"/>
      <c r="LIS1" s="63"/>
      <c r="LIT1" s="63"/>
      <c r="LIU1" s="63"/>
      <c r="LIV1" s="63"/>
      <c r="LIW1" s="63"/>
      <c r="LIX1" s="63"/>
      <c r="LIY1" s="63"/>
      <c r="LIZ1" s="63"/>
      <c r="LJA1" s="63"/>
      <c r="LJB1" s="63"/>
      <c r="LJC1" s="63"/>
      <c r="LJD1" s="63"/>
      <c r="LJE1" s="63"/>
      <c r="LJF1" s="63"/>
      <c r="LJG1" s="63"/>
      <c r="LJH1" s="63"/>
      <c r="LJI1" s="63"/>
      <c r="LJJ1" s="63"/>
      <c r="LJK1" s="63"/>
      <c r="LJL1" s="63"/>
      <c r="LJM1" s="63"/>
      <c r="LJN1" s="63"/>
      <c r="LJO1" s="63"/>
      <c r="LJP1" s="63"/>
      <c r="LJQ1" s="63"/>
      <c r="LJR1" s="63"/>
      <c r="LJS1" s="63"/>
      <c r="LJT1" s="63"/>
      <c r="LJU1" s="63"/>
      <c r="LJV1" s="63"/>
      <c r="LJW1" s="63"/>
      <c r="LJX1" s="63"/>
      <c r="LJY1" s="63"/>
      <c r="LJZ1" s="63"/>
      <c r="LKA1" s="63"/>
      <c r="LKB1" s="63"/>
      <c r="LKC1" s="63"/>
      <c r="LKD1" s="63"/>
      <c r="LKE1" s="63"/>
      <c r="LKF1" s="63"/>
      <c r="LKG1" s="63"/>
      <c r="LKH1" s="63"/>
      <c r="LKI1" s="63"/>
      <c r="LKJ1" s="63"/>
      <c r="LKK1" s="63"/>
      <c r="LKL1" s="63"/>
      <c r="LKM1" s="63"/>
      <c r="LKN1" s="63"/>
      <c r="LKO1" s="63"/>
      <c r="LKP1" s="63"/>
      <c r="LKQ1" s="63"/>
      <c r="LKR1" s="63"/>
      <c r="LKS1" s="63"/>
      <c r="LKT1" s="63"/>
      <c r="LKU1" s="63"/>
      <c r="LKV1" s="63"/>
      <c r="LKW1" s="63"/>
      <c r="LKX1" s="63"/>
      <c r="LKY1" s="63"/>
      <c r="LKZ1" s="63"/>
      <c r="LLA1" s="63"/>
      <c r="LLB1" s="63"/>
      <c r="LLC1" s="63"/>
      <c r="LLD1" s="63"/>
      <c r="LLE1" s="63"/>
      <c r="LLF1" s="63"/>
      <c r="LLG1" s="63"/>
      <c r="LLH1" s="63"/>
      <c r="LLI1" s="63"/>
      <c r="LLJ1" s="63"/>
      <c r="LLK1" s="63"/>
      <c r="LLL1" s="63"/>
      <c r="LLM1" s="63"/>
      <c r="LLN1" s="63"/>
      <c r="LLO1" s="63"/>
      <c r="LLP1" s="63"/>
      <c r="LLQ1" s="63"/>
      <c r="LLR1" s="63"/>
      <c r="LLS1" s="63"/>
      <c r="LLT1" s="63"/>
      <c r="LLU1" s="63"/>
      <c r="LLV1" s="63"/>
      <c r="LLW1" s="63"/>
      <c r="LLX1" s="63"/>
      <c r="LLY1" s="63"/>
      <c r="LLZ1" s="63"/>
      <c r="LMA1" s="63"/>
      <c r="LMB1" s="63"/>
      <c r="LMC1" s="63"/>
      <c r="LMD1" s="63"/>
      <c r="LME1" s="63"/>
      <c r="LMF1" s="63"/>
      <c r="LMG1" s="63"/>
      <c r="LMH1" s="63"/>
      <c r="LMI1" s="63"/>
      <c r="LMJ1" s="63"/>
      <c r="LMK1" s="63"/>
      <c r="LML1" s="63"/>
      <c r="LMM1" s="63"/>
      <c r="LMN1" s="63"/>
      <c r="LMO1" s="63"/>
      <c r="LMP1" s="63"/>
      <c r="LMQ1" s="63"/>
      <c r="LMR1" s="63"/>
      <c r="LMS1" s="63"/>
      <c r="LMT1" s="63"/>
      <c r="LMU1" s="63"/>
      <c r="LMV1" s="63"/>
      <c r="LMW1" s="63"/>
      <c r="LMX1" s="63"/>
      <c r="LMY1" s="63"/>
      <c r="LMZ1" s="63"/>
      <c r="LNA1" s="63"/>
      <c r="LNB1" s="63"/>
      <c r="LNC1" s="63"/>
      <c r="LND1" s="63"/>
      <c r="LNE1" s="63"/>
      <c r="LNF1" s="63"/>
      <c r="LNG1" s="63"/>
      <c r="LNH1" s="63"/>
      <c r="LNI1" s="63"/>
      <c r="LNJ1" s="63"/>
      <c r="LNK1" s="63"/>
      <c r="LNL1" s="63"/>
      <c r="LNM1" s="63"/>
      <c r="LNN1" s="63"/>
      <c r="LNO1" s="63"/>
      <c r="LNP1" s="63"/>
      <c r="LNQ1" s="63"/>
      <c r="LNR1" s="63"/>
      <c r="LNS1" s="63"/>
      <c r="LNT1" s="63"/>
      <c r="LNU1" s="63"/>
      <c r="LNV1" s="63"/>
      <c r="LNW1" s="63"/>
      <c r="LNX1" s="63"/>
      <c r="LNY1" s="63"/>
      <c r="LNZ1" s="63"/>
      <c r="LOA1" s="63"/>
      <c r="LOB1" s="63"/>
      <c r="LOC1" s="63"/>
      <c r="LOD1" s="63"/>
      <c r="LOE1" s="63"/>
      <c r="LOF1" s="63"/>
      <c r="LOG1" s="63"/>
      <c r="LOH1" s="63"/>
      <c r="LOI1" s="63"/>
      <c r="LOJ1" s="63"/>
      <c r="LOK1" s="63"/>
      <c r="LOL1" s="63"/>
      <c r="LOM1" s="63"/>
      <c r="LON1" s="63"/>
      <c r="LOO1" s="63"/>
      <c r="LOP1" s="63"/>
      <c r="LOQ1" s="63"/>
      <c r="LOR1" s="63"/>
      <c r="LOS1" s="63"/>
      <c r="LOT1" s="63"/>
      <c r="LOU1" s="63"/>
      <c r="LOV1" s="63"/>
      <c r="LOW1" s="63"/>
      <c r="LOX1" s="63"/>
      <c r="LOY1" s="63"/>
      <c r="LOZ1" s="63"/>
      <c r="LPA1" s="63"/>
      <c r="LPB1" s="63"/>
      <c r="LPC1" s="63"/>
      <c r="LPD1" s="63"/>
      <c r="LPE1" s="63"/>
      <c r="LPF1" s="63"/>
      <c r="LPG1" s="63"/>
      <c r="LPH1" s="63"/>
      <c r="LPI1" s="63"/>
      <c r="LPJ1" s="63"/>
      <c r="LPK1" s="63"/>
      <c r="LPL1" s="63"/>
      <c r="LPM1" s="63"/>
      <c r="LPN1" s="63"/>
      <c r="LPO1" s="63"/>
      <c r="LPP1" s="63"/>
      <c r="LPQ1" s="63"/>
      <c r="LPR1" s="63"/>
      <c r="LPS1" s="63"/>
      <c r="LPT1" s="63"/>
      <c r="LPU1" s="63"/>
      <c r="LPV1" s="63"/>
      <c r="LPW1" s="63"/>
      <c r="LPX1" s="63"/>
      <c r="LPY1" s="63"/>
      <c r="LPZ1" s="63"/>
      <c r="LQA1" s="63"/>
      <c r="LQB1" s="63"/>
      <c r="LQC1" s="63"/>
      <c r="LQD1" s="63"/>
      <c r="LQE1" s="63"/>
      <c r="LQF1" s="63"/>
      <c r="LQG1" s="63"/>
      <c r="LQH1" s="63"/>
      <c r="LQI1" s="63"/>
      <c r="LQJ1" s="63"/>
      <c r="LQK1" s="63"/>
      <c r="LQL1" s="63"/>
      <c r="LQM1" s="63"/>
      <c r="LQN1" s="63"/>
      <c r="LQO1" s="63"/>
      <c r="LQP1" s="63"/>
      <c r="LQQ1" s="63"/>
      <c r="LQR1" s="63"/>
      <c r="LQS1" s="63"/>
      <c r="LQT1" s="63"/>
      <c r="LQU1" s="63"/>
      <c r="LQV1" s="63"/>
      <c r="LQW1" s="63"/>
      <c r="LQX1" s="63"/>
      <c r="LQY1" s="63"/>
      <c r="LQZ1" s="63"/>
      <c r="LRA1" s="63"/>
      <c r="LRB1" s="63"/>
      <c r="LRC1" s="63"/>
      <c r="LRD1" s="63"/>
      <c r="LRE1" s="63"/>
      <c r="LRF1" s="63"/>
      <c r="LRG1" s="63"/>
      <c r="LRH1" s="63"/>
      <c r="LRI1" s="63"/>
      <c r="LRJ1" s="63"/>
      <c r="LRK1" s="63"/>
      <c r="LRL1" s="63"/>
      <c r="LRM1" s="63"/>
      <c r="LRN1" s="63"/>
      <c r="LRO1" s="63"/>
      <c r="LRP1" s="63"/>
      <c r="LRQ1" s="63"/>
      <c r="LRR1" s="63"/>
      <c r="LRS1" s="63"/>
      <c r="LRT1" s="63"/>
      <c r="LRU1" s="63"/>
      <c r="LRV1" s="63"/>
      <c r="LRW1" s="63"/>
      <c r="LRX1" s="63"/>
      <c r="LRY1" s="63"/>
      <c r="LRZ1" s="63"/>
      <c r="LSA1" s="63"/>
      <c r="LSB1" s="63"/>
      <c r="LSC1" s="63"/>
      <c r="LSD1" s="63"/>
      <c r="LSE1" s="63"/>
      <c r="LSF1" s="63"/>
      <c r="LSG1" s="63"/>
      <c r="LSH1" s="63"/>
      <c r="LSI1" s="63"/>
      <c r="LSJ1" s="63"/>
      <c r="LSK1" s="63"/>
      <c r="LSL1" s="63"/>
      <c r="LSM1" s="63"/>
      <c r="LSN1" s="63"/>
      <c r="LSO1" s="63"/>
      <c r="LSP1" s="63"/>
      <c r="LSQ1" s="63"/>
      <c r="LSR1" s="63"/>
      <c r="LSS1" s="63"/>
      <c r="LST1" s="63"/>
      <c r="LSU1" s="63"/>
      <c r="LSV1" s="63"/>
      <c r="LSW1" s="63"/>
      <c r="LSX1" s="63"/>
      <c r="LSY1" s="63"/>
      <c r="LSZ1" s="63"/>
      <c r="LTA1" s="63"/>
      <c r="LTB1" s="63"/>
      <c r="LTC1" s="63"/>
      <c r="LTD1" s="63"/>
      <c r="LTE1" s="63"/>
      <c r="LTF1" s="63"/>
      <c r="LTG1" s="63"/>
      <c r="LTH1" s="63"/>
      <c r="LTI1" s="63"/>
      <c r="LTJ1" s="63"/>
      <c r="LTK1" s="63"/>
      <c r="LTL1" s="63"/>
      <c r="LTM1" s="63"/>
      <c r="LTN1" s="63"/>
      <c r="LTO1" s="63"/>
      <c r="LTP1" s="63"/>
      <c r="LTQ1" s="63"/>
      <c r="LTR1" s="63"/>
      <c r="LTS1" s="63"/>
      <c r="LTT1" s="63"/>
      <c r="LTU1" s="63"/>
      <c r="LTV1" s="63"/>
      <c r="LTW1" s="63"/>
      <c r="LTX1" s="63"/>
      <c r="LTY1" s="63"/>
      <c r="LTZ1" s="63"/>
      <c r="LUA1" s="63"/>
      <c r="LUB1" s="63"/>
      <c r="LUC1" s="63"/>
      <c r="LUD1" s="63"/>
      <c r="LUE1" s="63"/>
      <c r="LUF1" s="63"/>
      <c r="LUG1" s="63"/>
      <c r="LUH1" s="63"/>
      <c r="LUI1" s="63"/>
      <c r="LUJ1" s="63"/>
      <c r="LUK1" s="63"/>
      <c r="LUL1" s="63"/>
      <c r="LUM1" s="63"/>
      <c r="LUN1" s="63"/>
      <c r="LUO1" s="63"/>
      <c r="LUP1" s="63"/>
      <c r="LUQ1" s="63"/>
      <c r="LUR1" s="63"/>
      <c r="LUS1" s="63"/>
      <c r="LUT1" s="63"/>
      <c r="LUU1" s="63"/>
      <c r="LUV1" s="63"/>
      <c r="LUW1" s="63"/>
      <c r="LUX1" s="63"/>
      <c r="LUY1" s="63"/>
      <c r="LUZ1" s="63"/>
      <c r="LVA1" s="63"/>
      <c r="LVB1" s="63"/>
      <c r="LVC1" s="63"/>
      <c r="LVD1" s="63"/>
      <c r="LVE1" s="63"/>
      <c r="LVF1" s="63"/>
      <c r="LVG1" s="63"/>
      <c r="LVH1" s="63"/>
      <c r="LVI1" s="63"/>
      <c r="LVJ1" s="63"/>
      <c r="LVK1" s="63"/>
      <c r="LVL1" s="63"/>
      <c r="LVM1" s="63"/>
      <c r="LVN1" s="63"/>
      <c r="LVO1" s="63"/>
      <c r="LVP1" s="63"/>
      <c r="LVQ1" s="63"/>
      <c r="LVR1" s="63"/>
      <c r="LVS1" s="63"/>
      <c r="LVT1" s="63"/>
      <c r="LVU1" s="63"/>
      <c r="LVV1" s="63"/>
      <c r="LVW1" s="63"/>
      <c r="LVX1" s="63"/>
      <c r="LVY1" s="63"/>
      <c r="LVZ1" s="63"/>
      <c r="LWA1" s="63"/>
      <c r="LWB1" s="63"/>
      <c r="LWC1" s="63"/>
      <c r="LWD1" s="63"/>
      <c r="LWE1" s="63"/>
      <c r="LWF1" s="63"/>
      <c r="LWG1" s="63"/>
      <c r="LWH1" s="63"/>
      <c r="LWI1" s="63"/>
      <c r="LWJ1" s="63"/>
      <c r="LWK1" s="63"/>
      <c r="LWL1" s="63"/>
      <c r="LWM1" s="63"/>
      <c r="LWN1" s="63"/>
      <c r="LWO1" s="63"/>
      <c r="LWP1" s="63"/>
      <c r="LWQ1" s="63"/>
      <c r="LWR1" s="63"/>
      <c r="LWS1" s="63"/>
      <c r="LWT1" s="63"/>
      <c r="LWU1" s="63"/>
      <c r="LWV1" s="63"/>
      <c r="LWW1" s="63"/>
      <c r="LWX1" s="63"/>
      <c r="LWY1" s="63"/>
      <c r="LWZ1" s="63"/>
      <c r="LXA1" s="63"/>
      <c r="LXB1" s="63"/>
      <c r="LXC1" s="63"/>
      <c r="LXD1" s="63"/>
      <c r="LXE1" s="63"/>
      <c r="LXF1" s="63"/>
      <c r="LXG1" s="63"/>
      <c r="LXH1" s="63"/>
      <c r="LXI1" s="63"/>
      <c r="LXJ1" s="63"/>
      <c r="LXK1" s="63"/>
      <c r="LXL1" s="63"/>
      <c r="LXM1" s="63"/>
      <c r="LXN1" s="63"/>
      <c r="LXO1" s="63"/>
      <c r="LXP1" s="63"/>
      <c r="LXQ1" s="63"/>
      <c r="LXR1" s="63"/>
      <c r="LXS1" s="63"/>
      <c r="LXT1" s="63"/>
      <c r="LXU1" s="63"/>
      <c r="LXV1" s="63"/>
      <c r="LXW1" s="63"/>
      <c r="LXX1" s="63"/>
      <c r="LXY1" s="63"/>
      <c r="LXZ1" s="63"/>
      <c r="LYA1" s="63"/>
      <c r="LYB1" s="63"/>
      <c r="LYC1" s="63"/>
      <c r="LYD1" s="63"/>
      <c r="LYE1" s="63"/>
      <c r="LYF1" s="63"/>
      <c r="LYG1" s="63"/>
      <c r="LYH1" s="63"/>
      <c r="LYI1" s="63"/>
      <c r="LYJ1" s="63"/>
      <c r="LYK1" s="63"/>
      <c r="LYL1" s="63"/>
      <c r="LYM1" s="63"/>
      <c r="LYN1" s="63"/>
      <c r="LYO1" s="63"/>
      <c r="LYP1" s="63"/>
      <c r="LYQ1" s="63"/>
      <c r="LYR1" s="63"/>
      <c r="LYS1" s="63"/>
      <c r="LYT1" s="63"/>
      <c r="LYU1" s="63"/>
      <c r="LYV1" s="63"/>
      <c r="LYW1" s="63"/>
      <c r="LYX1" s="63"/>
      <c r="LYY1" s="63"/>
      <c r="LYZ1" s="63"/>
      <c r="LZA1" s="63"/>
      <c r="LZB1" s="63"/>
      <c r="LZC1" s="63"/>
      <c r="LZD1" s="63"/>
      <c r="LZE1" s="63"/>
      <c r="LZF1" s="63"/>
      <c r="LZG1" s="63"/>
      <c r="LZH1" s="63"/>
      <c r="LZI1" s="63"/>
      <c r="LZJ1" s="63"/>
      <c r="LZK1" s="63"/>
      <c r="LZL1" s="63"/>
      <c r="LZM1" s="63"/>
      <c r="LZN1" s="63"/>
      <c r="LZO1" s="63"/>
      <c r="LZP1" s="63"/>
      <c r="LZQ1" s="63"/>
      <c r="LZR1" s="63"/>
      <c r="LZS1" s="63"/>
      <c r="LZT1" s="63"/>
      <c r="LZU1" s="63"/>
      <c r="LZV1" s="63"/>
      <c r="LZW1" s="63"/>
      <c r="LZX1" s="63"/>
      <c r="LZY1" s="63"/>
      <c r="LZZ1" s="63"/>
      <c r="MAA1" s="63"/>
      <c r="MAB1" s="63"/>
      <c r="MAC1" s="63"/>
      <c r="MAD1" s="63"/>
      <c r="MAE1" s="63"/>
      <c r="MAF1" s="63"/>
      <c r="MAG1" s="63"/>
      <c r="MAH1" s="63"/>
      <c r="MAI1" s="63"/>
      <c r="MAJ1" s="63"/>
      <c r="MAK1" s="63"/>
      <c r="MAL1" s="63"/>
      <c r="MAM1" s="63"/>
      <c r="MAN1" s="63"/>
      <c r="MAO1" s="63"/>
      <c r="MAP1" s="63"/>
      <c r="MAQ1" s="63"/>
      <c r="MAR1" s="63"/>
      <c r="MAS1" s="63"/>
      <c r="MAT1" s="63"/>
      <c r="MAU1" s="63"/>
      <c r="MAV1" s="63"/>
      <c r="MAW1" s="63"/>
      <c r="MAX1" s="63"/>
      <c r="MAY1" s="63"/>
      <c r="MAZ1" s="63"/>
      <c r="MBA1" s="63"/>
      <c r="MBB1" s="63"/>
      <c r="MBC1" s="63"/>
      <c r="MBD1" s="63"/>
      <c r="MBE1" s="63"/>
      <c r="MBF1" s="63"/>
      <c r="MBG1" s="63"/>
      <c r="MBH1" s="63"/>
      <c r="MBI1" s="63"/>
      <c r="MBJ1" s="63"/>
      <c r="MBK1" s="63"/>
      <c r="MBL1" s="63"/>
      <c r="MBM1" s="63"/>
      <c r="MBN1" s="63"/>
      <c r="MBO1" s="63"/>
      <c r="MBP1" s="63"/>
      <c r="MBQ1" s="63"/>
      <c r="MBR1" s="63"/>
      <c r="MBS1" s="63"/>
      <c r="MBT1" s="63"/>
      <c r="MBU1" s="63"/>
      <c r="MBV1" s="63"/>
      <c r="MBW1" s="63"/>
      <c r="MBX1" s="63"/>
      <c r="MBY1" s="63"/>
      <c r="MBZ1" s="63"/>
      <c r="MCA1" s="63"/>
      <c r="MCB1" s="63"/>
      <c r="MCC1" s="63"/>
      <c r="MCD1" s="63"/>
      <c r="MCE1" s="63"/>
      <c r="MCF1" s="63"/>
      <c r="MCG1" s="63"/>
      <c r="MCH1" s="63"/>
      <c r="MCI1" s="63"/>
      <c r="MCJ1" s="63"/>
      <c r="MCK1" s="63"/>
      <c r="MCL1" s="63"/>
      <c r="MCM1" s="63"/>
      <c r="MCN1" s="63"/>
      <c r="MCO1" s="63"/>
      <c r="MCP1" s="63"/>
      <c r="MCQ1" s="63"/>
      <c r="MCR1" s="63"/>
      <c r="MCS1" s="63"/>
      <c r="MCT1" s="63"/>
      <c r="MCU1" s="63"/>
      <c r="MCV1" s="63"/>
      <c r="MCW1" s="63"/>
      <c r="MCX1" s="63"/>
      <c r="MCY1" s="63"/>
      <c r="MCZ1" s="63"/>
      <c r="MDA1" s="63"/>
      <c r="MDB1" s="63"/>
      <c r="MDC1" s="63"/>
      <c r="MDD1" s="63"/>
      <c r="MDE1" s="63"/>
      <c r="MDF1" s="63"/>
      <c r="MDG1" s="63"/>
      <c r="MDH1" s="63"/>
      <c r="MDI1" s="63"/>
      <c r="MDJ1" s="63"/>
      <c r="MDK1" s="63"/>
      <c r="MDL1" s="63"/>
      <c r="MDM1" s="63"/>
      <c r="MDN1" s="63"/>
      <c r="MDO1" s="63"/>
      <c r="MDP1" s="63"/>
      <c r="MDQ1" s="63"/>
      <c r="MDR1" s="63"/>
      <c r="MDS1" s="63"/>
      <c r="MDT1" s="63"/>
      <c r="MDU1" s="63"/>
      <c r="MDV1" s="63"/>
      <c r="MDW1" s="63"/>
      <c r="MDX1" s="63"/>
      <c r="MDY1" s="63"/>
      <c r="MDZ1" s="63"/>
      <c r="MEA1" s="63"/>
      <c r="MEB1" s="63"/>
      <c r="MEC1" s="63"/>
      <c r="MED1" s="63"/>
      <c r="MEE1" s="63"/>
      <c r="MEF1" s="63"/>
      <c r="MEG1" s="63"/>
      <c r="MEH1" s="63"/>
      <c r="MEI1" s="63"/>
      <c r="MEJ1" s="63"/>
      <c r="MEK1" s="63"/>
      <c r="MEL1" s="63"/>
      <c r="MEM1" s="63"/>
      <c r="MEN1" s="63"/>
      <c r="MEO1" s="63"/>
      <c r="MEP1" s="63"/>
      <c r="MEQ1" s="63"/>
      <c r="MER1" s="63"/>
      <c r="MES1" s="63"/>
      <c r="MET1" s="63"/>
      <c r="MEU1" s="63"/>
      <c r="MEV1" s="63"/>
      <c r="MEW1" s="63"/>
      <c r="MEX1" s="63"/>
      <c r="MEY1" s="63"/>
      <c r="MEZ1" s="63"/>
      <c r="MFA1" s="63"/>
      <c r="MFB1" s="63"/>
      <c r="MFC1" s="63"/>
      <c r="MFD1" s="63"/>
      <c r="MFE1" s="63"/>
      <c r="MFF1" s="63"/>
      <c r="MFG1" s="63"/>
      <c r="MFH1" s="63"/>
      <c r="MFI1" s="63"/>
      <c r="MFJ1" s="63"/>
      <c r="MFK1" s="63"/>
      <c r="MFL1" s="63"/>
      <c r="MFM1" s="63"/>
      <c r="MFN1" s="63"/>
      <c r="MFO1" s="63"/>
      <c r="MFP1" s="63"/>
      <c r="MFQ1" s="63"/>
      <c r="MFR1" s="63"/>
      <c r="MFS1" s="63"/>
      <c r="MFT1" s="63"/>
      <c r="MFU1" s="63"/>
      <c r="MFV1" s="63"/>
      <c r="MFW1" s="63"/>
      <c r="MFX1" s="63"/>
      <c r="MFY1" s="63"/>
      <c r="MFZ1" s="63"/>
      <c r="MGA1" s="63"/>
      <c r="MGB1" s="63"/>
      <c r="MGC1" s="63"/>
      <c r="MGD1" s="63"/>
      <c r="MGE1" s="63"/>
      <c r="MGF1" s="63"/>
      <c r="MGG1" s="63"/>
      <c r="MGH1" s="63"/>
      <c r="MGI1" s="63"/>
      <c r="MGJ1" s="63"/>
      <c r="MGK1" s="63"/>
      <c r="MGL1" s="63"/>
      <c r="MGM1" s="63"/>
      <c r="MGN1" s="63"/>
      <c r="MGO1" s="63"/>
      <c r="MGP1" s="63"/>
      <c r="MGQ1" s="63"/>
      <c r="MGR1" s="63"/>
      <c r="MGS1" s="63"/>
      <c r="MGT1" s="63"/>
      <c r="MGU1" s="63"/>
      <c r="MGV1" s="63"/>
      <c r="MGW1" s="63"/>
      <c r="MGX1" s="63"/>
      <c r="MGY1" s="63"/>
      <c r="MGZ1" s="63"/>
      <c r="MHA1" s="63"/>
      <c r="MHB1" s="63"/>
      <c r="MHC1" s="63"/>
      <c r="MHD1" s="63"/>
      <c r="MHE1" s="63"/>
      <c r="MHF1" s="63"/>
      <c r="MHG1" s="63"/>
      <c r="MHH1" s="63"/>
      <c r="MHI1" s="63"/>
      <c r="MHJ1" s="63"/>
      <c r="MHK1" s="63"/>
      <c r="MHL1" s="63"/>
      <c r="MHM1" s="63"/>
      <c r="MHN1" s="63"/>
      <c r="MHO1" s="63"/>
      <c r="MHP1" s="63"/>
      <c r="MHQ1" s="63"/>
      <c r="MHR1" s="63"/>
      <c r="MHS1" s="63"/>
      <c r="MHT1" s="63"/>
      <c r="MHU1" s="63"/>
      <c r="MHV1" s="63"/>
      <c r="MHW1" s="63"/>
      <c r="MHX1" s="63"/>
      <c r="MHY1" s="63"/>
      <c r="MHZ1" s="63"/>
      <c r="MIA1" s="63"/>
      <c r="MIB1" s="63"/>
      <c r="MIC1" s="63"/>
      <c r="MID1" s="63"/>
      <c r="MIE1" s="63"/>
      <c r="MIF1" s="63"/>
      <c r="MIG1" s="63"/>
      <c r="MIH1" s="63"/>
      <c r="MII1" s="63"/>
      <c r="MIJ1" s="63"/>
      <c r="MIK1" s="63"/>
      <c r="MIL1" s="63"/>
      <c r="MIM1" s="63"/>
      <c r="MIN1" s="63"/>
      <c r="MIO1" s="63"/>
      <c r="MIP1" s="63"/>
      <c r="MIQ1" s="63"/>
      <c r="MIR1" s="63"/>
      <c r="MIS1" s="63"/>
      <c r="MIT1" s="63"/>
      <c r="MIU1" s="63"/>
      <c r="MIV1" s="63"/>
      <c r="MIW1" s="63"/>
      <c r="MIX1" s="63"/>
      <c r="MIY1" s="63"/>
      <c r="MIZ1" s="63"/>
      <c r="MJA1" s="63"/>
      <c r="MJB1" s="63"/>
      <c r="MJC1" s="63"/>
      <c r="MJD1" s="63"/>
      <c r="MJE1" s="63"/>
      <c r="MJF1" s="63"/>
      <c r="MJG1" s="63"/>
      <c r="MJH1" s="63"/>
      <c r="MJI1" s="63"/>
      <c r="MJJ1" s="63"/>
      <c r="MJK1" s="63"/>
      <c r="MJL1" s="63"/>
      <c r="MJM1" s="63"/>
      <c r="MJN1" s="63"/>
      <c r="MJO1" s="63"/>
      <c r="MJP1" s="63"/>
      <c r="MJQ1" s="63"/>
      <c r="MJR1" s="63"/>
      <c r="MJS1" s="63"/>
      <c r="MJT1" s="63"/>
      <c r="MJU1" s="63"/>
      <c r="MJV1" s="63"/>
      <c r="MJW1" s="63"/>
      <c r="MJX1" s="63"/>
      <c r="MJY1" s="63"/>
      <c r="MJZ1" s="63"/>
      <c r="MKA1" s="63"/>
      <c r="MKB1" s="63"/>
      <c r="MKC1" s="63"/>
      <c r="MKD1" s="63"/>
      <c r="MKE1" s="63"/>
      <c r="MKF1" s="63"/>
      <c r="MKG1" s="63"/>
      <c r="MKH1" s="63"/>
      <c r="MKI1" s="63"/>
      <c r="MKJ1" s="63"/>
      <c r="MKK1" s="63"/>
      <c r="MKL1" s="63"/>
      <c r="MKM1" s="63"/>
      <c r="MKN1" s="63"/>
      <c r="MKO1" s="63"/>
      <c r="MKP1" s="63"/>
      <c r="MKQ1" s="63"/>
      <c r="MKR1" s="63"/>
      <c r="MKS1" s="63"/>
      <c r="MKT1" s="63"/>
      <c r="MKU1" s="63"/>
      <c r="MKV1" s="63"/>
      <c r="MKW1" s="63"/>
      <c r="MKX1" s="63"/>
      <c r="MKY1" s="63"/>
      <c r="MKZ1" s="63"/>
      <c r="MLA1" s="63"/>
      <c r="MLB1" s="63"/>
      <c r="MLC1" s="63"/>
      <c r="MLD1" s="63"/>
      <c r="MLE1" s="63"/>
      <c r="MLF1" s="63"/>
      <c r="MLG1" s="63"/>
      <c r="MLH1" s="63"/>
      <c r="MLI1" s="63"/>
      <c r="MLJ1" s="63"/>
      <c r="MLK1" s="63"/>
      <c r="MLL1" s="63"/>
      <c r="MLM1" s="63"/>
      <c r="MLN1" s="63"/>
      <c r="MLO1" s="63"/>
      <c r="MLP1" s="63"/>
      <c r="MLQ1" s="63"/>
      <c r="MLR1" s="63"/>
      <c r="MLS1" s="63"/>
      <c r="MLT1" s="63"/>
      <c r="MLU1" s="63"/>
      <c r="MLV1" s="63"/>
      <c r="MLW1" s="63"/>
      <c r="MLX1" s="63"/>
      <c r="MLY1" s="63"/>
      <c r="MLZ1" s="63"/>
      <c r="MMA1" s="63"/>
      <c r="MMB1" s="63"/>
      <c r="MMC1" s="63"/>
      <c r="MMD1" s="63"/>
      <c r="MME1" s="63"/>
      <c r="MMF1" s="63"/>
      <c r="MMG1" s="63"/>
      <c r="MMH1" s="63"/>
      <c r="MMI1" s="63"/>
      <c r="MMJ1" s="63"/>
      <c r="MMK1" s="63"/>
      <c r="MML1" s="63"/>
      <c r="MMM1" s="63"/>
      <c r="MMN1" s="63"/>
      <c r="MMO1" s="63"/>
      <c r="MMP1" s="63"/>
      <c r="MMQ1" s="63"/>
      <c r="MMR1" s="63"/>
      <c r="MMS1" s="63"/>
      <c r="MMT1" s="63"/>
      <c r="MMU1" s="63"/>
      <c r="MMV1" s="63"/>
      <c r="MMW1" s="63"/>
      <c r="MMX1" s="63"/>
      <c r="MMY1" s="63"/>
      <c r="MMZ1" s="63"/>
      <c r="MNA1" s="63"/>
      <c r="MNB1" s="63"/>
      <c r="MNC1" s="63"/>
      <c r="MND1" s="63"/>
      <c r="MNE1" s="63"/>
      <c r="MNF1" s="63"/>
      <c r="MNG1" s="63"/>
      <c r="MNH1" s="63"/>
      <c r="MNI1" s="63"/>
      <c r="MNJ1" s="63"/>
      <c r="MNK1" s="63"/>
      <c r="MNL1" s="63"/>
      <c r="MNM1" s="63"/>
      <c r="MNN1" s="63"/>
      <c r="MNO1" s="63"/>
      <c r="MNP1" s="63"/>
      <c r="MNQ1" s="63"/>
      <c r="MNR1" s="63"/>
      <c r="MNS1" s="63"/>
      <c r="MNT1" s="63"/>
      <c r="MNU1" s="63"/>
      <c r="MNV1" s="63"/>
      <c r="MNW1" s="63"/>
      <c r="MNX1" s="63"/>
      <c r="MNY1" s="63"/>
      <c r="MNZ1" s="63"/>
      <c r="MOA1" s="63"/>
      <c r="MOB1" s="63"/>
      <c r="MOC1" s="63"/>
      <c r="MOD1" s="63"/>
      <c r="MOE1" s="63"/>
      <c r="MOF1" s="63"/>
      <c r="MOG1" s="63"/>
      <c r="MOH1" s="63"/>
      <c r="MOI1" s="63"/>
      <c r="MOJ1" s="63"/>
      <c r="MOK1" s="63"/>
      <c r="MOL1" s="63"/>
      <c r="MOM1" s="63"/>
      <c r="MON1" s="63"/>
      <c r="MOO1" s="63"/>
      <c r="MOP1" s="63"/>
      <c r="MOQ1" s="63"/>
      <c r="MOR1" s="63"/>
      <c r="MOS1" s="63"/>
      <c r="MOT1" s="63"/>
      <c r="MOU1" s="63"/>
      <c r="MOV1" s="63"/>
      <c r="MOW1" s="63"/>
      <c r="MOX1" s="63"/>
      <c r="MOY1" s="63"/>
      <c r="MOZ1" s="63"/>
      <c r="MPA1" s="63"/>
      <c r="MPB1" s="63"/>
      <c r="MPC1" s="63"/>
      <c r="MPD1" s="63"/>
      <c r="MPE1" s="63"/>
      <c r="MPF1" s="63"/>
      <c r="MPG1" s="63"/>
      <c r="MPH1" s="63"/>
      <c r="MPI1" s="63"/>
      <c r="MPJ1" s="63"/>
      <c r="MPK1" s="63"/>
      <c r="MPL1" s="63"/>
      <c r="MPM1" s="63"/>
      <c r="MPN1" s="63"/>
      <c r="MPO1" s="63"/>
      <c r="MPP1" s="63"/>
      <c r="MPQ1" s="63"/>
      <c r="MPR1" s="63"/>
      <c r="MPS1" s="63"/>
      <c r="MPT1" s="63"/>
      <c r="MPU1" s="63"/>
      <c r="MPV1" s="63"/>
      <c r="MPW1" s="63"/>
      <c r="MPX1" s="63"/>
      <c r="MPY1" s="63"/>
      <c r="MPZ1" s="63"/>
      <c r="MQA1" s="63"/>
      <c r="MQB1" s="63"/>
      <c r="MQC1" s="63"/>
      <c r="MQD1" s="63"/>
      <c r="MQE1" s="63"/>
      <c r="MQF1" s="63"/>
      <c r="MQG1" s="63"/>
      <c r="MQH1" s="63"/>
      <c r="MQI1" s="63"/>
      <c r="MQJ1" s="63"/>
      <c r="MQK1" s="63"/>
      <c r="MQL1" s="63"/>
      <c r="MQM1" s="63"/>
      <c r="MQN1" s="63"/>
      <c r="MQO1" s="63"/>
      <c r="MQP1" s="63"/>
      <c r="MQQ1" s="63"/>
      <c r="MQR1" s="63"/>
      <c r="MQS1" s="63"/>
      <c r="MQT1" s="63"/>
      <c r="MQU1" s="63"/>
      <c r="MQV1" s="63"/>
      <c r="MQW1" s="63"/>
      <c r="MQX1" s="63"/>
      <c r="MQY1" s="63"/>
      <c r="MQZ1" s="63"/>
      <c r="MRA1" s="63"/>
      <c r="MRB1" s="63"/>
      <c r="MRC1" s="63"/>
      <c r="MRD1" s="63"/>
      <c r="MRE1" s="63"/>
      <c r="MRF1" s="63"/>
      <c r="MRG1" s="63"/>
      <c r="MRH1" s="63"/>
      <c r="MRI1" s="63"/>
      <c r="MRJ1" s="63"/>
      <c r="MRK1" s="63"/>
      <c r="MRL1" s="63"/>
      <c r="MRM1" s="63"/>
      <c r="MRN1" s="63"/>
      <c r="MRO1" s="63"/>
      <c r="MRP1" s="63"/>
      <c r="MRQ1" s="63"/>
      <c r="MRR1" s="63"/>
      <c r="MRS1" s="63"/>
      <c r="MRT1" s="63"/>
      <c r="MRU1" s="63"/>
      <c r="MRV1" s="63"/>
      <c r="MRW1" s="63"/>
      <c r="MRX1" s="63"/>
      <c r="MRY1" s="63"/>
      <c r="MRZ1" s="63"/>
      <c r="MSA1" s="63"/>
      <c r="MSB1" s="63"/>
      <c r="MSC1" s="63"/>
      <c r="MSD1" s="63"/>
      <c r="MSE1" s="63"/>
      <c r="MSF1" s="63"/>
      <c r="MSG1" s="63"/>
      <c r="MSH1" s="63"/>
      <c r="MSI1" s="63"/>
      <c r="MSJ1" s="63"/>
      <c r="MSK1" s="63"/>
      <c r="MSL1" s="63"/>
      <c r="MSM1" s="63"/>
      <c r="MSN1" s="63"/>
      <c r="MSO1" s="63"/>
      <c r="MSP1" s="63"/>
      <c r="MSQ1" s="63"/>
      <c r="MSR1" s="63"/>
      <c r="MSS1" s="63"/>
      <c r="MST1" s="63"/>
      <c r="MSU1" s="63"/>
      <c r="MSV1" s="63"/>
      <c r="MSW1" s="63"/>
      <c r="MSX1" s="63"/>
      <c r="MSY1" s="63"/>
      <c r="MSZ1" s="63"/>
      <c r="MTA1" s="63"/>
      <c r="MTB1" s="63"/>
      <c r="MTC1" s="63"/>
      <c r="MTD1" s="63"/>
      <c r="MTE1" s="63"/>
      <c r="MTF1" s="63"/>
      <c r="MTG1" s="63"/>
      <c r="MTH1" s="63"/>
      <c r="MTI1" s="63"/>
      <c r="MTJ1" s="63"/>
      <c r="MTK1" s="63"/>
      <c r="MTL1" s="63"/>
      <c r="MTM1" s="63"/>
      <c r="MTN1" s="63"/>
      <c r="MTO1" s="63"/>
      <c r="MTP1" s="63"/>
      <c r="MTQ1" s="63"/>
      <c r="MTR1" s="63"/>
      <c r="MTS1" s="63"/>
      <c r="MTT1" s="63"/>
      <c r="MTU1" s="63"/>
      <c r="MTV1" s="63"/>
      <c r="MTW1" s="63"/>
      <c r="MTX1" s="63"/>
      <c r="MTY1" s="63"/>
      <c r="MTZ1" s="63"/>
      <c r="MUA1" s="63"/>
      <c r="MUB1" s="63"/>
      <c r="MUC1" s="63"/>
      <c r="MUD1" s="63"/>
      <c r="MUE1" s="63"/>
      <c r="MUF1" s="63"/>
      <c r="MUG1" s="63"/>
      <c r="MUH1" s="63"/>
      <c r="MUI1" s="63"/>
      <c r="MUJ1" s="63"/>
      <c r="MUK1" s="63"/>
      <c r="MUL1" s="63"/>
      <c r="MUM1" s="63"/>
      <c r="MUN1" s="63"/>
      <c r="MUO1" s="63"/>
      <c r="MUP1" s="63"/>
      <c r="MUQ1" s="63"/>
      <c r="MUR1" s="63"/>
      <c r="MUS1" s="63"/>
      <c r="MUT1" s="63"/>
      <c r="MUU1" s="63"/>
      <c r="MUV1" s="63"/>
      <c r="MUW1" s="63"/>
      <c r="MUX1" s="63"/>
      <c r="MUY1" s="63"/>
      <c r="MUZ1" s="63"/>
      <c r="MVA1" s="63"/>
      <c r="MVB1" s="63"/>
      <c r="MVC1" s="63"/>
      <c r="MVD1" s="63"/>
      <c r="MVE1" s="63"/>
      <c r="MVF1" s="63"/>
      <c r="MVG1" s="63"/>
      <c r="MVH1" s="63"/>
      <c r="MVI1" s="63"/>
      <c r="MVJ1" s="63"/>
      <c r="MVK1" s="63"/>
      <c r="MVL1" s="63"/>
      <c r="MVM1" s="63"/>
      <c r="MVN1" s="63"/>
      <c r="MVO1" s="63"/>
      <c r="MVP1" s="63"/>
      <c r="MVQ1" s="63"/>
      <c r="MVR1" s="63"/>
      <c r="MVS1" s="63"/>
      <c r="MVT1" s="63"/>
      <c r="MVU1" s="63"/>
      <c r="MVV1" s="63"/>
      <c r="MVW1" s="63"/>
      <c r="MVX1" s="63"/>
      <c r="MVY1" s="63"/>
      <c r="MVZ1" s="63"/>
      <c r="MWA1" s="63"/>
      <c r="MWB1" s="63"/>
      <c r="MWC1" s="63"/>
      <c r="MWD1" s="63"/>
      <c r="MWE1" s="63"/>
      <c r="MWF1" s="63"/>
      <c r="MWG1" s="63"/>
      <c r="MWH1" s="63"/>
      <c r="MWI1" s="63"/>
      <c r="MWJ1" s="63"/>
      <c r="MWK1" s="63"/>
      <c r="MWL1" s="63"/>
      <c r="MWM1" s="63"/>
      <c r="MWN1" s="63"/>
      <c r="MWO1" s="63"/>
      <c r="MWP1" s="63"/>
      <c r="MWQ1" s="63"/>
      <c r="MWR1" s="63"/>
      <c r="MWS1" s="63"/>
      <c r="MWT1" s="63"/>
      <c r="MWU1" s="63"/>
      <c r="MWV1" s="63"/>
      <c r="MWW1" s="63"/>
      <c r="MWX1" s="63"/>
      <c r="MWY1" s="63"/>
      <c r="MWZ1" s="63"/>
      <c r="MXA1" s="63"/>
      <c r="MXB1" s="63"/>
      <c r="MXC1" s="63"/>
      <c r="MXD1" s="63"/>
      <c r="MXE1" s="63"/>
      <c r="MXF1" s="63"/>
      <c r="MXG1" s="63"/>
      <c r="MXH1" s="63"/>
      <c r="MXI1" s="63"/>
      <c r="MXJ1" s="63"/>
      <c r="MXK1" s="63"/>
      <c r="MXL1" s="63"/>
      <c r="MXM1" s="63"/>
      <c r="MXN1" s="63"/>
      <c r="MXO1" s="63"/>
      <c r="MXP1" s="63"/>
      <c r="MXQ1" s="63"/>
      <c r="MXR1" s="63"/>
      <c r="MXS1" s="63"/>
      <c r="MXT1" s="63"/>
      <c r="MXU1" s="63"/>
      <c r="MXV1" s="63"/>
      <c r="MXW1" s="63"/>
      <c r="MXX1" s="63"/>
      <c r="MXY1" s="63"/>
      <c r="MXZ1" s="63"/>
      <c r="MYA1" s="63"/>
      <c r="MYB1" s="63"/>
      <c r="MYC1" s="63"/>
      <c r="MYD1" s="63"/>
      <c r="MYE1" s="63"/>
      <c r="MYF1" s="63"/>
      <c r="MYG1" s="63"/>
      <c r="MYH1" s="63"/>
      <c r="MYI1" s="63"/>
      <c r="MYJ1" s="63"/>
      <c r="MYK1" s="63"/>
      <c r="MYL1" s="63"/>
      <c r="MYM1" s="63"/>
      <c r="MYN1" s="63"/>
      <c r="MYO1" s="63"/>
      <c r="MYP1" s="63"/>
      <c r="MYQ1" s="63"/>
      <c r="MYR1" s="63"/>
      <c r="MYS1" s="63"/>
      <c r="MYT1" s="63"/>
      <c r="MYU1" s="63"/>
      <c r="MYV1" s="63"/>
      <c r="MYW1" s="63"/>
      <c r="MYX1" s="63"/>
      <c r="MYY1" s="63"/>
      <c r="MYZ1" s="63"/>
      <c r="MZA1" s="63"/>
      <c r="MZB1" s="63"/>
      <c r="MZC1" s="63"/>
      <c r="MZD1" s="63"/>
      <c r="MZE1" s="63"/>
      <c r="MZF1" s="63"/>
      <c r="MZG1" s="63"/>
      <c r="MZH1" s="63"/>
      <c r="MZI1" s="63"/>
      <c r="MZJ1" s="63"/>
      <c r="MZK1" s="63"/>
      <c r="MZL1" s="63"/>
      <c r="MZM1" s="63"/>
      <c r="MZN1" s="63"/>
      <c r="MZO1" s="63"/>
      <c r="MZP1" s="63"/>
      <c r="MZQ1" s="63"/>
      <c r="MZR1" s="63"/>
      <c r="MZS1" s="63"/>
      <c r="MZT1" s="63"/>
      <c r="MZU1" s="63"/>
      <c r="MZV1" s="63"/>
      <c r="MZW1" s="63"/>
      <c r="MZX1" s="63"/>
      <c r="MZY1" s="63"/>
      <c r="MZZ1" s="63"/>
      <c r="NAA1" s="63"/>
      <c r="NAB1" s="63"/>
      <c r="NAC1" s="63"/>
      <c r="NAD1" s="63"/>
      <c r="NAE1" s="63"/>
      <c r="NAF1" s="63"/>
      <c r="NAG1" s="63"/>
      <c r="NAH1" s="63"/>
      <c r="NAI1" s="63"/>
      <c r="NAJ1" s="63"/>
      <c r="NAK1" s="63"/>
      <c r="NAL1" s="63"/>
      <c r="NAM1" s="63"/>
      <c r="NAN1" s="63"/>
      <c r="NAO1" s="63"/>
      <c r="NAP1" s="63"/>
      <c r="NAQ1" s="63"/>
      <c r="NAR1" s="63"/>
      <c r="NAS1" s="63"/>
      <c r="NAT1" s="63"/>
      <c r="NAU1" s="63"/>
      <c r="NAV1" s="63"/>
      <c r="NAW1" s="63"/>
      <c r="NAX1" s="63"/>
      <c r="NAY1" s="63"/>
      <c r="NAZ1" s="63"/>
      <c r="NBA1" s="63"/>
      <c r="NBB1" s="63"/>
      <c r="NBC1" s="63"/>
      <c r="NBD1" s="63"/>
      <c r="NBE1" s="63"/>
      <c r="NBF1" s="63"/>
      <c r="NBG1" s="63"/>
      <c r="NBH1" s="63"/>
      <c r="NBI1" s="63"/>
      <c r="NBJ1" s="63"/>
      <c r="NBK1" s="63"/>
      <c r="NBL1" s="63"/>
      <c r="NBM1" s="63"/>
      <c r="NBN1" s="63"/>
      <c r="NBO1" s="63"/>
      <c r="NBP1" s="63"/>
      <c r="NBQ1" s="63"/>
      <c r="NBR1" s="63"/>
      <c r="NBS1" s="63"/>
      <c r="NBT1" s="63"/>
      <c r="NBU1" s="63"/>
      <c r="NBV1" s="63"/>
      <c r="NBW1" s="63"/>
      <c r="NBX1" s="63"/>
      <c r="NBY1" s="63"/>
      <c r="NBZ1" s="63"/>
      <c r="NCA1" s="63"/>
      <c r="NCB1" s="63"/>
      <c r="NCC1" s="63"/>
      <c r="NCD1" s="63"/>
      <c r="NCE1" s="63"/>
      <c r="NCF1" s="63"/>
      <c r="NCG1" s="63"/>
      <c r="NCH1" s="63"/>
      <c r="NCI1" s="63"/>
      <c r="NCJ1" s="63"/>
      <c r="NCK1" s="63"/>
      <c r="NCL1" s="63"/>
      <c r="NCM1" s="63"/>
      <c r="NCN1" s="63"/>
      <c r="NCO1" s="63"/>
      <c r="NCP1" s="63"/>
      <c r="NCQ1" s="63"/>
      <c r="NCR1" s="63"/>
      <c r="NCS1" s="63"/>
      <c r="NCT1" s="63"/>
      <c r="NCU1" s="63"/>
      <c r="NCV1" s="63"/>
      <c r="NCW1" s="63"/>
      <c r="NCX1" s="63"/>
      <c r="NCY1" s="63"/>
      <c r="NCZ1" s="63"/>
      <c r="NDA1" s="63"/>
      <c r="NDB1" s="63"/>
      <c r="NDC1" s="63"/>
      <c r="NDD1" s="63"/>
      <c r="NDE1" s="63"/>
      <c r="NDF1" s="63"/>
      <c r="NDG1" s="63"/>
      <c r="NDH1" s="63"/>
      <c r="NDI1" s="63"/>
      <c r="NDJ1" s="63"/>
      <c r="NDK1" s="63"/>
      <c r="NDL1" s="63"/>
      <c r="NDM1" s="63"/>
      <c r="NDN1" s="63"/>
      <c r="NDO1" s="63"/>
      <c r="NDP1" s="63"/>
      <c r="NDQ1" s="63"/>
      <c r="NDR1" s="63"/>
      <c r="NDS1" s="63"/>
      <c r="NDT1" s="63"/>
      <c r="NDU1" s="63"/>
      <c r="NDV1" s="63"/>
      <c r="NDW1" s="63"/>
      <c r="NDX1" s="63"/>
      <c r="NDY1" s="63"/>
      <c r="NDZ1" s="63"/>
      <c r="NEA1" s="63"/>
      <c r="NEB1" s="63"/>
      <c r="NEC1" s="63"/>
      <c r="NED1" s="63"/>
      <c r="NEE1" s="63"/>
      <c r="NEF1" s="63"/>
      <c r="NEG1" s="63"/>
      <c r="NEH1" s="63"/>
      <c r="NEI1" s="63"/>
      <c r="NEJ1" s="63"/>
      <c r="NEK1" s="63"/>
      <c r="NEL1" s="63"/>
      <c r="NEM1" s="63"/>
      <c r="NEN1" s="63"/>
      <c r="NEO1" s="63"/>
      <c r="NEP1" s="63"/>
      <c r="NEQ1" s="63"/>
      <c r="NER1" s="63"/>
      <c r="NES1" s="63"/>
      <c r="NET1" s="63"/>
      <c r="NEU1" s="63"/>
      <c r="NEV1" s="63"/>
      <c r="NEW1" s="63"/>
      <c r="NEX1" s="63"/>
      <c r="NEY1" s="63"/>
      <c r="NEZ1" s="63"/>
      <c r="NFA1" s="63"/>
      <c r="NFB1" s="63"/>
      <c r="NFC1" s="63"/>
      <c r="NFD1" s="63"/>
      <c r="NFE1" s="63"/>
      <c r="NFF1" s="63"/>
      <c r="NFG1" s="63"/>
      <c r="NFH1" s="63"/>
      <c r="NFI1" s="63"/>
      <c r="NFJ1" s="63"/>
      <c r="NFK1" s="63"/>
      <c r="NFL1" s="63"/>
      <c r="NFM1" s="63"/>
      <c r="NFN1" s="63"/>
      <c r="NFO1" s="63"/>
      <c r="NFP1" s="63"/>
      <c r="NFQ1" s="63"/>
      <c r="NFR1" s="63"/>
      <c r="NFS1" s="63"/>
      <c r="NFT1" s="63"/>
      <c r="NFU1" s="63"/>
      <c r="NFV1" s="63"/>
      <c r="NFW1" s="63"/>
      <c r="NFX1" s="63"/>
      <c r="NFY1" s="63"/>
      <c r="NFZ1" s="63"/>
      <c r="NGA1" s="63"/>
      <c r="NGB1" s="63"/>
      <c r="NGC1" s="63"/>
      <c r="NGD1" s="63"/>
      <c r="NGE1" s="63"/>
      <c r="NGF1" s="63"/>
      <c r="NGG1" s="63"/>
      <c r="NGH1" s="63"/>
      <c r="NGI1" s="63"/>
      <c r="NGJ1" s="63"/>
      <c r="NGK1" s="63"/>
      <c r="NGL1" s="63"/>
      <c r="NGM1" s="63"/>
      <c r="NGN1" s="63"/>
      <c r="NGO1" s="63"/>
      <c r="NGP1" s="63"/>
      <c r="NGQ1" s="63"/>
      <c r="NGR1" s="63"/>
      <c r="NGS1" s="63"/>
      <c r="NGT1" s="63"/>
      <c r="NGU1" s="63"/>
      <c r="NGV1" s="63"/>
      <c r="NGW1" s="63"/>
      <c r="NGX1" s="63"/>
      <c r="NGY1" s="63"/>
      <c r="NGZ1" s="63"/>
      <c r="NHA1" s="63"/>
      <c r="NHB1" s="63"/>
      <c r="NHC1" s="63"/>
      <c r="NHD1" s="63"/>
      <c r="NHE1" s="63"/>
      <c r="NHF1" s="63"/>
      <c r="NHG1" s="63"/>
      <c r="NHH1" s="63"/>
      <c r="NHI1" s="63"/>
      <c r="NHJ1" s="63"/>
      <c r="NHK1" s="63"/>
      <c r="NHL1" s="63"/>
      <c r="NHM1" s="63"/>
      <c r="NHN1" s="63"/>
      <c r="NHO1" s="63"/>
      <c r="NHP1" s="63"/>
      <c r="NHQ1" s="63"/>
      <c r="NHR1" s="63"/>
      <c r="NHS1" s="63"/>
      <c r="NHT1" s="63"/>
      <c r="NHU1" s="63"/>
      <c r="NHV1" s="63"/>
      <c r="NHW1" s="63"/>
      <c r="NHX1" s="63"/>
      <c r="NHY1" s="63"/>
      <c r="NHZ1" s="63"/>
      <c r="NIA1" s="63"/>
      <c r="NIB1" s="63"/>
      <c r="NIC1" s="63"/>
      <c r="NID1" s="63"/>
      <c r="NIE1" s="63"/>
      <c r="NIF1" s="63"/>
      <c r="NIG1" s="63"/>
      <c r="NIH1" s="63"/>
      <c r="NII1" s="63"/>
      <c r="NIJ1" s="63"/>
      <c r="NIK1" s="63"/>
      <c r="NIL1" s="63"/>
      <c r="NIM1" s="63"/>
      <c r="NIN1" s="63"/>
      <c r="NIO1" s="63"/>
      <c r="NIP1" s="63"/>
      <c r="NIQ1" s="63"/>
      <c r="NIR1" s="63"/>
      <c r="NIS1" s="63"/>
      <c r="NIT1" s="63"/>
      <c r="NIU1" s="63"/>
      <c r="NIV1" s="63"/>
      <c r="NIW1" s="63"/>
      <c r="NIX1" s="63"/>
      <c r="NIY1" s="63"/>
      <c r="NIZ1" s="63"/>
      <c r="NJA1" s="63"/>
      <c r="NJB1" s="63"/>
      <c r="NJC1" s="63"/>
      <c r="NJD1" s="63"/>
      <c r="NJE1" s="63"/>
      <c r="NJF1" s="63"/>
      <c r="NJG1" s="63"/>
      <c r="NJH1" s="63"/>
      <c r="NJI1" s="63"/>
      <c r="NJJ1" s="63"/>
      <c r="NJK1" s="63"/>
      <c r="NJL1" s="63"/>
      <c r="NJM1" s="63"/>
      <c r="NJN1" s="63"/>
      <c r="NJO1" s="63"/>
      <c r="NJP1" s="63"/>
      <c r="NJQ1" s="63"/>
      <c r="NJR1" s="63"/>
      <c r="NJS1" s="63"/>
      <c r="NJT1" s="63"/>
      <c r="NJU1" s="63"/>
      <c r="NJV1" s="63"/>
      <c r="NJW1" s="63"/>
      <c r="NJX1" s="63"/>
      <c r="NJY1" s="63"/>
      <c r="NJZ1" s="63"/>
      <c r="NKA1" s="63"/>
      <c r="NKB1" s="63"/>
      <c r="NKC1" s="63"/>
      <c r="NKD1" s="63"/>
      <c r="NKE1" s="63"/>
      <c r="NKF1" s="63"/>
      <c r="NKG1" s="63"/>
      <c r="NKH1" s="63"/>
      <c r="NKI1" s="63"/>
      <c r="NKJ1" s="63"/>
      <c r="NKK1" s="63"/>
      <c r="NKL1" s="63"/>
      <c r="NKM1" s="63"/>
      <c r="NKN1" s="63"/>
      <c r="NKO1" s="63"/>
      <c r="NKP1" s="63"/>
      <c r="NKQ1" s="63"/>
      <c r="NKR1" s="63"/>
      <c r="NKS1" s="63"/>
      <c r="NKT1" s="63"/>
      <c r="NKU1" s="63"/>
      <c r="NKV1" s="63"/>
      <c r="NKW1" s="63"/>
      <c r="NKX1" s="63"/>
      <c r="NKY1" s="63"/>
      <c r="NKZ1" s="63"/>
      <c r="NLA1" s="63"/>
      <c r="NLB1" s="63"/>
      <c r="NLC1" s="63"/>
      <c r="NLD1" s="63"/>
      <c r="NLE1" s="63"/>
      <c r="NLF1" s="63"/>
      <c r="NLG1" s="63"/>
      <c r="NLH1" s="63"/>
      <c r="NLI1" s="63"/>
      <c r="NLJ1" s="63"/>
      <c r="NLK1" s="63"/>
      <c r="NLL1" s="63"/>
      <c r="NLM1" s="63"/>
      <c r="NLN1" s="63"/>
      <c r="NLO1" s="63"/>
      <c r="NLP1" s="63"/>
      <c r="NLQ1" s="63"/>
      <c r="NLR1" s="63"/>
      <c r="NLS1" s="63"/>
      <c r="NLT1" s="63"/>
      <c r="NLU1" s="63"/>
      <c r="NLV1" s="63"/>
      <c r="NLW1" s="63"/>
      <c r="NLX1" s="63"/>
      <c r="NLY1" s="63"/>
      <c r="NLZ1" s="63"/>
      <c r="NMA1" s="63"/>
      <c r="NMB1" s="63"/>
      <c r="NMC1" s="63"/>
      <c r="NMD1" s="63"/>
      <c r="NME1" s="63"/>
      <c r="NMF1" s="63"/>
      <c r="NMG1" s="63"/>
      <c r="NMH1" s="63"/>
      <c r="NMI1" s="63"/>
      <c r="NMJ1" s="63"/>
      <c r="NMK1" s="63"/>
      <c r="NML1" s="63"/>
      <c r="NMM1" s="63"/>
      <c r="NMN1" s="63"/>
      <c r="NMO1" s="63"/>
      <c r="NMP1" s="63"/>
      <c r="NMQ1" s="63"/>
      <c r="NMR1" s="63"/>
      <c r="NMS1" s="63"/>
      <c r="NMT1" s="63"/>
      <c r="NMU1" s="63"/>
      <c r="NMV1" s="63"/>
      <c r="NMW1" s="63"/>
      <c r="NMX1" s="63"/>
      <c r="NMY1" s="63"/>
      <c r="NMZ1" s="63"/>
      <c r="NNA1" s="63"/>
      <c r="NNB1" s="63"/>
      <c r="NNC1" s="63"/>
      <c r="NND1" s="63"/>
      <c r="NNE1" s="63"/>
      <c r="NNF1" s="63"/>
      <c r="NNG1" s="63"/>
      <c r="NNH1" s="63"/>
      <c r="NNI1" s="63"/>
      <c r="NNJ1" s="63"/>
      <c r="NNK1" s="63"/>
      <c r="NNL1" s="63"/>
      <c r="NNM1" s="63"/>
      <c r="NNN1" s="63"/>
      <c r="NNO1" s="63"/>
      <c r="NNP1" s="63"/>
      <c r="NNQ1" s="63"/>
      <c r="NNR1" s="63"/>
      <c r="NNS1" s="63"/>
      <c r="NNT1" s="63"/>
      <c r="NNU1" s="63"/>
      <c r="NNV1" s="63"/>
      <c r="NNW1" s="63"/>
      <c r="NNX1" s="63"/>
      <c r="NNY1" s="63"/>
      <c r="NNZ1" s="63"/>
      <c r="NOA1" s="63"/>
      <c r="NOB1" s="63"/>
      <c r="NOC1" s="63"/>
      <c r="NOD1" s="63"/>
      <c r="NOE1" s="63"/>
      <c r="NOF1" s="63"/>
      <c r="NOG1" s="63"/>
      <c r="NOH1" s="63"/>
      <c r="NOI1" s="63"/>
      <c r="NOJ1" s="63"/>
      <c r="NOK1" s="63"/>
      <c r="NOL1" s="63"/>
      <c r="NOM1" s="63"/>
      <c r="NON1" s="63"/>
      <c r="NOO1" s="63"/>
      <c r="NOP1" s="63"/>
      <c r="NOQ1" s="63"/>
      <c r="NOR1" s="63"/>
      <c r="NOS1" s="63"/>
      <c r="NOT1" s="63"/>
      <c r="NOU1" s="63"/>
      <c r="NOV1" s="63"/>
      <c r="NOW1" s="63"/>
      <c r="NOX1" s="63"/>
      <c r="NOY1" s="63"/>
      <c r="NOZ1" s="63"/>
      <c r="NPA1" s="63"/>
      <c r="NPB1" s="63"/>
      <c r="NPC1" s="63"/>
      <c r="NPD1" s="63"/>
      <c r="NPE1" s="63"/>
      <c r="NPF1" s="63"/>
      <c r="NPG1" s="63"/>
      <c r="NPH1" s="63"/>
      <c r="NPI1" s="63"/>
      <c r="NPJ1" s="63"/>
      <c r="NPK1" s="63"/>
      <c r="NPL1" s="63"/>
      <c r="NPM1" s="63"/>
      <c r="NPN1" s="63"/>
      <c r="NPO1" s="63"/>
      <c r="NPP1" s="63"/>
      <c r="NPQ1" s="63"/>
      <c r="NPR1" s="63"/>
      <c r="NPS1" s="63"/>
      <c r="NPT1" s="63"/>
      <c r="NPU1" s="63"/>
      <c r="NPV1" s="63"/>
      <c r="NPW1" s="63"/>
      <c r="NPX1" s="63"/>
      <c r="NPY1" s="63"/>
      <c r="NPZ1" s="63"/>
      <c r="NQA1" s="63"/>
      <c r="NQB1" s="63"/>
      <c r="NQC1" s="63"/>
      <c r="NQD1" s="63"/>
      <c r="NQE1" s="63"/>
      <c r="NQF1" s="63"/>
      <c r="NQG1" s="63"/>
      <c r="NQH1" s="63"/>
      <c r="NQI1" s="63"/>
      <c r="NQJ1" s="63"/>
      <c r="NQK1" s="63"/>
      <c r="NQL1" s="63"/>
      <c r="NQM1" s="63"/>
      <c r="NQN1" s="63"/>
      <c r="NQO1" s="63"/>
      <c r="NQP1" s="63"/>
      <c r="NQQ1" s="63"/>
      <c r="NQR1" s="63"/>
      <c r="NQS1" s="63"/>
      <c r="NQT1" s="63"/>
      <c r="NQU1" s="63"/>
      <c r="NQV1" s="63"/>
      <c r="NQW1" s="63"/>
      <c r="NQX1" s="63"/>
      <c r="NQY1" s="63"/>
      <c r="NQZ1" s="63"/>
      <c r="NRA1" s="63"/>
      <c r="NRB1" s="63"/>
      <c r="NRC1" s="63"/>
      <c r="NRD1" s="63"/>
      <c r="NRE1" s="63"/>
      <c r="NRF1" s="63"/>
      <c r="NRG1" s="63"/>
      <c r="NRH1" s="63"/>
      <c r="NRI1" s="63"/>
      <c r="NRJ1" s="63"/>
      <c r="NRK1" s="63"/>
      <c r="NRL1" s="63"/>
      <c r="NRM1" s="63"/>
      <c r="NRN1" s="63"/>
      <c r="NRO1" s="63"/>
      <c r="NRP1" s="63"/>
      <c r="NRQ1" s="63"/>
      <c r="NRR1" s="63"/>
      <c r="NRS1" s="63"/>
      <c r="NRT1" s="63"/>
      <c r="NRU1" s="63"/>
      <c r="NRV1" s="63"/>
      <c r="NRW1" s="63"/>
      <c r="NRX1" s="63"/>
      <c r="NRY1" s="63"/>
      <c r="NRZ1" s="63"/>
      <c r="NSA1" s="63"/>
      <c r="NSB1" s="63"/>
      <c r="NSC1" s="63"/>
      <c r="NSD1" s="63"/>
      <c r="NSE1" s="63"/>
      <c r="NSF1" s="63"/>
      <c r="NSG1" s="63"/>
      <c r="NSH1" s="63"/>
      <c r="NSI1" s="63"/>
      <c r="NSJ1" s="63"/>
      <c r="NSK1" s="63"/>
      <c r="NSL1" s="63"/>
      <c r="NSM1" s="63"/>
      <c r="NSN1" s="63"/>
      <c r="NSO1" s="63"/>
      <c r="NSP1" s="63"/>
      <c r="NSQ1" s="63"/>
      <c r="NSR1" s="63"/>
      <c r="NSS1" s="63"/>
      <c r="NST1" s="63"/>
      <c r="NSU1" s="63"/>
      <c r="NSV1" s="63"/>
      <c r="NSW1" s="63"/>
      <c r="NSX1" s="63"/>
      <c r="NSY1" s="63"/>
      <c r="NSZ1" s="63"/>
      <c r="NTA1" s="63"/>
      <c r="NTB1" s="63"/>
      <c r="NTC1" s="63"/>
      <c r="NTD1" s="63"/>
      <c r="NTE1" s="63"/>
      <c r="NTF1" s="63"/>
      <c r="NTG1" s="63"/>
      <c r="NTH1" s="63"/>
      <c r="NTI1" s="63"/>
      <c r="NTJ1" s="63"/>
      <c r="NTK1" s="63"/>
      <c r="NTL1" s="63"/>
      <c r="NTM1" s="63"/>
      <c r="NTN1" s="63"/>
      <c r="NTO1" s="63"/>
      <c r="NTP1" s="63"/>
      <c r="NTQ1" s="63"/>
      <c r="NTR1" s="63"/>
      <c r="NTS1" s="63"/>
      <c r="NTT1" s="63"/>
      <c r="NTU1" s="63"/>
      <c r="NTV1" s="63"/>
      <c r="NTW1" s="63"/>
      <c r="NTX1" s="63"/>
      <c r="NTY1" s="63"/>
      <c r="NTZ1" s="63"/>
      <c r="NUA1" s="63"/>
      <c r="NUB1" s="63"/>
      <c r="NUC1" s="63"/>
      <c r="NUD1" s="63"/>
      <c r="NUE1" s="63"/>
      <c r="NUF1" s="63"/>
      <c r="NUG1" s="63"/>
      <c r="NUH1" s="63"/>
      <c r="NUI1" s="63"/>
      <c r="NUJ1" s="63"/>
      <c r="NUK1" s="63"/>
      <c r="NUL1" s="63"/>
      <c r="NUM1" s="63"/>
      <c r="NUN1" s="63"/>
      <c r="NUO1" s="63"/>
      <c r="NUP1" s="63"/>
      <c r="NUQ1" s="63"/>
      <c r="NUR1" s="63"/>
      <c r="NUS1" s="63"/>
      <c r="NUT1" s="63"/>
      <c r="NUU1" s="63"/>
      <c r="NUV1" s="63"/>
      <c r="NUW1" s="63"/>
      <c r="NUX1" s="63"/>
      <c r="NUY1" s="63"/>
      <c r="NUZ1" s="63"/>
      <c r="NVA1" s="63"/>
      <c r="NVB1" s="63"/>
      <c r="NVC1" s="63"/>
      <c r="NVD1" s="63"/>
      <c r="NVE1" s="63"/>
      <c r="NVF1" s="63"/>
      <c r="NVG1" s="63"/>
      <c r="NVH1" s="63"/>
      <c r="NVI1" s="63"/>
      <c r="NVJ1" s="63"/>
      <c r="NVK1" s="63"/>
      <c r="NVL1" s="63"/>
      <c r="NVM1" s="63"/>
      <c r="NVN1" s="63"/>
      <c r="NVO1" s="63"/>
      <c r="NVP1" s="63"/>
      <c r="NVQ1" s="63"/>
      <c r="NVR1" s="63"/>
      <c r="NVS1" s="63"/>
      <c r="NVT1" s="63"/>
      <c r="NVU1" s="63"/>
      <c r="NVV1" s="63"/>
      <c r="NVW1" s="63"/>
      <c r="NVX1" s="63"/>
      <c r="NVY1" s="63"/>
      <c r="NVZ1" s="63"/>
      <c r="NWA1" s="63"/>
      <c r="NWB1" s="63"/>
      <c r="NWC1" s="63"/>
      <c r="NWD1" s="63"/>
      <c r="NWE1" s="63"/>
      <c r="NWF1" s="63"/>
      <c r="NWG1" s="63"/>
      <c r="NWH1" s="63"/>
      <c r="NWI1" s="63"/>
      <c r="NWJ1" s="63"/>
      <c r="NWK1" s="63"/>
      <c r="NWL1" s="63"/>
      <c r="NWM1" s="63"/>
      <c r="NWN1" s="63"/>
      <c r="NWO1" s="63"/>
      <c r="NWP1" s="63"/>
      <c r="NWQ1" s="63"/>
      <c r="NWR1" s="63"/>
      <c r="NWS1" s="63"/>
      <c r="NWT1" s="63"/>
      <c r="NWU1" s="63"/>
      <c r="NWV1" s="63"/>
      <c r="NWW1" s="63"/>
      <c r="NWX1" s="63"/>
      <c r="NWY1" s="63"/>
      <c r="NWZ1" s="63"/>
      <c r="NXA1" s="63"/>
      <c r="NXB1" s="63"/>
      <c r="NXC1" s="63"/>
      <c r="NXD1" s="63"/>
      <c r="NXE1" s="63"/>
      <c r="NXF1" s="63"/>
      <c r="NXG1" s="63"/>
      <c r="NXH1" s="63"/>
      <c r="NXI1" s="63"/>
      <c r="NXJ1" s="63"/>
      <c r="NXK1" s="63"/>
      <c r="NXL1" s="63"/>
      <c r="NXM1" s="63"/>
      <c r="NXN1" s="63"/>
      <c r="NXO1" s="63"/>
      <c r="NXP1" s="63"/>
      <c r="NXQ1" s="63"/>
      <c r="NXR1" s="63"/>
      <c r="NXS1" s="63"/>
      <c r="NXT1" s="63"/>
      <c r="NXU1" s="63"/>
      <c r="NXV1" s="63"/>
      <c r="NXW1" s="63"/>
      <c r="NXX1" s="63"/>
      <c r="NXY1" s="63"/>
      <c r="NXZ1" s="63"/>
      <c r="NYA1" s="63"/>
      <c r="NYB1" s="63"/>
      <c r="NYC1" s="63"/>
      <c r="NYD1" s="63"/>
      <c r="NYE1" s="63"/>
      <c r="NYF1" s="63"/>
      <c r="NYG1" s="63"/>
      <c r="NYH1" s="63"/>
      <c r="NYI1" s="63"/>
      <c r="NYJ1" s="63"/>
      <c r="NYK1" s="63"/>
      <c r="NYL1" s="63"/>
      <c r="NYM1" s="63"/>
      <c r="NYN1" s="63"/>
      <c r="NYO1" s="63"/>
      <c r="NYP1" s="63"/>
      <c r="NYQ1" s="63"/>
      <c r="NYR1" s="63"/>
      <c r="NYS1" s="63"/>
      <c r="NYT1" s="63"/>
      <c r="NYU1" s="63"/>
      <c r="NYV1" s="63"/>
      <c r="NYW1" s="63"/>
      <c r="NYX1" s="63"/>
      <c r="NYY1" s="63"/>
      <c r="NYZ1" s="63"/>
      <c r="NZA1" s="63"/>
      <c r="NZB1" s="63"/>
      <c r="NZC1" s="63"/>
      <c r="NZD1" s="63"/>
      <c r="NZE1" s="63"/>
      <c r="NZF1" s="63"/>
      <c r="NZG1" s="63"/>
      <c r="NZH1" s="63"/>
      <c r="NZI1" s="63"/>
      <c r="NZJ1" s="63"/>
      <c r="NZK1" s="63"/>
      <c r="NZL1" s="63"/>
      <c r="NZM1" s="63"/>
      <c r="NZN1" s="63"/>
      <c r="NZO1" s="63"/>
      <c r="NZP1" s="63"/>
      <c r="NZQ1" s="63"/>
      <c r="NZR1" s="63"/>
      <c r="NZS1" s="63"/>
      <c r="NZT1" s="63"/>
      <c r="NZU1" s="63"/>
      <c r="NZV1" s="63"/>
      <c r="NZW1" s="63"/>
      <c r="NZX1" s="63"/>
      <c r="NZY1" s="63"/>
      <c r="NZZ1" s="63"/>
      <c r="OAA1" s="63"/>
      <c r="OAB1" s="63"/>
      <c r="OAC1" s="63"/>
      <c r="OAD1" s="63"/>
      <c r="OAE1" s="63"/>
      <c r="OAF1" s="63"/>
      <c r="OAG1" s="63"/>
      <c r="OAH1" s="63"/>
      <c r="OAI1" s="63"/>
      <c r="OAJ1" s="63"/>
      <c r="OAK1" s="63"/>
      <c r="OAL1" s="63"/>
      <c r="OAM1" s="63"/>
      <c r="OAN1" s="63"/>
      <c r="OAO1" s="63"/>
      <c r="OAP1" s="63"/>
      <c r="OAQ1" s="63"/>
      <c r="OAR1" s="63"/>
      <c r="OAS1" s="63"/>
      <c r="OAT1" s="63"/>
      <c r="OAU1" s="63"/>
      <c r="OAV1" s="63"/>
      <c r="OAW1" s="63"/>
      <c r="OAX1" s="63"/>
      <c r="OAY1" s="63"/>
      <c r="OAZ1" s="63"/>
      <c r="OBA1" s="63"/>
      <c r="OBB1" s="63"/>
      <c r="OBC1" s="63"/>
      <c r="OBD1" s="63"/>
      <c r="OBE1" s="63"/>
      <c r="OBF1" s="63"/>
      <c r="OBG1" s="63"/>
      <c r="OBH1" s="63"/>
      <c r="OBI1" s="63"/>
      <c r="OBJ1" s="63"/>
      <c r="OBK1" s="63"/>
      <c r="OBL1" s="63"/>
      <c r="OBM1" s="63"/>
      <c r="OBN1" s="63"/>
      <c r="OBO1" s="63"/>
      <c r="OBP1" s="63"/>
      <c r="OBQ1" s="63"/>
      <c r="OBR1" s="63"/>
      <c r="OBS1" s="63"/>
      <c r="OBT1" s="63"/>
      <c r="OBU1" s="63"/>
      <c r="OBV1" s="63"/>
      <c r="OBW1" s="63"/>
      <c r="OBX1" s="63"/>
      <c r="OBY1" s="63"/>
      <c r="OBZ1" s="63"/>
      <c r="OCA1" s="63"/>
      <c r="OCB1" s="63"/>
      <c r="OCC1" s="63"/>
      <c r="OCD1" s="63"/>
      <c r="OCE1" s="63"/>
      <c r="OCF1" s="63"/>
      <c r="OCG1" s="63"/>
      <c r="OCH1" s="63"/>
      <c r="OCI1" s="63"/>
      <c r="OCJ1" s="63"/>
      <c r="OCK1" s="63"/>
      <c r="OCL1" s="63"/>
      <c r="OCM1" s="63"/>
      <c r="OCN1" s="63"/>
      <c r="OCO1" s="63"/>
      <c r="OCP1" s="63"/>
      <c r="OCQ1" s="63"/>
      <c r="OCR1" s="63"/>
      <c r="OCS1" s="63"/>
      <c r="OCT1" s="63"/>
      <c r="OCU1" s="63"/>
      <c r="OCV1" s="63"/>
      <c r="OCW1" s="63"/>
      <c r="OCX1" s="63"/>
      <c r="OCY1" s="63"/>
      <c r="OCZ1" s="63"/>
      <c r="ODA1" s="63"/>
      <c r="ODB1" s="63"/>
      <c r="ODC1" s="63"/>
      <c r="ODD1" s="63"/>
      <c r="ODE1" s="63"/>
      <c r="ODF1" s="63"/>
      <c r="ODG1" s="63"/>
      <c r="ODH1" s="63"/>
      <c r="ODI1" s="63"/>
      <c r="ODJ1" s="63"/>
      <c r="ODK1" s="63"/>
      <c r="ODL1" s="63"/>
      <c r="ODM1" s="63"/>
      <c r="ODN1" s="63"/>
      <c r="ODO1" s="63"/>
      <c r="ODP1" s="63"/>
      <c r="ODQ1" s="63"/>
      <c r="ODR1" s="63"/>
      <c r="ODS1" s="63"/>
      <c r="ODT1" s="63"/>
      <c r="ODU1" s="63"/>
      <c r="ODV1" s="63"/>
      <c r="ODW1" s="63"/>
      <c r="ODX1" s="63"/>
      <c r="ODY1" s="63"/>
      <c r="ODZ1" s="63"/>
      <c r="OEA1" s="63"/>
      <c r="OEB1" s="63"/>
      <c r="OEC1" s="63"/>
      <c r="OED1" s="63"/>
      <c r="OEE1" s="63"/>
      <c r="OEF1" s="63"/>
      <c r="OEG1" s="63"/>
      <c r="OEH1" s="63"/>
      <c r="OEI1" s="63"/>
      <c r="OEJ1" s="63"/>
      <c r="OEK1" s="63"/>
      <c r="OEL1" s="63"/>
      <c r="OEM1" s="63"/>
      <c r="OEN1" s="63"/>
      <c r="OEO1" s="63"/>
      <c r="OEP1" s="63"/>
      <c r="OEQ1" s="63"/>
      <c r="OER1" s="63"/>
      <c r="OES1" s="63"/>
      <c r="OET1" s="63"/>
      <c r="OEU1" s="63"/>
      <c r="OEV1" s="63"/>
      <c r="OEW1" s="63"/>
      <c r="OEX1" s="63"/>
      <c r="OEY1" s="63"/>
      <c r="OEZ1" s="63"/>
      <c r="OFA1" s="63"/>
      <c r="OFB1" s="63"/>
      <c r="OFC1" s="63"/>
      <c r="OFD1" s="63"/>
      <c r="OFE1" s="63"/>
      <c r="OFF1" s="63"/>
      <c r="OFG1" s="63"/>
      <c r="OFH1" s="63"/>
      <c r="OFI1" s="63"/>
      <c r="OFJ1" s="63"/>
      <c r="OFK1" s="63"/>
      <c r="OFL1" s="63"/>
      <c r="OFM1" s="63"/>
      <c r="OFN1" s="63"/>
      <c r="OFO1" s="63"/>
      <c r="OFP1" s="63"/>
      <c r="OFQ1" s="63"/>
      <c r="OFR1" s="63"/>
      <c r="OFS1" s="63"/>
      <c r="OFT1" s="63"/>
      <c r="OFU1" s="63"/>
      <c r="OFV1" s="63"/>
      <c r="OFW1" s="63"/>
      <c r="OFX1" s="63"/>
      <c r="OFY1" s="63"/>
      <c r="OFZ1" s="63"/>
      <c r="OGA1" s="63"/>
      <c r="OGB1" s="63"/>
      <c r="OGC1" s="63"/>
      <c r="OGD1" s="63"/>
      <c r="OGE1" s="63"/>
      <c r="OGF1" s="63"/>
      <c r="OGG1" s="63"/>
      <c r="OGH1" s="63"/>
      <c r="OGI1" s="63"/>
      <c r="OGJ1" s="63"/>
      <c r="OGK1" s="63"/>
      <c r="OGL1" s="63"/>
      <c r="OGM1" s="63"/>
      <c r="OGN1" s="63"/>
      <c r="OGO1" s="63"/>
      <c r="OGP1" s="63"/>
      <c r="OGQ1" s="63"/>
      <c r="OGR1" s="63"/>
      <c r="OGS1" s="63"/>
      <c r="OGT1" s="63"/>
      <c r="OGU1" s="63"/>
      <c r="OGV1" s="63"/>
      <c r="OGW1" s="63"/>
      <c r="OGX1" s="63"/>
      <c r="OGY1" s="63"/>
      <c r="OGZ1" s="63"/>
      <c r="OHA1" s="63"/>
      <c r="OHB1" s="63"/>
      <c r="OHC1" s="63"/>
      <c r="OHD1" s="63"/>
      <c r="OHE1" s="63"/>
      <c r="OHF1" s="63"/>
      <c r="OHG1" s="63"/>
      <c r="OHH1" s="63"/>
      <c r="OHI1" s="63"/>
      <c r="OHJ1" s="63"/>
      <c r="OHK1" s="63"/>
      <c r="OHL1" s="63"/>
      <c r="OHM1" s="63"/>
      <c r="OHN1" s="63"/>
      <c r="OHO1" s="63"/>
      <c r="OHP1" s="63"/>
      <c r="OHQ1" s="63"/>
      <c r="OHR1" s="63"/>
      <c r="OHS1" s="63"/>
      <c r="OHT1" s="63"/>
      <c r="OHU1" s="63"/>
      <c r="OHV1" s="63"/>
      <c r="OHW1" s="63"/>
      <c r="OHX1" s="63"/>
      <c r="OHY1" s="63"/>
      <c r="OHZ1" s="63"/>
      <c r="OIA1" s="63"/>
      <c r="OIB1" s="63"/>
      <c r="OIC1" s="63"/>
      <c r="OID1" s="63"/>
      <c r="OIE1" s="63"/>
      <c r="OIF1" s="63"/>
      <c r="OIG1" s="63"/>
      <c r="OIH1" s="63"/>
      <c r="OII1" s="63"/>
      <c r="OIJ1" s="63"/>
      <c r="OIK1" s="63"/>
      <c r="OIL1" s="63"/>
      <c r="OIM1" s="63"/>
      <c r="OIN1" s="63"/>
      <c r="OIO1" s="63"/>
      <c r="OIP1" s="63"/>
      <c r="OIQ1" s="63"/>
      <c r="OIR1" s="63"/>
      <c r="OIS1" s="63"/>
      <c r="OIT1" s="63"/>
      <c r="OIU1" s="63"/>
      <c r="OIV1" s="63"/>
      <c r="OIW1" s="63"/>
      <c r="OIX1" s="63"/>
      <c r="OIY1" s="63"/>
      <c r="OIZ1" s="63"/>
      <c r="OJA1" s="63"/>
      <c r="OJB1" s="63"/>
      <c r="OJC1" s="63"/>
      <c r="OJD1" s="63"/>
      <c r="OJE1" s="63"/>
      <c r="OJF1" s="63"/>
      <c r="OJG1" s="63"/>
      <c r="OJH1" s="63"/>
      <c r="OJI1" s="63"/>
      <c r="OJJ1" s="63"/>
      <c r="OJK1" s="63"/>
      <c r="OJL1" s="63"/>
      <c r="OJM1" s="63"/>
      <c r="OJN1" s="63"/>
      <c r="OJO1" s="63"/>
      <c r="OJP1" s="63"/>
      <c r="OJQ1" s="63"/>
      <c r="OJR1" s="63"/>
      <c r="OJS1" s="63"/>
      <c r="OJT1" s="63"/>
      <c r="OJU1" s="63"/>
      <c r="OJV1" s="63"/>
      <c r="OJW1" s="63"/>
      <c r="OJX1" s="63"/>
      <c r="OJY1" s="63"/>
      <c r="OJZ1" s="63"/>
      <c r="OKA1" s="63"/>
      <c r="OKB1" s="63"/>
      <c r="OKC1" s="63"/>
      <c r="OKD1" s="63"/>
      <c r="OKE1" s="63"/>
      <c r="OKF1" s="63"/>
      <c r="OKG1" s="63"/>
      <c r="OKH1" s="63"/>
      <c r="OKI1" s="63"/>
      <c r="OKJ1" s="63"/>
      <c r="OKK1" s="63"/>
      <c r="OKL1" s="63"/>
      <c r="OKM1" s="63"/>
      <c r="OKN1" s="63"/>
      <c r="OKO1" s="63"/>
      <c r="OKP1" s="63"/>
      <c r="OKQ1" s="63"/>
      <c r="OKR1" s="63"/>
      <c r="OKS1" s="63"/>
      <c r="OKT1" s="63"/>
      <c r="OKU1" s="63"/>
      <c r="OKV1" s="63"/>
      <c r="OKW1" s="63"/>
      <c r="OKX1" s="63"/>
      <c r="OKY1" s="63"/>
      <c r="OKZ1" s="63"/>
      <c r="OLA1" s="63"/>
      <c r="OLB1" s="63"/>
      <c r="OLC1" s="63"/>
      <c r="OLD1" s="63"/>
      <c r="OLE1" s="63"/>
      <c r="OLF1" s="63"/>
      <c r="OLG1" s="63"/>
      <c r="OLH1" s="63"/>
      <c r="OLI1" s="63"/>
      <c r="OLJ1" s="63"/>
      <c r="OLK1" s="63"/>
      <c r="OLL1" s="63"/>
      <c r="OLM1" s="63"/>
      <c r="OLN1" s="63"/>
      <c r="OLO1" s="63"/>
      <c r="OLP1" s="63"/>
      <c r="OLQ1" s="63"/>
      <c r="OLR1" s="63"/>
      <c r="OLS1" s="63"/>
      <c r="OLT1" s="63"/>
      <c r="OLU1" s="63"/>
      <c r="OLV1" s="63"/>
      <c r="OLW1" s="63"/>
      <c r="OLX1" s="63"/>
      <c r="OLY1" s="63"/>
      <c r="OLZ1" s="63"/>
      <c r="OMA1" s="63"/>
      <c r="OMB1" s="63"/>
      <c r="OMC1" s="63"/>
      <c r="OMD1" s="63"/>
      <c r="OME1" s="63"/>
      <c r="OMF1" s="63"/>
      <c r="OMG1" s="63"/>
      <c r="OMH1" s="63"/>
      <c r="OMI1" s="63"/>
      <c r="OMJ1" s="63"/>
      <c r="OMK1" s="63"/>
      <c r="OML1" s="63"/>
      <c r="OMM1" s="63"/>
      <c r="OMN1" s="63"/>
      <c r="OMO1" s="63"/>
      <c r="OMP1" s="63"/>
      <c r="OMQ1" s="63"/>
      <c r="OMR1" s="63"/>
      <c r="OMS1" s="63"/>
      <c r="OMT1" s="63"/>
      <c r="OMU1" s="63"/>
      <c r="OMV1" s="63"/>
      <c r="OMW1" s="63"/>
      <c r="OMX1" s="63"/>
      <c r="OMY1" s="63"/>
      <c r="OMZ1" s="63"/>
      <c r="ONA1" s="63"/>
      <c r="ONB1" s="63"/>
      <c r="ONC1" s="63"/>
      <c r="OND1" s="63"/>
      <c r="ONE1" s="63"/>
      <c r="ONF1" s="63"/>
      <c r="ONG1" s="63"/>
      <c r="ONH1" s="63"/>
      <c r="ONI1" s="63"/>
      <c r="ONJ1" s="63"/>
      <c r="ONK1" s="63"/>
      <c r="ONL1" s="63"/>
      <c r="ONM1" s="63"/>
      <c r="ONN1" s="63"/>
      <c r="ONO1" s="63"/>
      <c r="ONP1" s="63"/>
      <c r="ONQ1" s="63"/>
      <c r="ONR1" s="63"/>
      <c r="ONS1" s="63"/>
      <c r="ONT1" s="63"/>
      <c r="ONU1" s="63"/>
      <c r="ONV1" s="63"/>
      <c r="ONW1" s="63"/>
      <c r="ONX1" s="63"/>
      <c r="ONY1" s="63"/>
      <c r="ONZ1" s="63"/>
      <c r="OOA1" s="63"/>
      <c r="OOB1" s="63"/>
      <c r="OOC1" s="63"/>
      <c r="OOD1" s="63"/>
      <c r="OOE1" s="63"/>
      <c r="OOF1" s="63"/>
      <c r="OOG1" s="63"/>
      <c r="OOH1" s="63"/>
      <c r="OOI1" s="63"/>
      <c r="OOJ1" s="63"/>
      <c r="OOK1" s="63"/>
      <c r="OOL1" s="63"/>
      <c r="OOM1" s="63"/>
      <c r="OON1" s="63"/>
      <c r="OOO1" s="63"/>
      <c r="OOP1" s="63"/>
      <c r="OOQ1" s="63"/>
      <c r="OOR1" s="63"/>
      <c r="OOS1" s="63"/>
      <c r="OOT1" s="63"/>
      <c r="OOU1" s="63"/>
      <c r="OOV1" s="63"/>
      <c r="OOW1" s="63"/>
      <c r="OOX1" s="63"/>
      <c r="OOY1" s="63"/>
      <c r="OOZ1" s="63"/>
      <c r="OPA1" s="63"/>
      <c r="OPB1" s="63"/>
      <c r="OPC1" s="63"/>
      <c r="OPD1" s="63"/>
      <c r="OPE1" s="63"/>
      <c r="OPF1" s="63"/>
      <c r="OPG1" s="63"/>
      <c r="OPH1" s="63"/>
      <c r="OPI1" s="63"/>
      <c r="OPJ1" s="63"/>
      <c r="OPK1" s="63"/>
      <c r="OPL1" s="63"/>
      <c r="OPM1" s="63"/>
      <c r="OPN1" s="63"/>
      <c r="OPO1" s="63"/>
      <c r="OPP1" s="63"/>
      <c r="OPQ1" s="63"/>
      <c r="OPR1" s="63"/>
      <c r="OPS1" s="63"/>
      <c r="OPT1" s="63"/>
      <c r="OPU1" s="63"/>
      <c r="OPV1" s="63"/>
      <c r="OPW1" s="63"/>
      <c r="OPX1" s="63"/>
      <c r="OPY1" s="63"/>
      <c r="OPZ1" s="63"/>
      <c r="OQA1" s="63"/>
      <c r="OQB1" s="63"/>
      <c r="OQC1" s="63"/>
      <c r="OQD1" s="63"/>
      <c r="OQE1" s="63"/>
      <c r="OQF1" s="63"/>
      <c r="OQG1" s="63"/>
      <c r="OQH1" s="63"/>
      <c r="OQI1" s="63"/>
      <c r="OQJ1" s="63"/>
      <c r="OQK1" s="63"/>
      <c r="OQL1" s="63"/>
      <c r="OQM1" s="63"/>
      <c r="OQN1" s="63"/>
      <c r="OQO1" s="63"/>
      <c r="OQP1" s="63"/>
      <c r="OQQ1" s="63"/>
      <c r="OQR1" s="63"/>
      <c r="OQS1" s="63"/>
      <c r="OQT1" s="63"/>
      <c r="OQU1" s="63"/>
      <c r="OQV1" s="63"/>
      <c r="OQW1" s="63"/>
      <c r="OQX1" s="63"/>
      <c r="OQY1" s="63"/>
      <c r="OQZ1" s="63"/>
      <c r="ORA1" s="63"/>
      <c r="ORB1" s="63"/>
      <c r="ORC1" s="63"/>
      <c r="ORD1" s="63"/>
      <c r="ORE1" s="63"/>
      <c r="ORF1" s="63"/>
      <c r="ORG1" s="63"/>
      <c r="ORH1" s="63"/>
      <c r="ORI1" s="63"/>
      <c r="ORJ1" s="63"/>
      <c r="ORK1" s="63"/>
      <c r="ORL1" s="63"/>
      <c r="ORM1" s="63"/>
      <c r="ORN1" s="63"/>
      <c r="ORO1" s="63"/>
      <c r="ORP1" s="63"/>
      <c r="ORQ1" s="63"/>
      <c r="ORR1" s="63"/>
      <c r="ORS1" s="63"/>
      <c r="ORT1" s="63"/>
      <c r="ORU1" s="63"/>
      <c r="ORV1" s="63"/>
      <c r="ORW1" s="63"/>
      <c r="ORX1" s="63"/>
      <c r="ORY1" s="63"/>
      <c r="ORZ1" s="63"/>
      <c r="OSA1" s="63"/>
      <c r="OSB1" s="63"/>
      <c r="OSC1" s="63"/>
      <c r="OSD1" s="63"/>
      <c r="OSE1" s="63"/>
      <c r="OSF1" s="63"/>
      <c r="OSG1" s="63"/>
      <c r="OSH1" s="63"/>
      <c r="OSI1" s="63"/>
      <c r="OSJ1" s="63"/>
      <c r="OSK1" s="63"/>
      <c r="OSL1" s="63"/>
      <c r="OSM1" s="63"/>
      <c r="OSN1" s="63"/>
      <c r="OSO1" s="63"/>
      <c r="OSP1" s="63"/>
      <c r="OSQ1" s="63"/>
      <c r="OSR1" s="63"/>
      <c r="OSS1" s="63"/>
      <c r="OST1" s="63"/>
      <c r="OSU1" s="63"/>
      <c r="OSV1" s="63"/>
      <c r="OSW1" s="63"/>
      <c r="OSX1" s="63"/>
      <c r="OSY1" s="63"/>
      <c r="OSZ1" s="63"/>
      <c r="OTA1" s="63"/>
      <c r="OTB1" s="63"/>
      <c r="OTC1" s="63"/>
      <c r="OTD1" s="63"/>
      <c r="OTE1" s="63"/>
      <c r="OTF1" s="63"/>
      <c r="OTG1" s="63"/>
      <c r="OTH1" s="63"/>
      <c r="OTI1" s="63"/>
      <c r="OTJ1" s="63"/>
      <c r="OTK1" s="63"/>
      <c r="OTL1" s="63"/>
      <c r="OTM1" s="63"/>
      <c r="OTN1" s="63"/>
      <c r="OTO1" s="63"/>
      <c r="OTP1" s="63"/>
      <c r="OTQ1" s="63"/>
      <c r="OTR1" s="63"/>
      <c r="OTS1" s="63"/>
      <c r="OTT1" s="63"/>
      <c r="OTU1" s="63"/>
      <c r="OTV1" s="63"/>
      <c r="OTW1" s="63"/>
      <c r="OTX1" s="63"/>
      <c r="OTY1" s="63"/>
      <c r="OTZ1" s="63"/>
      <c r="OUA1" s="63"/>
      <c r="OUB1" s="63"/>
      <c r="OUC1" s="63"/>
      <c r="OUD1" s="63"/>
      <c r="OUE1" s="63"/>
      <c r="OUF1" s="63"/>
      <c r="OUG1" s="63"/>
      <c r="OUH1" s="63"/>
      <c r="OUI1" s="63"/>
      <c r="OUJ1" s="63"/>
      <c r="OUK1" s="63"/>
      <c r="OUL1" s="63"/>
      <c r="OUM1" s="63"/>
      <c r="OUN1" s="63"/>
      <c r="OUO1" s="63"/>
      <c r="OUP1" s="63"/>
      <c r="OUQ1" s="63"/>
      <c r="OUR1" s="63"/>
      <c r="OUS1" s="63"/>
      <c r="OUT1" s="63"/>
      <c r="OUU1" s="63"/>
      <c r="OUV1" s="63"/>
      <c r="OUW1" s="63"/>
      <c r="OUX1" s="63"/>
      <c r="OUY1" s="63"/>
      <c r="OUZ1" s="63"/>
      <c r="OVA1" s="63"/>
      <c r="OVB1" s="63"/>
      <c r="OVC1" s="63"/>
      <c r="OVD1" s="63"/>
      <c r="OVE1" s="63"/>
      <c r="OVF1" s="63"/>
      <c r="OVG1" s="63"/>
      <c r="OVH1" s="63"/>
      <c r="OVI1" s="63"/>
      <c r="OVJ1" s="63"/>
      <c r="OVK1" s="63"/>
      <c r="OVL1" s="63"/>
      <c r="OVM1" s="63"/>
      <c r="OVN1" s="63"/>
      <c r="OVO1" s="63"/>
      <c r="OVP1" s="63"/>
      <c r="OVQ1" s="63"/>
      <c r="OVR1" s="63"/>
      <c r="OVS1" s="63"/>
      <c r="OVT1" s="63"/>
      <c r="OVU1" s="63"/>
      <c r="OVV1" s="63"/>
      <c r="OVW1" s="63"/>
      <c r="OVX1" s="63"/>
      <c r="OVY1" s="63"/>
      <c r="OVZ1" s="63"/>
      <c r="OWA1" s="63"/>
      <c r="OWB1" s="63"/>
      <c r="OWC1" s="63"/>
      <c r="OWD1" s="63"/>
      <c r="OWE1" s="63"/>
      <c r="OWF1" s="63"/>
      <c r="OWG1" s="63"/>
      <c r="OWH1" s="63"/>
      <c r="OWI1" s="63"/>
      <c r="OWJ1" s="63"/>
      <c r="OWK1" s="63"/>
      <c r="OWL1" s="63"/>
      <c r="OWM1" s="63"/>
      <c r="OWN1" s="63"/>
      <c r="OWO1" s="63"/>
      <c r="OWP1" s="63"/>
      <c r="OWQ1" s="63"/>
      <c r="OWR1" s="63"/>
      <c r="OWS1" s="63"/>
      <c r="OWT1" s="63"/>
      <c r="OWU1" s="63"/>
      <c r="OWV1" s="63"/>
      <c r="OWW1" s="63"/>
      <c r="OWX1" s="63"/>
      <c r="OWY1" s="63"/>
      <c r="OWZ1" s="63"/>
      <c r="OXA1" s="63"/>
      <c r="OXB1" s="63"/>
      <c r="OXC1" s="63"/>
      <c r="OXD1" s="63"/>
      <c r="OXE1" s="63"/>
      <c r="OXF1" s="63"/>
      <c r="OXG1" s="63"/>
      <c r="OXH1" s="63"/>
      <c r="OXI1" s="63"/>
      <c r="OXJ1" s="63"/>
      <c r="OXK1" s="63"/>
      <c r="OXL1" s="63"/>
      <c r="OXM1" s="63"/>
      <c r="OXN1" s="63"/>
      <c r="OXO1" s="63"/>
      <c r="OXP1" s="63"/>
      <c r="OXQ1" s="63"/>
      <c r="OXR1" s="63"/>
      <c r="OXS1" s="63"/>
      <c r="OXT1" s="63"/>
      <c r="OXU1" s="63"/>
      <c r="OXV1" s="63"/>
      <c r="OXW1" s="63"/>
      <c r="OXX1" s="63"/>
      <c r="OXY1" s="63"/>
      <c r="OXZ1" s="63"/>
      <c r="OYA1" s="63"/>
      <c r="OYB1" s="63"/>
      <c r="OYC1" s="63"/>
      <c r="OYD1" s="63"/>
      <c r="OYE1" s="63"/>
      <c r="OYF1" s="63"/>
      <c r="OYG1" s="63"/>
      <c r="OYH1" s="63"/>
      <c r="OYI1" s="63"/>
      <c r="OYJ1" s="63"/>
      <c r="OYK1" s="63"/>
      <c r="OYL1" s="63"/>
      <c r="OYM1" s="63"/>
      <c r="OYN1" s="63"/>
      <c r="OYO1" s="63"/>
      <c r="OYP1" s="63"/>
      <c r="OYQ1" s="63"/>
      <c r="OYR1" s="63"/>
      <c r="OYS1" s="63"/>
      <c r="OYT1" s="63"/>
      <c r="OYU1" s="63"/>
      <c r="OYV1" s="63"/>
      <c r="OYW1" s="63"/>
      <c r="OYX1" s="63"/>
      <c r="OYY1" s="63"/>
      <c r="OYZ1" s="63"/>
      <c r="OZA1" s="63"/>
      <c r="OZB1" s="63"/>
      <c r="OZC1" s="63"/>
      <c r="OZD1" s="63"/>
      <c r="OZE1" s="63"/>
      <c r="OZF1" s="63"/>
      <c r="OZG1" s="63"/>
      <c r="OZH1" s="63"/>
      <c r="OZI1" s="63"/>
      <c r="OZJ1" s="63"/>
      <c r="OZK1" s="63"/>
      <c r="OZL1" s="63"/>
      <c r="OZM1" s="63"/>
      <c r="OZN1" s="63"/>
      <c r="OZO1" s="63"/>
      <c r="OZP1" s="63"/>
      <c r="OZQ1" s="63"/>
      <c r="OZR1" s="63"/>
      <c r="OZS1" s="63"/>
      <c r="OZT1" s="63"/>
      <c r="OZU1" s="63"/>
      <c r="OZV1" s="63"/>
      <c r="OZW1" s="63"/>
      <c r="OZX1" s="63"/>
      <c r="OZY1" s="63"/>
      <c r="OZZ1" s="63"/>
      <c r="PAA1" s="63"/>
      <c r="PAB1" s="63"/>
      <c r="PAC1" s="63"/>
      <c r="PAD1" s="63"/>
      <c r="PAE1" s="63"/>
      <c r="PAF1" s="63"/>
      <c r="PAG1" s="63"/>
      <c r="PAH1" s="63"/>
      <c r="PAI1" s="63"/>
      <c r="PAJ1" s="63"/>
      <c r="PAK1" s="63"/>
      <c r="PAL1" s="63"/>
      <c r="PAM1" s="63"/>
      <c r="PAN1" s="63"/>
      <c r="PAO1" s="63"/>
      <c r="PAP1" s="63"/>
      <c r="PAQ1" s="63"/>
      <c r="PAR1" s="63"/>
      <c r="PAS1" s="63"/>
      <c r="PAT1" s="63"/>
      <c r="PAU1" s="63"/>
      <c r="PAV1" s="63"/>
      <c r="PAW1" s="63"/>
      <c r="PAX1" s="63"/>
      <c r="PAY1" s="63"/>
      <c r="PAZ1" s="63"/>
      <c r="PBA1" s="63"/>
      <c r="PBB1" s="63"/>
      <c r="PBC1" s="63"/>
      <c r="PBD1" s="63"/>
      <c r="PBE1" s="63"/>
      <c r="PBF1" s="63"/>
      <c r="PBG1" s="63"/>
      <c r="PBH1" s="63"/>
      <c r="PBI1" s="63"/>
      <c r="PBJ1" s="63"/>
      <c r="PBK1" s="63"/>
      <c r="PBL1" s="63"/>
      <c r="PBM1" s="63"/>
      <c r="PBN1" s="63"/>
      <c r="PBO1" s="63"/>
      <c r="PBP1" s="63"/>
      <c r="PBQ1" s="63"/>
      <c r="PBR1" s="63"/>
      <c r="PBS1" s="63"/>
      <c r="PBT1" s="63"/>
      <c r="PBU1" s="63"/>
      <c r="PBV1" s="63"/>
      <c r="PBW1" s="63"/>
      <c r="PBX1" s="63"/>
      <c r="PBY1" s="63"/>
      <c r="PBZ1" s="63"/>
      <c r="PCA1" s="63"/>
      <c r="PCB1" s="63"/>
      <c r="PCC1" s="63"/>
      <c r="PCD1" s="63"/>
      <c r="PCE1" s="63"/>
      <c r="PCF1" s="63"/>
      <c r="PCG1" s="63"/>
      <c r="PCH1" s="63"/>
      <c r="PCI1" s="63"/>
      <c r="PCJ1" s="63"/>
      <c r="PCK1" s="63"/>
      <c r="PCL1" s="63"/>
      <c r="PCM1" s="63"/>
      <c r="PCN1" s="63"/>
      <c r="PCO1" s="63"/>
      <c r="PCP1" s="63"/>
      <c r="PCQ1" s="63"/>
      <c r="PCR1" s="63"/>
      <c r="PCS1" s="63"/>
      <c r="PCT1" s="63"/>
      <c r="PCU1" s="63"/>
      <c r="PCV1" s="63"/>
      <c r="PCW1" s="63"/>
      <c r="PCX1" s="63"/>
      <c r="PCY1" s="63"/>
      <c r="PCZ1" s="63"/>
      <c r="PDA1" s="63"/>
      <c r="PDB1" s="63"/>
      <c r="PDC1" s="63"/>
      <c r="PDD1" s="63"/>
      <c r="PDE1" s="63"/>
      <c r="PDF1" s="63"/>
      <c r="PDG1" s="63"/>
      <c r="PDH1" s="63"/>
      <c r="PDI1" s="63"/>
      <c r="PDJ1" s="63"/>
      <c r="PDK1" s="63"/>
      <c r="PDL1" s="63"/>
      <c r="PDM1" s="63"/>
      <c r="PDN1" s="63"/>
      <c r="PDO1" s="63"/>
      <c r="PDP1" s="63"/>
      <c r="PDQ1" s="63"/>
      <c r="PDR1" s="63"/>
      <c r="PDS1" s="63"/>
      <c r="PDT1" s="63"/>
      <c r="PDU1" s="63"/>
      <c r="PDV1" s="63"/>
      <c r="PDW1" s="63"/>
      <c r="PDX1" s="63"/>
      <c r="PDY1" s="63"/>
      <c r="PDZ1" s="63"/>
      <c r="PEA1" s="63"/>
      <c r="PEB1" s="63"/>
      <c r="PEC1" s="63"/>
      <c r="PED1" s="63"/>
      <c r="PEE1" s="63"/>
      <c r="PEF1" s="63"/>
      <c r="PEG1" s="63"/>
      <c r="PEH1" s="63"/>
      <c r="PEI1" s="63"/>
      <c r="PEJ1" s="63"/>
      <c r="PEK1" s="63"/>
      <c r="PEL1" s="63"/>
      <c r="PEM1" s="63"/>
      <c r="PEN1" s="63"/>
      <c r="PEO1" s="63"/>
      <c r="PEP1" s="63"/>
      <c r="PEQ1" s="63"/>
      <c r="PER1" s="63"/>
      <c r="PES1" s="63"/>
      <c r="PET1" s="63"/>
      <c r="PEU1" s="63"/>
      <c r="PEV1" s="63"/>
      <c r="PEW1" s="63"/>
      <c r="PEX1" s="63"/>
      <c r="PEY1" s="63"/>
      <c r="PEZ1" s="63"/>
      <c r="PFA1" s="63"/>
      <c r="PFB1" s="63"/>
      <c r="PFC1" s="63"/>
      <c r="PFD1" s="63"/>
      <c r="PFE1" s="63"/>
      <c r="PFF1" s="63"/>
      <c r="PFG1" s="63"/>
      <c r="PFH1" s="63"/>
      <c r="PFI1" s="63"/>
      <c r="PFJ1" s="63"/>
      <c r="PFK1" s="63"/>
      <c r="PFL1" s="63"/>
      <c r="PFM1" s="63"/>
      <c r="PFN1" s="63"/>
      <c r="PFO1" s="63"/>
      <c r="PFP1" s="63"/>
      <c r="PFQ1" s="63"/>
      <c r="PFR1" s="63"/>
      <c r="PFS1" s="63"/>
      <c r="PFT1" s="63"/>
      <c r="PFU1" s="63"/>
      <c r="PFV1" s="63"/>
      <c r="PFW1" s="63"/>
      <c r="PFX1" s="63"/>
      <c r="PFY1" s="63"/>
      <c r="PFZ1" s="63"/>
      <c r="PGA1" s="63"/>
      <c r="PGB1" s="63"/>
      <c r="PGC1" s="63"/>
      <c r="PGD1" s="63"/>
      <c r="PGE1" s="63"/>
      <c r="PGF1" s="63"/>
      <c r="PGG1" s="63"/>
      <c r="PGH1" s="63"/>
      <c r="PGI1" s="63"/>
      <c r="PGJ1" s="63"/>
      <c r="PGK1" s="63"/>
      <c r="PGL1" s="63"/>
      <c r="PGM1" s="63"/>
      <c r="PGN1" s="63"/>
      <c r="PGO1" s="63"/>
      <c r="PGP1" s="63"/>
      <c r="PGQ1" s="63"/>
      <c r="PGR1" s="63"/>
      <c r="PGS1" s="63"/>
      <c r="PGT1" s="63"/>
      <c r="PGU1" s="63"/>
      <c r="PGV1" s="63"/>
      <c r="PGW1" s="63"/>
      <c r="PGX1" s="63"/>
      <c r="PGY1" s="63"/>
      <c r="PGZ1" s="63"/>
      <c r="PHA1" s="63"/>
      <c r="PHB1" s="63"/>
      <c r="PHC1" s="63"/>
      <c r="PHD1" s="63"/>
      <c r="PHE1" s="63"/>
      <c r="PHF1" s="63"/>
      <c r="PHG1" s="63"/>
      <c r="PHH1" s="63"/>
      <c r="PHI1" s="63"/>
      <c r="PHJ1" s="63"/>
      <c r="PHK1" s="63"/>
      <c r="PHL1" s="63"/>
      <c r="PHM1" s="63"/>
      <c r="PHN1" s="63"/>
      <c r="PHO1" s="63"/>
      <c r="PHP1" s="63"/>
      <c r="PHQ1" s="63"/>
      <c r="PHR1" s="63"/>
      <c r="PHS1" s="63"/>
      <c r="PHT1" s="63"/>
      <c r="PHU1" s="63"/>
      <c r="PHV1" s="63"/>
      <c r="PHW1" s="63"/>
      <c r="PHX1" s="63"/>
      <c r="PHY1" s="63"/>
      <c r="PHZ1" s="63"/>
      <c r="PIA1" s="63"/>
      <c r="PIB1" s="63"/>
      <c r="PIC1" s="63"/>
      <c r="PID1" s="63"/>
      <c r="PIE1" s="63"/>
      <c r="PIF1" s="63"/>
      <c r="PIG1" s="63"/>
      <c r="PIH1" s="63"/>
      <c r="PII1" s="63"/>
      <c r="PIJ1" s="63"/>
      <c r="PIK1" s="63"/>
      <c r="PIL1" s="63"/>
      <c r="PIM1" s="63"/>
      <c r="PIN1" s="63"/>
      <c r="PIO1" s="63"/>
      <c r="PIP1" s="63"/>
      <c r="PIQ1" s="63"/>
      <c r="PIR1" s="63"/>
      <c r="PIS1" s="63"/>
      <c r="PIT1" s="63"/>
      <c r="PIU1" s="63"/>
      <c r="PIV1" s="63"/>
      <c r="PIW1" s="63"/>
      <c r="PIX1" s="63"/>
      <c r="PIY1" s="63"/>
      <c r="PIZ1" s="63"/>
      <c r="PJA1" s="63"/>
      <c r="PJB1" s="63"/>
      <c r="PJC1" s="63"/>
      <c r="PJD1" s="63"/>
      <c r="PJE1" s="63"/>
      <c r="PJF1" s="63"/>
      <c r="PJG1" s="63"/>
      <c r="PJH1" s="63"/>
      <c r="PJI1" s="63"/>
      <c r="PJJ1" s="63"/>
      <c r="PJK1" s="63"/>
      <c r="PJL1" s="63"/>
      <c r="PJM1" s="63"/>
      <c r="PJN1" s="63"/>
      <c r="PJO1" s="63"/>
      <c r="PJP1" s="63"/>
      <c r="PJQ1" s="63"/>
      <c r="PJR1" s="63"/>
      <c r="PJS1" s="63"/>
      <c r="PJT1" s="63"/>
      <c r="PJU1" s="63"/>
      <c r="PJV1" s="63"/>
      <c r="PJW1" s="63"/>
      <c r="PJX1" s="63"/>
      <c r="PJY1" s="63"/>
      <c r="PJZ1" s="63"/>
      <c r="PKA1" s="63"/>
      <c r="PKB1" s="63"/>
      <c r="PKC1" s="63"/>
      <c r="PKD1" s="63"/>
      <c r="PKE1" s="63"/>
      <c r="PKF1" s="63"/>
      <c r="PKG1" s="63"/>
      <c r="PKH1" s="63"/>
      <c r="PKI1" s="63"/>
      <c r="PKJ1" s="63"/>
      <c r="PKK1" s="63"/>
      <c r="PKL1" s="63"/>
      <c r="PKM1" s="63"/>
      <c r="PKN1" s="63"/>
      <c r="PKO1" s="63"/>
      <c r="PKP1" s="63"/>
      <c r="PKQ1" s="63"/>
      <c r="PKR1" s="63"/>
      <c r="PKS1" s="63"/>
      <c r="PKT1" s="63"/>
      <c r="PKU1" s="63"/>
      <c r="PKV1" s="63"/>
      <c r="PKW1" s="63"/>
      <c r="PKX1" s="63"/>
      <c r="PKY1" s="63"/>
      <c r="PKZ1" s="63"/>
      <c r="PLA1" s="63"/>
      <c r="PLB1" s="63"/>
      <c r="PLC1" s="63"/>
      <c r="PLD1" s="63"/>
      <c r="PLE1" s="63"/>
      <c r="PLF1" s="63"/>
      <c r="PLG1" s="63"/>
      <c r="PLH1" s="63"/>
      <c r="PLI1" s="63"/>
      <c r="PLJ1" s="63"/>
      <c r="PLK1" s="63"/>
      <c r="PLL1" s="63"/>
      <c r="PLM1" s="63"/>
      <c r="PLN1" s="63"/>
      <c r="PLO1" s="63"/>
      <c r="PLP1" s="63"/>
      <c r="PLQ1" s="63"/>
      <c r="PLR1" s="63"/>
      <c r="PLS1" s="63"/>
      <c r="PLT1" s="63"/>
      <c r="PLU1" s="63"/>
      <c r="PLV1" s="63"/>
      <c r="PLW1" s="63"/>
      <c r="PLX1" s="63"/>
      <c r="PLY1" s="63"/>
      <c r="PLZ1" s="63"/>
      <c r="PMA1" s="63"/>
      <c r="PMB1" s="63"/>
      <c r="PMC1" s="63"/>
      <c r="PMD1" s="63"/>
      <c r="PME1" s="63"/>
      <c r="PMF1" s="63"/>
      <c r="PMG1" s="63"/>
      <c r="PMH1" s="63"/>
      <c r="PMI1" s="63"/>
      <c r="PMJ1" s="63"/>
      <c r="PMK1" s="63"/>
      <c r="PML1" s="63"/>
      <c r="PMM1" s="63"/>
      <c r="PMN1" s="63"/>
      <c r="PMO1" s="63"/>
      <c r="PMP1" s="63"/>
      <c r="PMQ1" s="63"/>
      <c r="PMR1" s="63"/>
      <c r="PMS1" s="63"/>
      <c r="PMT1" s="63"/>
      <c r="PMU1" s="63"/>
      <c r="PMV1" s="63"/>
      <c r="PMW1" s="63"/>
      <c r="PMX1" s="63"/>
      <c r="PMY1" s="63"/>
      <c r="PMZ1" s="63"/>
      <c r="PNA1" s="63"/>
      <c r="PNB1" s="63"/>
      <c r="PNC1" s="63"/>
      <c r="PND1" s="63"/>
      <c r="PNE1" s="63"/>
      <c r="PNF1" s="63"/>
      <c r="PNG1" s="63"/>
      <c r="PNH1" s="63"/>
      <c r="PNI1" s="63"/>
      <c r="PNJ1" s="63"/>
      <c r="PNK1" s="63"/>
      <c r="PNL1" s="63"/>
      <c r="PNM1" s="63"/>
      <c r="PNN1" s="63"/>
      <c r="PNO1" s="63"/>
      <c r="PNP1" s="63"/>
      <c r="PNQ1" s="63"/>
      <c r="PNR1" s="63"/>
      <c r="PNS1" s="63"/>
      <c r="PNT1" s="63"/>
      <c r="PNU1" s="63"/>
      <c r="PNV1" s="63"/>
      <c r="PNW1" s="63"/>
      <c r="PNX1" s="63"/>
      <c r="PNY1" s="63"/>
      <c r="PNZ1" s="63"/>
      <c r="POA1" s="63"/>
      <c r="POB1" s="63"/>
      <c r="POC1" s="63"/>
      <c r="POD1" s="63"/>
      <c r="POE1" s="63"/>
      <c r="POF1" s="63"/>
      <c r="POG1" s="63"/>
      <c r="POH1" s="63"/>
      <c r="POI1" s="63"/>
      <c r="POJ1" s="63"/>
      <c r="POK1" s="63"/>
      <c r="POL1" s="63"/>
      <c r="POM1" s="63"/>
      <c r="PON1" s="63"/>
      <c r="POO1" s="63"/>
      <c r="POP1" s="63"/>
      <c r="POQ1" s="63"/>
      <c r="POR1" s="63"/>
      <c r="POS1" s="63"/>
      <c r="POT1" s="63"/>
      <c r="POU1" s="63"/>
      <c r="POV1" s="63"/>
      <c r="POW1" s="63"/>
      <c r="POX1" s="63"/>
      <c r="POY1" s="63"/>
      <c r="POZ1" s="63"/>
      <c r="PPA1" s="63"/>
      <c r="PPB1" s="63"/>
      <c r="PPC1" s="63"/>
      <c r="PPD1" s="63"/>
      <c r="PPE1" s="63"/>
      <c r="PPF1" s="63"/>
      <c r="PPG1" s="63"/>
      <c r="PPH1" s="63"/>
      <c r="PPI1" s="63"/>
      <c r="PPJ1" s="63"/>
      <c r="PPK1" s="63"/>
      <c r="PPL1" s="63"/>
      <c r="PPM1" s="63"/>
      <c r="PPN1" s="63"/>
      <c r="PPO1" s="63"/>
      <c r="PPP1" s="63"/>
      <c r="PPQ1" s="63"/>
      <c r="PPR1" s="63"/>
      <c r="PPS1" s="63"/>
      <c r="PPT1" s="63"/>
      <c r="PPU1" s="63"/>
      <c r="PPV1" s="63"/>
      <c r="PPW1" s="63"/>
      <c r="PPX1" s="63"/>
      <c r="PPY1" s="63"/>
      <c r="PPZ1" s="63"/>
      <c r="PQA1" s="63"/>
      <c r="PQB1" s="63"/>
      <c r="PQC1" s="63"/>
      <c r="PQD1" s="63"/>
      <c r="PQE1" s="63"/>
      <c r="PQF1" s="63"/>
      <c r="PQG1" s="63"/>
      <c r="PQH1" s="63"/>
      <c r="PQI1" s="63"/>
      <c r="PQJ1" s="63"/>
      <c r="PQK1" s="63"/>
      <c r="PQL1" s="63"/>
      <c r="PQM1" s="63"/>
      <c r="PQN1" s="63"/>
      <c r="PQO1" s="63"/>
      <c r="PQP1" s="63"/>
      <c r="PQQ1" s="63"/>
      <c r="PQR1" s="63"/>
      <c r="PQS1" s="63"/>
      <c r="PQT1" s="63"/>
      <c r="PQU1" s="63"/>
      <c r="PQV1" s="63"/>
      <c r="PQW1" s="63"/>
      <c r="PQX1" s="63"/>
      <c r="PQY1" s="63"/>
      <c r="PQZ1" s="63"/>
      <c r="PRA1" s="63"/>
      <c r="PRB1" s="63"/>
      <c r="PRC1" s="63"/>
      <c r="PRD1" s="63"/>
      <c r="PRE1" s="63"/>
      <c r="PRF1" s="63"/>
      <c r="PRG1" s="63"/>
      <c r="PRH1" s="63"/>
      <c r="PRI1" s="63"/>
      <c r="PRJ1" s="63"/>
      <c r="PRK1" s="63"/>
      <c r="PRL1" s="63"/>
      <c r="PRM1" s="63"/>
      <c r="PRN1" s="63"/>
      <c r="PRO1" s="63"/>
      <c r="PRP1" s="63"/>
      <c r="PRQ1" s="63"/>
      <c r="PRR1" s="63"/>
      <c r="PRS1" s="63"/>
      <c r="PRT1" s="63"/>
      <c r="PRU1" s="63"/>
      <c r="PRV1" s="63"/>
      <c r="PRW1" s="63"/>
      <c r="PRX1" s="63"/>
      <c r="PRY1" s="63"/>
      <c r="PRZ1" s="63"/>
      <c r="PSA1" s="63"/>
      <c r="PSB1" s="63"/>
      <c r="PSC1" s="63"/>
      <c r="PSD1" s="63"/>
      <c r="PSE1" s="63"/>
      <c r="PSF1" s="63"/>
      <c r="PSG1" s="63"/>
      <c r="PSH1" s="63"/>
      <c r="PSI1" s="63"/>
      <c r="PSJ1" s="63"/>
      <c r="PSK1" s="63"/>
      <c r="PSL1" s="63"/>
      <c r="PSM1" s="63"/>
      <c r="PSN1" s="63"/>
      <c r="PSO1" s="63"/>
      <c r="PSP1" s="63"/>
      <c r="PSQ1" s="63"/>
      <c r="PSR1" s="63"/>
      <c r="PSS1" s="63"/>
      <c r="PST1" s="63"/>
      <c r="PSU1" s="63"/>
      <c r="PSV1" s="63"/>
      <c r="PSW1" s="63"/>
      <c r="PSX1" s="63"/>
      <c r="PSY1" s="63"/>
      <c r="PSZ1" s="63"/>
      <c r="PTA1" s="63"/>
      <c r="PTB1" s="63"/>
      <c r="PTC1" s="63"/>
      <c r="PTD1" s="63"/>
      <c r="PTE1" s="63"/>
      <c r="PTF1" s="63"/>
      <c r="PTG1" s="63"/>
      <c r="PTH1" s="63"/>
      <c r="PTI1" s="63"/>
      <c r="PTJ1" s="63"/>
      <c r="PTK1" s="63"/>
      <c r="PTL1" s="63"/>
      <c r="PTM1" s="63"/>
      <c r="PTN1" s="63"/>
      <c r="PTO1" s="63"/>
      <c r="PTP1" s="63"/>
      <c r="PTQ1" s="63"/>
      <c r="PTR1" s="63"/>
      <c r="PTS1" s="63"/>
      <c r="PTT1" s="63"/>
      <c r="PTU1" s="63"/>
      <c r="PTV1" s="63"/>
      <c r="PTW1" s="63"/>
      <c r="PTX1" s="63"/>
      <c r="PTY1" s="63"/>
      <c r="PTZ1" s="63"/>
      <c r="PUA1" s="63"/>
      <c r="PUB1" s="63"/>
      <c r="PUC1" s="63"/>
      <c r="PUD1" s="63"/>
      <c r="PUE1" s="63"/>
      <c r="PUF1" s="63"/>
      <c r="PUG1" s="63"/>
      <c r="PUH1" s="63"/>
      <c r="PUI1" s="63"/>
      <c r="PUJ1" s="63"/>
      <c r="PUK1" s="63"/>
      <c r="PUL1" s="63"/>
      <c r="PUM1" s="63"/>
      <c r="PUN1" s="63"/>
      <c r="PUO1" s="63"/>
      <c r="PUP1" s="63"/>
      <c r="PUQ1" s="63"/>
      <c r="PUR1" s="63"/>
      <c r="PUS1" s="63"/>
      <c r="PUT1" s="63"/>
      <c r="PUU1" s="63"/>
      <c r="PUV1" s="63"/>
      <c r="PUW1" s="63"/>
      <c r="PUX1" s="63"/>
      <c r="PUY1" s="63"/>
      <c r="PUZ1" s="63"/>
      <c r="PVA1" s="63"/>
      <c r="PVB1" s="63"/>
      <c r="PVC1" s="63"/>
      <c r="PVD1" s="63"/>
      <c r="PVE1" s="63"/>
      <c r="PVF1" s="63"/>
      <c r="PVG1" s="63"/>
      <c r="PVH1" s="63"/>
      <c r="PVI1" s="63"/>
      <c r="PVJ1" s="63"/>
      <c r="PVK1" s="63"/>
      <c r="PVL1" s="63"/>
      <c r="PVM1" s="63"/>
      <c r="PVN1" s="63"/>
      <c r="PVO1" s="63"/>
      <c r="PVP1" s="63"/>
      <c r="PVQ1" s="63"/>
      <c r="PVR1" s="63"/>
      <c r="PVS1" s="63"/>
      <c r="PVT1" s="63"/>
      <c r="PVU1" s="63"/>
      <c r="PVV1" s="63"/>
      <c r="PVW1" s="63"/>
      <c r="PVX1" s="63"/>
      <c r="PVY1" s="63"/>
      <c r="PVZ1" s="63"/>
      <c r="PWA1" s="63"/>
      <c r="PWB1" s="63"/>
      <c r="PWC1" s="63"/>
      <c r="PWD1" s="63"/>
      <c r="PWE1" s="63"/>
      <c r="PWF1" s="63"/>
      <c r="PWG1" s="63"/>
      <c r="PWH1" s="63"/>
      <c r="PWI1" s="63"/>
      <c r="PWJ1" s="63"/>
      <c r="PWK1" s="63"/>
      <c r="PWL1" s="63"/>
      <c r="PWM1" s="63"/>
      <c r="PWN1" s="63"/>
      <c r="PWO1" s="63"/>
      <c r="PWP1" s="63"/>
      <c r="PWQ1" s="63"/>
      <c r="PWR1" s="63"/>
      <c r="PWS1" s="63"/>
      <c r="PWT1" s="63"/>
      <c r="PWU1" s="63"/>
      <c r="PWV1" s="63"/>
      <c r="PWW1" s="63"/>
      <c r="PWX1" s="63"/>
      <c r="PWY1" s="63"/>
      <c r="PWZ1" s="63"/>
      <c r="PXA1" s="63"/>
      <c r="PXB1" s="63"/>
      <c r="PXC1" s="63"/>
      <c r="PXD1" s="63"/>
      <c r="PXE1" s="63"/>
      <c r="PXF1" s="63"/>
      <c r="PXG1" s="63"/>
      <c r="PXH1" s="63"/>
      <c r="PXI1" s="63"/>
      <c r="PXJ1" s="63"/>
      <c r="PXK1" s="63"/>
      <c r="PXL1" s="63"/>
      <c r="PXM1" s="63"/>
      <c r="PXN1" s="63"/>
      <c r="PXO1" s="63"/>
      <c r="PXP1" s="63"/>
      <c r="PXQ1" s="63"/>
      <c r="PXR1" s="63"/>
      <c r="PXS1" s="63"/>
      <c r="PXT1" s="63"/>
      <c r="PXU1" s="63"/>
      <c r="PXV1" s="63"/>
      <c r="PXW1" s="63"/>
      <c r="PXX1" s="63"/>
      <c r="PXY1" s="63"/>
      <c r="PXZ1" s="63"/>
      <c r="PYA1" s="63"/>
      <c r="PYB1" s="63"/>
      <c r="PYC1" s="63"/>
      <c r="PYD1" s="63"/>
      <c r="PYE1" s="63"/>
      <c r="PYF1" s="63"/>
      <c r="PYG1" s="63"/>
      <c r="PYH1" s="63"/>
      <c r="PYI1" s="63"/>
      <c r="PYJ1" s="63"/>
      <c r="PYK1" s="63"/>
      <c r="PYL1" s="63"/>
      <c r="PYM1" s="63"/>
      <c r="PYN1" s="63"/>
      <c r="PYO1" s="63"/>
      <c r="PYP1" s="63"/>
      <c r="PYQ1" s="63"/>
      <c r="PYR1" s="63"/>
      <c r="PYS1" s="63"/>
      <c r="PYT1" s="63"/>
      <c r="PYU1" s="63"/>
      <c r="PYV1" s="63"/>
      <c r="PYW1" s="63"/>
      <c r="PYX1" s="63"/>
      <c r="PYY1" s="63"/>
      <c r="PYZ1" s="63"/>
      <c r="PZA1" s="63"/>
      <c r="PZB1" s="63"/>
      <c r="PZC1" s="63"/>
      <c r="PZD1" s="63"/>
      <c r="PZE1" s="63"/>
      <c r="PZF1" s="63"/>
      <c r="PZG1" s="63"/>
      <c r="PZH1" s="63"/>
      <c r="PZI1" s="63"/>
      <c r="PZJ1" s="63"/>
      <c r="PZK1" s="63"/>
      <c r="PZL1" s="63"/>
      <c r="PZM1" s="63"/>
      <c r="PZN1" s="63"/>
      <c r="PZO1" s="63"/>
      <c r="PZP1" s="63"/>
      <c r="PZQ1" s="63"/>
      <c r="PZR1" s="63"/>
      <c r="PZS1" s="63"/>
      <c r="PZT1" s="63"/>
      <c r="PZU1" s="63"/>
      <c r="PZV1" s="63"/>
      <c r="PZW1" s="63"/>
      <c r="PZX1" s="63"/>
      <c r="PZY1" s="63"/>
      <c r="PZZ1" s="63"/>
      <c r="QAA1" s="63"/>
      <c r="QAB1" s="63"/>
      <c r="QAC1" s="63"/>
      <c r="QAD1" s="63"/>
      <c r="QAE1" s="63"/>
      <c r="QAF1" s="63"/>
      <c r="QAG1" s="63"/>
      <c r="QAH1" s="63"/>
      <c r="QAI1" s="63"/>
      <c r="QAJ1" s="63"/>
      <c r="QAK1" s="63"/>
      <c r="QAL1" s="63"/>
      <c r="QAM1" s="63"/>
      <c r="QAN1" s="63"/>
      <c r="QAO1" s="63"/>
      <c r="QAP1" s="63"/>
      <c r="QAQ1" s="63"/>
      <c r="QAR1" s="63"/>
      <c r="QAS1" s="63"/>
      <c r="QAT1" s="63"/>
      <c r="QAU1" s="63"/>
      <c r="QAV1" s="63"/>
      <c r="QAW1" s="63"/>
      <c r="QAX1" s="63"/>
      <c r="QAY1" s="63"/>
      <c r="QAZ1" s="63"/>
      <c r="QBA1" s="63"/>
      <c r="QBB1" s="63"/>
      <c r="QBC1" s="63"/>
      <c r="QBD1" s="63"/>
      <c r="QBE1" s="63"/>
      <c r="QBF1" s="63"/>
      <c r="QBG1" s="63"/>
      <c r="QBH1" s="63"/>
      <c r="QBI1" s="63"/>
      <c r="QBJ1" s="63"/>
      <c r="QBK1" s="63"/>
      <c r="QBL1" s="63"/>
      <c r="QBM1" s="63"/>
      <c r="QBN1" s="63"/>
      <c r="QBO1" s="63"/>
      <c r="QBP1" s="63"/>
      <c r="QBQ1" s="63"/>
      <c r="QBR1" s="63"/>
      <c r="QBS1" s="63"/>
      <c r="QBT1" s="63"/>
      <c r="QBU1" s="63"/>
      <c r="QBV1" s="63"/>
      <c r="QBW1" s="63"/>
      <c r="QBX1" s="63"/>
      <c r="QBY1" s="63"/>
      <c r="QBZ1" s="63"/>
      <c r="QCA1" s="63"/>
      <c r="QCB1" s="63"/>
      <c r="QCC1" s="63"/>
      <c r="QCD1" s="63"/>
      <c r="QCE1" s="63"/>
      <c r="QCF1" s="63"/>
      <c r="QCG1" s="63"/>
      <c r="QCH1" s="63"/>
      <c r="QCI1" s="63"/>
      <c r="QCJ1" s="63"/>
      <c r="QCK1" s="63"/>
      <c r="QCL1" s="63"/>
      <c r="QCM1" s="63"/>
      <c r="QCN1" s="63"/>
      <c r="QCO1" s="63"/>
      <c r="QCP1" s="63"/>
      <c r="QCQ1" s="63"/>
      <c r="QCR1" s="63"/>
      <c r="QCS1" s="63"/>
      <c r="QCT1" s="63"/>
      <c r="QCU1" s="63"/>
      <c r="QCV1" s="63"/>
      <c r="QCW1" s="63"/>
      <c r="QCX1" s="63"/>
      <c r="QCY1" s="63"/>
      <c r="QCZ1" s="63"/>
      <c r="QDA1" s="63"/>
      <c r="QDB1" s="63"/>
      <c r="QDC1" s="63"/>
      <c r="QDD1" s="63"/>
      <c r="QDE1" s="63"/>
      <c r="QDF1" s="63"/>
      <c r="QDG1" s="63"/>
      <c r="QDH1" s="63"/>
      <c r="QDI1" s="63"/>
      <c r="QDJ1" s="63"/>
      <c r="QDK1" s="63"/>
      <c r="QDL1" s="63"/>
      <c r="QDM1" s="63"/>
      <c r="QDN1" s="63"/>
      <c r="QDO1" s="63"/>
      <c r="QDP1" s="63"/>
      <c r="QDQ1" s="63"/>
      <c r="QDR1" s="63"/>
      <c r="QDS1" s="63"/>
      <c r="QDT1" s="63"/>
      <c r="QDU1" s="63"/>
      <c r="QDV1" s="63"/>
      <c r="QDW1" s="63"/>
      <c r="QDX1" s="63"/>
      <c r="QDY1" s="63"/>
      <c r="QDZ1" s="63"/>
      <c r="QEA1" s="63"/>
      <c r="QEB1" s="63"/>
      <c r="QEC1" s="63"/>
      <c r="QED1" s="63"/>
      <c r="QEE1" s="63"/>
      <c r="QEF1" s="63"/>
      <c r="QEG1" s="63"/>
      <c r="QEH1" s="63"/>
      <c r="QEI1" s="63"/>
      <c r="QEJ1" s="63"/>
      <c r="QEK1" s="63"/>
      <c r="QEL1" s="63"/>
      <c r="QEM1" s="63"/>
      <c r="QEN1" s="63"/>
      <c r="QEO1" s="63"/>
      <c r="QEP1" s="63"/>
      <c r="QEQ1" s="63"/>
      <c r="QER1" s="63"/>
      <c r="QES1" s="63"/>
      <c r="QET1" s="63"/>
      <c r="QEU1" s="63"/>
      <c r="QEV1" s="63"/>
      <c r="QEW1" s="63"/>
      <c r="QEX1" s="63"/>
      <c r="QEY1" s="63"/>
      <c r="QEZ1" s="63"/>
      <c r="QFA1" s="63"/>
      <c r="QFB1" s="63"/>
      <c r="QFC1" s="63"/>
      <c r="QFD1" s="63"/>
      <c r="QFE1" s="63"/>
      <c r="QFF1" s="63"/>
      <c r="QFG1" s="63"/>
      <c r="QFH1" s="63"/>
      <c r="QFI1" s="63"/>
      <c r="QFJ1" s="63"/>
      <c r="QFK1" s="63"/>
      <c r="QFL1" s="63"/>
      <c r="QFM1" s="63"/>
      <c r="QFN1" s="63"/>
      <c r="QFO1" s="63"/>
      <c r="QFP1" s="63"/>
      <c r="QFQ1" s="63"/>
      <c r="QFR1" s="63"/>
      <c r="QFS1" s="63"/>
      <c r="QFT1" s="63"/>
      <c r="QFU1" s="63"/>
      <c r="QFV1" s="63"/>
      <c r="QFW1" s="63"/>
      <c r="QFX1" s="63"/>
      <c r="QFY1" s="63"/>
      <c r="QFZ1" s="63"/>
      <c r="QGA1" s="63"/>
      <c r="QGB1" s="63"/>
      <c r="QGC1" s="63"/>
      <c r="QGD1" s="63"/>
      <c r="QGE1" s="63"/>
      <c r="QGF1" s="63"/>
      <c r="QGG1" s="63"/>
      <c r="QGH1" s="63"/>
      <c r="QGI1" s="63"/>
      <c r="QGJ1" s="63"/>
      <c r="QGK1" s="63"/>
      <c r="QGL1" s="63"/>
      <c r="QGM1" s="63"/>
      <c r="QGN1" s="63"/>
      <c r="QGO1" s="63"/>
      <c r="QGP1" s="63"/>
      <c r="QGQ1" s="63"/>
      <c r="QGR1" s="63"/>
      <c r="QGS1" s="63"/>
      <c r="QGT1" s="63"/>
      <c r="QGU1" s="63"/>
      <c r="QGV1" s="63"/>
      <c r="QGW1" s="63"/>
      <c r="QGX1" s="63"/>
      <c r="QGY1" s="63"/>
      <c r="QGZ1" s="63"/>
      <c r="QHA1" s="63"/>
      <c r="QHB1" s="63"/>
      <c r="QHC1" s="63"/>
      <c r="QHD1" s="63"/>
      <c r="QHE1" s="63"/>
      <c r="QHF1" s="63"/>
      <c r="QHG1" s="63"/>
      <c r="QHH1" s="63"/>
      <c r="QHI1" s="63"/>
      <c r="QHJ1" s="63"/>
      <c r="QHK1" s="63"/>
      <c r="QHL1" s="63"/>
      <c r="QHM1" s="63"/>
      <c r="QHN1" s="63"/>
      <c r="QHO1" s="63"/>
      <c r="QHP1" s="63"/>
      <c r="QHQ1" s="63"/>
      <c r="QHR1" s="63"/>
      <c r="QHS1" s="63"/>
      <c r="QHT1" s="63"/>
      <c r="QHU1" s="63"/>
      <c r="QHV1" s="63"/>
      <c r="QHW1" s="63"/>
      <c r="QHX1" s="63"/>
      <c r="QHY1" s="63"/>
      <c r="QHZ1" s="63"/>
      <c r="QIA1" s="63"/>
      <c r="QIB1" s="63"/>
      <c r="QIC1" s="63"/>
      <c r="QID1" s="63"/>
      <c r="QIE1" s="63"/>
      <c r="QIF1" s="63"/>
      <c r="QIG1" s="63"/>
      <c r="QIH1" s="63"/>
      <c r="QII1" s="63"/>
      <c r="QIJ1" s="63"/>
      <c r="QIK1" s="63"/>
      <c r="QIL1" s="63"/>
      <c r="QIM1" s="63"/>
      <c r="QIN1" s="63"/>
      <c r="QIO1" s="63"/>
      <c r="QIP1" s="63"/>
      <c r="QIQ1" s="63"/>
      <c r="QIR1" s="63"/>
      <c r="QIS1" s="63"/>
      <c r="QIT1" s="63"/>
      <c r="QIU1" s="63"/>
      <c r="QIV1" s="63"/>
      <c r="QIW1" s="63"/>
      <c r="QIX1" s="63"/>
      <c r="QIY1" s="63"/>
      <c r="QIZ1" s="63"/>
      <c r="QJA1" s="63"/>
      <c r="QJB1" s="63"/>
      <c r="QJC1" s="63"/>
      <c r="QJD1" s="63"/>
      <c r="QJE1" s="63"/>
      <c r="QJF1" s="63"/>
      <c r="QJG1" s="63"/>
      <c r="QJH1" s="63"/>
      <c r="QJI1" s="63"/>
      <c r="QJJ1" s="63"/>
      <c r="QJK1" s="63"/>
      <c r="QJL1" s="63"/>
      <c r="QJM1" s="63"/>
      <c r="QJN1" s="63"/>
      <c r="QJO1" s="63"/>
      <c r="QJP1" s="63"/>
      <c r="QJQ1" s="63"/>
      <c r="QJR1" s="63"/>
      <c r="QJS1" s="63"/>
      <c r="QJT1" s="63"/>
      <c r="QJU1" s="63"/>
      <c r="QJV1" s="63"/>
      <c r="QJW1" s="63"/>
      <c r="QJX1" s="63"/>
      <c r="QJY1" s="63"/>
      <c r="QJZ1" s="63"/>
      <c r="QKA1" s="63"/>
      <c r="QKB1" s="63"/>
      <c r="QKC1" s="63"/>
      <c r="QKD1" s="63"/>
      <c r="QKE1" s="63"/>
      <c r="QKF1" s="63"/>
      <c r="QKG1" s="63"/>
      <c r="QKH1" s="63"/>
      <c r="QKI1" s="63"/>
      <c r="QKJ1" s="63"/>
      <c r="QKK1" s="63"/>
      <c r="QKL1" s="63"/>
      <c r="QKM1" s="63"/>
      <c r="QKN1" s="63"/>
      <c r="QKO1" s="63"/>
      <c r="QKP1" s="63"/>
      <c r="QKQ1" s="63"/>
      <c r="QKR1" s="63"/>
      <c r="QKS1" s="63"/>
      <c r="QKT1" s="63"/>
      <c r="QKU1" s="63"/>
      <c r="QKV1" s="63"/>
      <c r="QKW1" s="63"/>
      <c r="QKX1" s="63"/>
      <c r="QKY1" s="63"/>
      <c r="QKZ1" s="63"/>
      <c r="QLA1" s="63"/>
      <c r="QLB1" s="63"/>
      <c r="QLC1" s="63"/>
      <c r="QLD1" s="63"/>
      <c r="QLE1" s="63"/>
      <c r="QLF1" s="63"/>
      <c r="QLG1" s="63"/>
      <c r="QLH1" s="63"/>
      <c r="QLI1" s="63"/>
      <c r="QLJ1" s="63"/>
      <c r="QLK1" s="63"/>
      <c r="QLL1" s="63"/>
      <c r="QLM1" s="63"/>
      <c r="QLN1" s="63"/>
      <c r="QLO1" s="63"/>
      <c r="QLP1" s="63"/>
      <c r="QLQ1" s="63"/>
      <c r="QLR1" s="63"/>
      <c r="QLS1" s="63"/>
      <c r="QLT1" s="63"/>
      <c r="QLU1" s="63"/>
      <c r="QLV1" s="63"/>
      <c r="QLW1" s="63"/>
      <c r="QLX1" s="63"/>
      <c r="QLY1" s="63"/>
      <c r="QLZ1" s="63"/>
      <c r="QMA1" s="63"/>
      <c r="QMB1" s="63"/>
      <c r="QMC1" s="63"/>
      <c r="QMD1" s="63"/>
      <c r="QME1" s="63"/>
      <c r="QMF1" s="63"/>
      <c r="QMG1" s="63"/>
      <c r="QMH1" s="63"/>
      <c r="QMI1" s="63"/>
      <c r="QMJ1" s="63"/>
      <c r="QMK1" s="63"/>
      <c r="QML1" s="63"/>
      <c r="QMM1" s="63"/>
      <c r="QMN1" s="63"/>
      <c r="QMO1" s="63"/>
      <c r="QMP1" s="63"/>
      <c r="QMQ1" s="63"/>
      <c r="QMR1" s="63"/>
      <c r="QMS1" s="63"/>
      <c r="QMT1" s="63"/>
      <c r="QMU1" s="63"/>
      <c r="QMV1" s="63"/>
      <c r="QMW1" s="63"/>
      <c r="QMX1" s="63"/>
      <c r="QMY1" s="63"/>
      <c r="QMZ1" s="63"/>
      <c r="QNA1" s="63"/>
      <c r="QNB1" s="63"/>
      <c r="QNC1" s="63"/>
      <c r="QND1" s="63"/>
      <c r="QNE1" s="63"/>
      <c r="QNF1" s="63"/>
      <c r="QNG1" s="63"/>
      <c r="QNH1" s="63"/>
      <c r="QNI1" s="63"/>
      <c r="QNJ1" s="63"/>
      <c r="QNK1" s="63"/>
      <c r="QNL1" s="63"/>
      <c r="QNM1" s="63"/>
      <c r="QNN1" s="63"/>
      <c r="QNO1" s="63"/>
      <c r="QNP1" s="63"/>
      <c r="QNQ1" s="63"/>
      <c r="QNR1" s="63"/>
      <c r="QNS1" s="63"/>
      <c r="QNT1" s="63"/>
      <c r="QNU1" s="63"/>
      <c r="QNV1" s="63"/>
      <c r="QNW1" s="63"/>
      <c r="QNX1" s="63"/>
      <c r="QNY1" s="63"/>
      <c r="QNZ1" s="63"/>
      <c r="QOA1" s="63"/>
      <c r="QOB1" s="63"/>
      <c r="QOC1" s="63"/>
      <c r="QOD1" s="63"/>
      <c r="QOE1" s="63"/>
      <c r="QOF1" s="63"/>
      <c r="QOG1" s="63"/>
      <c r="QOH1" s="63"/>
      <c r="QOI1" s="63"/>
      <c r="QOJ1" s="63"/>
      <c r="QOK1" s="63"/>
      <c r="QOL1" s="63"/>
      <c r="QOM1" s="63"/>
      <c r="QON1" s="63"/>
      <c r="QOO1" s="63"/>
      <c r="QOP1" s="63"/>
      <c r="QOQ1" s="63"/>
      <c r="QOR1" s="63"/>
      <c r="QOS1" s="63"/>
      <c r="QOT1" s="63"/>
      <c r="QOU1" s="63"/>
      <c r="QOV1" s="63"/>
      <c r="QOW1" s="63"/>
      <c r="QOX1" s="63"/>
      <c r="QOY1" s="63"/>
      <c r="QOZ1" s="63"/>
      <c r="QPA1" s="63"/>
      <c r="QPB1" s="63"/>
      <c r="QPC1" s="63"/>
      <c r="QPD1" s="63"/>
      <c r="QPE1" s="63"/>
      <c r="QPF1" s="63"/>
      <c r="QPG1" s="63"/>
      <c r="QPH1" s="63"/>
      <c r="QPI1" s="63"/>
      <c r="QPJ1" s="63"/>
      <c r="QPK1" s="63"/>
      <c r="QPL1" s="63"/>
      <c r="QPM1" s="63"/>
      <c r="QPN1" s="63"/>
      <c r="QPO1" s="63"/>
      <c r="QPP1" s="63"/>
      <c r="QPQ1" s="63"/>
      <c r="QPR1" s="63"/>
      <c r="QPS1" s="63"/>
      <c r="QPT1" s="63"/>
      <c r="QPU1" s="63"/>
      <c r="QPV1" s="63"/>
      <c r="QPW1" s="63"/>
      <c r="QPX1" s="63"/>
      <c r="QPY1" s="63"/>
      <c r="QPZ1" s="63"/>
      <c r="QQA1" s="63"/>
      <c r="QQB1" s="63"/>
      <c r="QQC1" s="63"/>
      <c r="QQD1" s="63"/>
      <c r="QQE1" s="63"/>
      <c r="QQF1" s="63"/>
      <c r="QQG1" s="63"/>
      <c r="QQH1" s="63"/>
      <c r="QQI1" s="63"/>
      <c r="QQJ1" s="63"/>
      <c r="QQK1" s="63"/>
      <c r="QQL1" s="63"/>
      <c r="QQM1" s="63"/>
      <c r="QQN1" s="63"/>
      <c r="QQO1" s="63"/>
      <c r="QQP1" s="63"/>
      <c r="QQQ1" s="63"/>
      <c r="QQR1" s="63"/>
      <c r="QQS1" s="63"/>
      <c r="QQT1" s="63"/>
      <c r="QQU1" s="63"/>
      <c r="QQV1" s="63"/>
      <c r="QQW1" s="63"/>
      <c r="QQX1" s="63"/>
      <c r="QQY1" s="63"/>
      <c r="QQZ1" s="63"/>
      <c r="QRA1" s="63"/>
      <c r="QRB1" s="63"/>
      <c r="QRC1" s="63"/>
      <c r="QRD1" s="63"/>
      <c r="QRE1" s="63"/>
      <c r="QRF1" s="63"/>
      <c r="QRG1" s="63"/>
      <c r="QRH1" s="63"/>
      <c r="QRI1" s="63"/>
      <c r="QRJ1" s="63"/>
      <c r="QRK1" s="63"/>
      <c r="QRL1" s="63"/>
      <c r="QRM1" s="63"/>
      <c r="QRN1" s="63"/>
      <c r="QRO1" s="63"/>
      <c r="QRP1" s="63"/>
      <c r="QRQ1" s="63"/>
      <c r="QRR1" s="63"/>
      <c r="QRS1" s="63"/>
      <c r="QRT1" s="63"/>
      <c r="QRU1" s="63"/>
      <c r="QRV1" s="63"/>
      <c r="QRW1" s="63"/>
      <c r="QRX1" s="63"/>
      <c r="QRY1" s="63"/>
      <c r="QRZ1" s="63"/>
      <c r="QSA1" s="63"/>
      <c r="QSB1" s="63"/>
      <c r="QSC1" s="63"/>
      <c r="QSD1" s="63"/>
      <c r="QSE1" s="63"/>
      <c r="QSF1" s="63"/>
      <c r="QSG1" s="63"/>
      <c r="QSH1" s="63"/>
      <c r="QSI1" s="63"/>
      <c r="QSJ1" s="63"/>
      <c r="QSK1" s="63"/>
      <c r="QSL1" s="63"/>
      <c r="QSM1" s="63"/>
      <c r="QSN1" s="63"/>
      <c r="QSO1" s="63"/>
      <c r="QSP1" s="63"/>
      <c r="QSQ1" s="63"/>
      <c r="QSR1" s="63"/>
      <c r="QSS1" s="63"/>
      <c r="QST1" s="63"/>
      <c r="QSU1" s="63"/>
      <c r="QSV1" s="63"/>
      <c r="QSW1" s="63"/>
      <c r="QSX1" s="63"/>
      <c r="QSY1" s="63"/>
      <c r="QSZ1" s="63"/>
      <c r="QTA1" s="63"/>
      <c r="QTB1" s="63"/>
      <c r="QTC1" s="63"/>
      <c r="QTD1" s="63"/>
      <c r="QTE1" s="63"/>
      <c r="QTF1" s="63"/>
      <c r="QTG1" s="63"/>
      <c r="QTH1" s="63"/>
      <c r="QTI1" s="63"/>
      <c r="QTJ1" s="63"/>
      <c r="QTK1" s="63"/>
      <c r="QTL1" s="63"/>
      <c r="QTM1" s="63"/>
      <c r="QTN1" s="63"/>
      <c r="QTO1" s="63"/>
      <c r="QTP1" s="63"/>
      <c r="QTQ1" s="63"/>
      <c r="QTR1" s="63"/>
      <c r="QTS1" s="63"/>
      <c r="QTT1" s="63"/>
      <c r="QTU1" s="63"/>
      <c r="QTV1" s="63"/>
      <c r="QTW1" s="63"/>
      <c r="QTX1" s="63"/>
      <c r="QTY1" s="63"/>
      <c r="QTZ1" s="63"/>
      <c r="QUA1" s="63"/>
      <c r="QUB1" s="63"/>
      <c r="QUC1" s="63"/>
      <c r="QUD1" s="63"/>
      <c r="QUE1" s="63"/>
      <c r="QUF1" s="63"/>
      <c r="QUG1" s="63"/>
      <c r="QUH1" s="63"/>
      <c r="QUI1" s="63"/>
      <c r="QUJ1" s="63"/>
      <c r="QUK1" s="63"/>
      <c r="QUL1" s="63"/>
      <c r="QUM1" s="63"/>
      <c r="QUN1" s="63"/>
      <c r="QUO1" s="63"/>
      <c r="QUP1" s="63"/>
      <c r="QUQ1" s="63"/>
      <c r="QUR1" s="63"/>
      <c r="QUS1" s="63"/>
      <c r="QUT1" s="63"/>
      <c r="QUU1" s="63"/>
      <c r="QUV1" s="63"/>
      <c r="QUW1" s="63"/>
      <c r="QUX1" s="63"/>
      <c r="QUY1" s="63"/>
      <c r="QUZ1" s="63"/>
      <c r="QVA1" s="63"/>
      <c r="QVB1" s="63"/>
      <c r="QVC1" s="63"/>
      <c r="QVD1" s="63"/>
      <c r="QVE1" s="63"/>
      <c r="QVF1" s="63"/>
      <c r="QVG1" s="63"/>
      <c r="QVH1" s="63"/>
      <c r="QVI1" s="63"/>
      <c r="QVJ1" s="63"/>
      <c r="QVK1" s="63"/>
      <c r="QVL1" s="63"/>
      <c r="QVM1" s="63"/>
      <c r="QVN1" s="63"/>
      <c r="QVO1" s="63"/>
      <c r="QVP1" s="63"/>
      <c r="QVQ1" s="63"/>
      <c r="QVR1" s="63"/>
      <c r="QVS1" s="63"/>
      <c r="QVT1" s="63"/>
      <c r="QVU1" s="63"/>
      <c r="QVV1" s="63"/>
      <c r="QVW1" s="63"/>
      <c r="QVX1" s="63"/>
      <c r="QVY1" s="63"/>
      <c r="QVZ1" s="63"/>
      <c r="QWA1" s="63"/>
      <c r="QWB1" s="63"/>
      <c r="QWC1" s="63"/>
      <c r="QWD1" s="63"/>
      <c r="QWE1" s="63"/>
      <c r="QWF1" s="63"/>
      <c r="QWG1" s="63"/>
      <c r="QWH1" s="63"/>
      <c r="QWI1" s="63"/>
      <c r="QWJ1" s="63"/>
      <c r="QWK1" s="63"/>
      <c r="QWL1" s="63"/>
      <c r="QWM1" s="63"/>
      <c r="QWN1" s="63"/>
      <c r="QWO1" s="63"/>
      <c r="QWP1" s="63"/>
      <c r="QWQ1" s="63"/>
      <c r="QWR1" s="63"/>
      <c r="QWS1" s="63"/>
      <c r="QWT1" s="63"/>
      <c r="QWU1" s="63"/>
      <c r="QWV1" s="63"/>
      <c r="QWW1" s="63"/>
      <c r="QWX1" s="63"/>
      <c r="QWY1" s="63"/>
      <c r="QWZ1" s="63"/>
      <c r="QXA1" s="63"/>
      <c r="QXB1" s="63"/>
      <c r="QXC1" s="63"/>
      <c r="QXD1" s="63"/>
      <c r="QXE1" s="63"/>
      <c r="QXF1" s="63"/>
      <c r="QXG1" s="63"/>
      <c r="QXH1" s="63"/>
      <c r="QXI1" s="63"/>
      <c r="QXJ1" s="63"/>
      <c r="QXK1" s="63"/>
      <c r="QXL1" s="63"/>
      <c r="QXM1" s="63"/>
      <c r="QXN1" s="63"/>
      <c r="QXO1" s="63"/>
      <c r="QXP1" s="63"/>
      <c r="QXQ1" s="63"/>
      <c r="QXR1" s="63"/>
      <c r="QXS1" s="63"/>
      <c r="QXT1" s="63"/>
      <c r="QXU1" s="63"/>
      <c r="QXV1" s="63"/>
      <c r="QXW1" s="63"/>
      <c r="QXX1" s="63"/>
      <c r="QXY1" s="63"/>
      <c r="QXZ1" s="63"/>
      <c r="QYA1" s="63"/>
      <c r="QYB1" s="63"/>
      <c r="QYC1" s="63"/>
      <c r="QYD1" s="63"/>
      <c r="QYE1" s="63"/>
      <c r="QYF1" s="63"/>
      <c r="QYG1" s="63"/>
      <c r="QYH1" s="63"/>
      <c r="QYI1" s="63"/>
      <c r="QYJ1" s="63"/>
      <c r="QYK1" s="63"/>
      <c r="QYL1" s="63"/>
      <c r="QYM1" s="63"/>
      <c r="QYN1" s="63"/>
      <c r="QYO1" s="63"/>
      <c r="QYP1" s="63"/>
      <c r="QYQ1" s="63"/>
      <c r="QYR1" s="63"/>
      <c r="QYS1" s="63"/>
      <c r="QYT1" s="63"/>
      <c r="QYU1" s="63"/>
      <c r="QYV1" s="63"/>
      <c r="QYW1" s="63"/>
      <c r="QYX1" s="63"/>
      <c r="QYY1" s="63"/>
      <c r="QYZ1" s="63"/>
      <c r="QZA1" s="63"/>
      <c r="QZB1" s="63"/>
      <c r="QZC1" s="63"/>
      <c r="QZD1" s="63"/>
      <c r="QZE1" s="63"/>
      <c r="QZF1" s="63"/>
      <c r="QZG1" s="63"/>
      <c r="QZH1" s="63"/>
      <c r="QZI1" s="63"/>
      <c r="QZJ1" s="63"/>
      <c r="QZK1" s="63"/>
      <c r="QZL1" s="63"/>
      <c r="QZM1" s="63"/>
      <c r="QZN1" s="63"/>
      <c r="QZO1" s="63"/>
      <c r="QZP1" s="63"/>
      <c r="QZQ1" s="63"/>
      <c r="QZR1" s="63"/>
      <c r="QZS1" s="63"/>
      <c r="QZT1" s="63"/>
      <c r="QZU1" s="63"/>
      <c r="QZV1" s="63"/>
      <c r="QZW1" s="63"/>
      <c r="QZX1" s="63"/>
      <c r="QZY1" s="63"/>
      <c r="QZZ1" s="63"/>
      <c r="RAA1" s="63"/>
      <c r="RAB1" s="63"/>
      <c r="RAC1" s="63"/>
      <c r="RAD1" s="63"/>
      <c r="RAE1" s="63"/>
      <c r="RAF1" s="63"/>
      <c r="RAG1" s="63"/>
      <c r="RAH1" s="63"/>
      <c r="RAI1" s="63"/>
      <c r="RAJ1" s="63"/>
      <c r="RAK1" s="63"/>
      <c r="RAL1" s="63"/>
      <c r="RAM1" s="63"/>
      <c r="RAN1" s="63"/>
      <c r="RAO1" s="63"/>
      <c r="RAP1" s="63"/>
      <c r="RAQ1" s="63"/>
      <c r="RAR1" s="63"/>
      <c r="RAS1" s="63"/>
      <c r="RAT1" s="63"/>
      <c r="RAU1" s="63"/>
      <c r="RAV1" s="63"/>
      <c r="RAW1" s="63"/>
      <c r="RAX1" s="63"/>
      <c r="RAY1" s="63"/>
      <c r="RAZ1" s="63"/>
      <c r="RBA1" s="63"/>
      <c r="RBB1" s="63"/>
      <c r="RBC1" s="63"/>
      <c r="RBD1" s="63"/>
      <c r="RBE1" s="63"/>
      <c r="RBF1" s="63"/>
      <c r="RBG1" s="63"/>
      <c r="RBH1" s="63"/>
      <c r="RBI1" s="63"/>
      <c r="RBJ1" s="63"/>
      <c r="RBK1" s="63"/>
      <c r="RBL1" s="63"/>
      <c r="RBM1" s="63"/>
      <c r="RBN1" s="63"/>
      <c r="RBO1" s="63"/>
      <c r="RBP1" s="63"/>
      <c r="RBQ1" s="63"/>
      <c r="RBR1" s="63"/>
      <c r="RBS1" s="63"/>
      <c r="RBT1" s="63"/>
      <c r="RBU1" s="63"/>
      <c r="RBV1" s="63"/>
      <c r="RBW1" s="63"/>
      <c r="RBX1" s="63"/>
      <c r="RBY1" s="63"/>
      <c r="RBZ1" s="63"/>
      <c r="RCA1" s="63"/>
      <c r="RCB1" s="63"/>
      <c r="RCC1" s="63"/>
      <c r="RCD1" s="63"/>
      <c r="RCE1" s="63"/>
      <c r="RCF1" s="63"/>
      <c r="RCG1" s="63"/>
      <c r="RCH1" s="63"/>
      <c r="RCI1" s="63"/>
      <c r="RCJ1" s="63"/>
      <c r="RCK1" s="63"/>
      <c r="RCL1" s="63"/>
      <c r="RCM1" s="63"/>
      <c r="RCN1" s="63"/>
      <c r="RCO1" s="63"/>
      <c r="RCP1" s="63"/>
      <c r="RCQ1" s="63"/>
      <c r="RCR1" s="63"/>
      <c r="RCS1" s="63"/>
      <c r="RCT1" s="63"/>
      <c r="RCU1" s="63"/>
      <c r="RCV1" s="63"/>
      <c r="RCW1" s="63"/>
      <c r="RCX1" s="63"/>
      <c r="RCY1" s="63"/>
      <c r="RCZ1" s="63"/>
      <c r="RDA1" s="63"/>
      <c r="RDB1" s="63"/>
      <c r="RDC1" s="63"/>
      <c r="RDD1" s="63"/>
      <c r="RDE1" s="63"/>
      <c r="RDF1" s="63"/>
      <c r="RDG1" s="63"/>
      <c r="RDH1" s="63"/>
      <c r="RDI1" s="63"/>
      <c r="RDJ1" s="63"/>
      <c r="RDK1" s="63"/>
      <c r="RDL1" s="63"/>
      <c r="RDM1" s="63"/>
      <c r="RDN1" s="63"/>
      <c r="RDO1" s="63"/>
      <c r="RDP1" s="63"/>
      <c r="RDQ1" s="63"/>
      <c r="RDR1" s="63"/>
      <c r="RDS1" s="63"/>
      <c r="RDT1" s="63"/>
      <c r="RDU1" s="63"/>
      <c r="RDV1" s="63"/>
      <c r="RDW1" s="63"/>
      <c r="RDX1" s="63"/>
      <c r="RDY1" s="63"/>
      <c r="RDZ1" s="63"/>
      <c r="REA1" s="63"/>
      <c r="REB1" s="63"/>
      <c r="REC1" s="63"/>
      <c r="RED1" s="63"/>
      <c r="REE1" s="63"/>
      <c r="REF1" s="63"/>
      <c r="REG1" s="63"/>
      <c r="REH1" s="63"/>
      <c r="REI1" s="63"/>
      <c r="REJ1" s="63"/>
      <c r="REK1" s="63"/>
      <c r="REL1" s="63"/>
      <c r="REM1" s="63"/>
      <c r="REN1" s="63"/>
      <c r="REO1" s="63"/>
      <c r="REP1" s="63"/>
      <c r="REQ1" s="63"/>
      <c r="RER1" s="63"/>
      <c r="RES1" s="63"/>
      <c r="RET1" s="63"/>
      <c r="REU1" s="63"/>
      <c r="REV1" s="63"/>
      <c r="REW1" s="63"/>
      <c r="REX1" s="63"/>
      <c r="REY1" s="63"/>
      <c r="REZ1" s="63"/>
      <c r="RFA1" s="63"/>
      <c r="RFB1" s="63"/>
      <c r="RFC1" s="63"/>
      <c r="RFD1" s="63"/>
      <c r="RFE1" s="63"/>
      <c r="RFF1" s="63"/>
      <c r="RFG1" s="63"/>
      <c r="RFH1" s="63"/>
      <c r="RFI1" s="63"/>
      <c r="RFJ1" s="63"/>
      <c r="RFK1" s="63"/>
      <c r="RFL1" s="63"/>
      <c r="RFM1" s="63"/>
      <c r="RFN1" s="63"/>
      <c r="RFO1" s="63"/>
      <c r="RFP1" s="63"/>
      <c r="RFQ1" s="63"/>
      <c r="RFR1" s="63"/>
      <c r="RFS1" s="63"/>
      <c r="RFT1" s="63"/>
      <c r="RFU1" s="63"/>
      <c r="RFV1" s="63"/>
      <c r="RFW1" s="63"/>
      <c r="RFX1" s="63"/>
      <c r="RFY1" s="63"/>
      <c r="RFZ1" s="63"/>
      <c r="RGA1" s="63"/>
      <c r="RGB1" s="63"/>
      <c r="RGC1" s="63"/>
      <c r="RGD1" s="63"/>
      <c r="RGE1" s="63"/>
      <c r="RGF1" s="63"/>
      <c r="RGG1" s="63"/>
      <c r="RGH1" s="63"/>
      <c r="RGI1" s="63"/>
      <c r="RGJ1" s="63"/>
      <c r="RGK1" s="63"/>
      <c r="RGL1" s="63"/>
      <c r="RGM1" s="63"/>
      <c r="RGN1" s="63"/>
      <c r="RGO1" s="63"/>
      <c r="RGP1" s="63"/>
      <c r="RGQ1" s="63"/>
      <c r="RGR1" s="63"/>
      <c r="RGS1" s="63"/>
      <c r="RGT1" s="63"/>
      <c r="RGU1" s="63"/>
      <c r="RGV1" s="63"/>
      <c r="RGW1" s="63"/>
      <c r="RGX1" s="63"/>
      <c r="RGY1" s="63"/>
      <c r="RGZ1" s="63"/>
      <c r="RHA1" s="63"/>
      <c r="RHB1" s="63"/>
      <c r="RHC1" s="63"/>
      <c r="RHD1" s="63"/>
      <c r="RHE1" s="63"/>
      <c r="RHF1" s="63"/>
      <c r="RHG1" s="63"/>
      <c r="RHH1" s="63"/>
      <c r="RHI1" s="63"/>
      <c r="RHJ1" s="63"/>
      <c r="RHK1" s="63"/>
      <c r="RHL1" s="63"/>
      <c r="RHM1" s="63"/>
      <c r="RHN1" s="63"/>
      <c r="RHO1" s="63"/>
      <c r="RHP1" s="63"/>
      <c r="RHQ1" s="63"/>
      <c r="RHR1" s="63"/>
      <c r="RHS1" s="63"/>
      <c r="RHT1" s="63"/>
      <c r="RHU1" s="63"/>
      <c r="RHV1" s="63"/>
      <c r="RHW1" s="63"/>
      <c r="RHX1" s="63"/>
      <c r="RHY1" s="63"/>
      <c r="RHZ1" s="63"/>
      <c r="RIA1" s="63"/>
      <c r="RIB1" s="63"/>
      <c r="RIC1" s="63"/>
      <c r="RID1" s="63"/>
      <c r="RIE1" s="63"/>
      <c r="RIF1" s="63"/>
      <c r="RIG1" s="63"/>
      <c r="RIH1" s="63"/>
      <c r="RII1" s="63"/>
      <c r="RIJ1" s="63"/>
      <c r="RIK1" s="63"/>
      <c r="RIL1" s="63"/>
      <c r="RIM1" s="63"/>
      <c r="RIN1" s="63"/>
      <c r="RIO1" s="63"/>
      <c r="RIP1" s="63"/>
      <c r="RIQ1" s="63"/>
      <c r="RIR1" s="63"/>
      <c r="RIS1" s="63"/>
      <c r="RIT1" s="63"/>
      <c r="RIU1" s="63"/>
      <c r="RIV1" s="63"/>
      <c r="RIW1" s="63"/>
      <c r="RIX1" s="63"/>
      <c r="RIY1" s="63"/>
      <c r="RIZ1" s="63"/>
      <c r="RJA1" s="63"/>
      <c r="RJB1" s="63"/>
      <c r="RJC1" s="63"/>
      <c r="RJD1" s="63"/>
      <c r="RJE1" s="63"/>
      <c r="RJF1" s="63"/>
      <c r="RJG1" s="63"/>
      <c r="RJH1" s="63"/>
      <c r="RJI1" s="63"/>
      <c r="RJJ1" s="63"/>
      <c r="RJK1" s="63"/>
      <c r="RJL1" s="63"/>
      <c r="RJM1" s="63"/>
      <c r="RJN1" s="63"/>
      <c r="RJO1" s="63"/>
      <c r="RJP1" s="63"/>
      <c r="RJQ1" s="63"/>
      <c r="RJR1" s="63"/>
      <c r="RJS1" s="63"/>
      <c r="RJT1" s="63"/>
      <c r="RJU1" s="63"/>
      <c r="RJV1" s="63"/>
      <c r="RJW1" s="63"/>
      <c r="RJX1" s="63"/>
      <c r="RJY1" s="63"/>
      <c r="RJZ1" s="63"/>
      <c r="RKA1" s="63"/>
      <c r="RKB1" s="63"/>
      <c r="RKC1" s="63"/>
      <c r="RKD1" s="63"/>
      <c r="RKE1" s="63"/>
      <c r="RKF1" s="63"/>
      <c r="RKG1" s="63"/>
      <c r="RKH1" s="63"/>
      <c r="RKI1" s="63"/>
      <c r="RKJ1" s="63"/>
      <c r="RKK1" s="63"/>
      <c r="RKL1" s="63"/>
      <c r="RKM1" s="63"/>
      <c r="RKN1" s="63"/>
      <c r="RKO1" s="63"/>
      <c r="RKP1" s="63"/>
      <c r="RKQ1" s="63"/>
      <c r="RKR1" s="63"/>
      <c r="RKS1" s="63"/>
      <c r="RKT1" s="63"/>
      <c r="RKU1" s="63"/>
      <c r="RKV1" s="63"/>
      <c r="RKW1" s="63"/>
      <c r="RKX1" s="63"/>
      <c r="RKY1" s="63"/>
      <c r="RKZ1" s="63"/>
      <c r="RLA1" s="63"/>
      <c r="RLB1" s="63"/>
      <c r="RLC1" s="63"/>
      <c r="RLD1" s="63"/>
      <c r="RLE1" s="63"/>
      <c r="RLF1" s="63"/>
      <c r="RLG1" s="63"/>
      <c r="RLH1" s="63"/>
      <c r="RLI1" s="63"/>
      <c r="RLJ1" s="63"/>
      <c r="RLK1" s="63"/>
      <c r="RLL1" s="63"/>
      <c r="RLM1" s="63"/>
      <c r="RLN1" s="63"/>
      <c r="RLO1" s="63"/>
      <c r="RLP1" s="63"/>
      <c r="RLQ1" s="63"/>
      <c r="RLR1" s="63"/>
      <c r="RLS1" s="63"/>
      <c r="RLT1" s="63"/>
      <c r="RLU1" s="63"/>
      <c r="RLV1" s="63"/>
      <c r="RLW1" s="63"/>
      <c r="RLX1" s="63"/>
      <c r="RLY1" s="63"/>
      <c r="RLZ1" s="63"/>
      <c r="RMA1" s="63"/>
      <c r="RMB1" s="63"/>
      <c r="RMC1" s="63"/>
      <c r="RMD1" s="63"/>
      <c r="RME1" s="63"/>
      <c r="RMF1" s="63"/>
      <c r="RMG1" s="63"/>
      <c r="RMH1" s="63"/>
      <c r="RMI1" s="63"/>
      <c r="RMJ1" s="63"/>
      <c r="RMK1" s="63"/>
      <c r="RML1" s="63"/>
      <c r="RMM1" s="63"/>
      <c r="RMN1" s="63"/>
      <c r="RMO1" s="63"/>
      <c r="RMP1" s="63"/>
      <c r="RMQ1" s="63"/>
      <c r="RMR1" s="63"/>
      <c r="RMS1" s="63"/>
      <c r="RMT1" s="63"/>
      <c r="RMU1" s="63"/>
      <c r="RMV1" s="63"/>
      <c r="RMW1" s="63"/>
      <c r="RMX1" s="63"/>
      <c r="RMY1" s="63"/>
      <c r="RMZ1" s="63"/>
      <c r="RNA1" s="63"/>
      <c r="RNB1" s="63"/>
      <c r="RNC1" s="63"/>
      <c r="RND1" s="63"/>
      <c r="RNE1" s="63"/>
      <c r="RNF1" s="63"/>
      <c r="RNG1" s="63"/>
      <c r="RNH1" s="63"/>
      <c r="RNI1" s="63"/>
      <c r="RNJ1" s="63"/>
      <c r="RNK1" s="63"/>
      <c r="RNL1" s="63"/>
      <c r="RNM1" s="63"/>
      <c r="RNN1" s="63"/>
      <c r="RNO1" s="63"/>
      <c r="RNP1" s="63"/>
      <c r="RNQ1" s="63"/>
      <c r="RNR1" s="63"/>
      <c r="RNS1" s="63"/>
      <c r="RNT1" s="63"/>
      <c r="RNU1" s="63"/>
      <c r="RNV1" s="63"/>
      <c r="RNW1" s="63"/>
      <c r="RNX1" s="63"/>
      <c r="RNY1" s="63"/>
      <c r="RNZ1" s="63"/>
      <c r="ROA1" s="63"/>
      <c r="ROB1" s="63"/>
      <c r="ROC1" s="63"/>
      <c r="ROD1" s="63"/>
      <c r="ROE1" s="63"/>
      <c r="ROF1" s="63"/>
      <c r="ROG1" s="63"/>
      <c r="ROH1" s="63"/>
      <c r="ROI1" s="63"/>
      <c r="ROJ1" s="63"/>
      <c r="ROK1" s="63"/>
      <c r="ROL1" s="63"/>
      <c r="ROM1" s="63"/>
      <c r="RON1" s="63"/>
      <c r="ROO1" s="63"/>
      <c r="ROP1" s="63"/>
      <c r="ROQ1" s="63"/>
      <c r="ROR1" s="63"/>
      <c r="ROS1" s="63"/>
      <c r="ROT1" s="63"/>
      <c r="ROU1" s="63"/>
      <c r="ROV1" s="63"/>
      <c r="ROW1" s="63"/>
      <c r="ROX1" s="63"/>
      <c r="ROY1" s="63"/>
      <c r="ROZ1" s="63"/>
      <c r="RPA1" s="63"/>
      <c r="RPB1" s="63"/>
      <c r="RPC1" s="63"/>
      <c r="RPD1" s="63"/>
      <c r="RPE1" s="63"/>
      <c r="RPF1" s="63"/>
      <c r="RPG1" s="63"/>
      <c r="RPH1" s="63"/>
      <c r="RPI1" s="63"/>
      <c r="RPJ1" s="63"/>
      <c r="RPK1" s="63"/>
      <c r="RPL1" s="63"/>
      <c r="RPM1" s="63"/>
      <c r="RPN1" s="63"/>
      <c r="RPO1" s="63"/>
      <c r="RPP1" s="63"/>
      <c r="RPQ1" s="63"/>
      <c r="RPR1" s="63"/>
      <c r="RPS1" s="63"/>
      <c r="RPT1" s="63"/>
      <c r="RPU1" s="63"/>
      <c r="RPV1" s="63"/>
      <c r="RPW1" s="63"/>
      <c r="RPX1" s="63"/>
      <c r="RPY1" s="63"/>
      <c r="RPZ1" s="63"/>
      <c r="RQA1" s="63"/>
      <c r="RQB1" s="63"/>
      <c r="RQC1" s="63"/>
      <c r="RQD1" s="63"/>
      <c r="RQE1" s="63"/>
      <c r="RQF1" s="63"/>
      <c r="RQG1" s="63"/>
      <c r="RQH1" s="63"/>
      <c r="RQI1" s="63"/>
      <c r="RQJ1" s="63"/>
      <c r="RQK1" s="63"/>
      <c r="RQL1" s="63"/>
      <c r="RQM1" s="63"/>
      <c r="RQN1" s="63"/>
      <c r="RQO1" s="63"/>
      <c r="RQP1" s="63"/>
      <c r="RQQ1" s="63"/>
      <c r="RQR1" s="63"/>
      <c r="RQS1" s="63"/>
      <c r="RQT1" s="63"/>
      <c r="RQU1" s="63"/>
      <c r="RQV1" s="63"/>
      <c r="RQW1" s="63"/>
      <c r="RQX1" s="63"/>
      <c r="RQY1" s="63"/>
      <c r="RQZ1" s="63"/>
      <c r="RRA1" s="63"/>
      <c r="RRB1" s="63"/>
      <c r="RRC1" s="63"/>
      <c r="RRD1" s="63"/>
      <c r="RRE1" s="63"/>
      <c r="RRF1" s="63"/>
      <c r="RRG1" s="63"/>
      <c r="RRH1" s="63"/>
      <c r="RRI1" s="63"/>
      <c r="RRJ1" s="63"/>
      <c r="RRK1" s="63"/>
      <c r="RRL1" s="63"/>
      <c r="RRM1" s="63"/>
      <c r="RRN1" s="63"/>
      <c r="RRO1" s="63"/>
      <c r="RRP1" s="63"/>
      <c r="RRQ1" s="63"/>
      <c r="RRR1" s="63"/>
      <c r="RRS1" s="63"/>
      <c r="RRT1" s="63"/>
      <c r="RRU1" s="63"/>
      <c r="RRV1" s="63"/>
      <c r="RRW1" s="63"/>
      <c r="RRX1" s="63"/>
      <c r="RRY1" s="63"/>
      <c r="RRZ1" s="63"/>
      <c r="RSA1" s="63"/>
      <c r="RSB1" s="63"/>
      <c r="RSC1" s="63"/>
      <c r="RSD1" s="63"/>
      <c r="RSE1" s="63"/>
      <c r="RSF1" s="63"/>
      <c r="RSG1" s="63"/>
      <c r="RSH1" s="63"/>
      <c r="RSI1" s="63"/>
      <c r="RSJ1" s="63"/>
      <c r="RSK1" s="63"/>
      <c r="RSL1" s="63"/>
      <c r="RSM1" s="63"/>
      <c r="RSN1" s="63"/>
      <c r="RSO1" s="63"/>
      <c r="RSP1" s="63"/>
      <c r="RSQ1" s="63"/>
      <c r="RSR1" s="63"/>
      <c r="RSS1" s="63"/>
      <c r="RST1" s="63"/>
      <c r="RSU1" s="63"/>
      <c r="RSV1" s="63"/>
      <c r="RSW1" s="63"/>
      <c r="RSX1" s="63"/>
      <c r="RSY1" s="63"/>
      <c r="RSZ1" s="63"/>
      <c r="RTA1" s="63"/>
      <c r="RTB1" s="63"/>
      <c r="RTC1" s="63"/>
      <c r="RTD1" s="63"/>
      <c r="RTE1" s="63"/>
      <c r="RTF1" s="63"/>
      <c r="RTG1" s="63"/>
      <c r="RTH1" s="63"/>
      <c r="RTI1" s="63"/>
      <c r="RTJ1" s="63"/>
      <c r="RTK1" s="63"/>
      <c r="RTL1" s="63"/>
      <c r="RTM1" s="63"/>
      <c r="RTN1" s="63"/>
      <c r="RTO1" s="63"/>
      <c r="RTP1" s="63"/>
      <c r="RTQ1" s="63"/>
      <c r="RTR1" s="63"/>
      <c r="RTS1" s="63"/>
      <c r="RTT1" s="63"/>
      <c r="RTU1" s="63"/>
      <c r="RTV1" s="63"/>
      <c r="RTW1" s="63"/>
      <c r="RTX1" s="63"/>
      <c r="RTY1" s="63"/>
      <c r="RTZ1" s="63"/>
      <c r="RUA1" s="63"/>
      <c r="RUB1" s="63"/>
      <c r="RUC1" s="63"/>
      <c r="RUD1" s="63"/>
      <c r="RUE1" s="63"/>
      <c r="RUF1" s="63"/>
      <c r="RUG1" s="63"/>
      <c r="RUH1" s="63"/>
      <c r="RUI1" s="63"/>
      <c r="RUJ1" s="63"/>
      <c r="RUK1" s="63"/>
      <c r="RUL1" s="63"/>
      <c r="RUM1" s="63"/>
      <c r="RUN1" s="63"/>
      <c r="RUO1" s="63"/>
      <c r="RUP1" s="63"/>
      <c r="RUQ1" s="63"/>
      <c r="RUR1" s="63"/>
      <c r="RUS1" s="63"/>
      <c r="RUT1" s="63"/>
      <c r="RUU1" s="63"/>
      <c r="RUV1" s="63"/>
      <c r="RUW1" s="63"/>
      <c r="RUX1" s="63"/>
      <c r="RUY1" s="63"/>
      <c r="RUZ1" s="63"/>
      <c r="RVA1" s="63"/>
      <c r="RVB1" s="63"/>
      <c r="RVC1" s="63"/>
      <c r="RVD1" s="63"/>
      <c r="RVE1" s="63"/>
      <c r="RVF1" s="63"/>
      <c r="RVG1" s="63"/>
      <c r="RVH1" s="63"/>
      <c r="RVI1" s="63"/>
      <c r="RVJ1" s="63"/>
      <c r="RVK1" s="63"/>
      <c r="RVL1" s="63"/>
      <c r="RVM1" s="63"/>
      <c r="RVN1" s="63"/>
      <c r="RVO1" s="63"/>
      <c r="RVP1" s="63"/>
      <c r="RVQ1" s="63"/>
      <c r="RVR1" s="63"/>
      <c r="RVS1" s="63"/>
      <c r="RVT1" s="63"/>
      <c r="RVU1" s="63"/>
      <c r="RVV1" s="63"/>
      <c r="RVW1" s="63"/>
      <c r="RVX1" s="63"/>
      <c r="RVY1" s="63"/>
      <c r="RVZ1" s="63"/>
      <c r="RWA1" s="63"/>
      <c r="RWB1" s="63"/>
      <c r="RWC1" s="63"/>
      <c r="RWD1" s="63"/>
      <c r="RWE1" s="63"/>
      <c r="RWF1" s="63"/>
      <c r="RWG1" s="63"/>
      <c r="RWH1" s="63"/>
      <c r="RWI1" s="63"/>
      <c r="RWJ1" s="63"/>
      <c r="RWK1" s="63"/>
      <c r="RWL1" s="63"/>
      <c r="RWM1" s="63"/>
      <c r="RWN1" s="63"/>
      <c r="RWO1" s="63"/>
      <c r="RWP1" s="63"/>
      <c r="RWQ1" s="63"/>
      <c r="RWR1" s="63"/>
      <c r="RWS1" s="63"/>
      <c r="RWT1" s="63"/>
      <c r="RWU1" s="63"/>
      <c r="RWV1" s="63"/>
      <c r="RWW1" s="63"/>
      <c r="RWX1" s="63"/>
      <c r="RWY1" s="63"/>
      <c r="RWZ1" s="63"/>
      <c r="RXA1" s="63"/>
      <c r="RXB1" s="63"/>
      <c r="RXC1" s="63"/>
      <c r="RXD1" s="63"/>
      <c r="RXE1" s="63"/>
      <c r="RXF1" s="63"/>
      <c r="RXG1" s="63"/>
      <c r="RXH1" s="63"/>
      <c r="RXI1" s="63"/>
      <c r="RXJ1" s="63"/>
      <c r="RXK1" s="63"/>
      <c r="RXL1" s="63"/>
      <c r="RXM1" s="63"/>
      <c r="RXN1" s="63"/>
      <c r="RXO1" s="63"/>
      <c r="RXP1" s="63"/>
      <c r="RXQ1" s="63"/>
      <c r="RXR1" s="63"/>
      <c r="RXS1" s="63"/>
      <c r="RXT1" s="63"/>
      <c r="RXU1" s="63"/>
      <c r="RXV1" s="63"/>
      <c r="RXW1" s="63"/>
      <c r="RXX1" s="63"/>
      <c r="RXY1" s="63"/>
      <c r="RXZ1" s="63"/>
      <c r="RYA1" s="63"/>
      <c r="RYB1" s="63"/>
      <c r="RYC1" s="63"/>
      <c r="RYD1" s="63"/>
      <c r="RYE1" s="63"/>
      <c r="RYF1" s="63"/>
      <c r="RYG1" s="63"/>
      <c r="RYH1" s="63"/>
      <c r="RYI1" s="63"/>
      <c r="RYJ1" s="63"/>
      <c r="RYK1" s="63"/>
      <c r="RYL1" s="63"/>
      <c r="RYM1" s="63"/>
      <c r="RYN1" s="63"/>
      <c r="RYO1" s="63"/>
      <c r="RYP1" s="63"/>
      <c r="RYQ1" s="63"/>
      <c r="RYR1" s="63"/>
      <c r="RYS1" s="63"/>
      <c r="RYT1" s="63"/>
      <c r="RYU1" s="63"/>
      <c r="RYV1" s="63"/>
      <c r="RYW1" s="63"/>
      <c r="RYX1" s="63"/>
      <c r="RYY1" s="63"/>
      <c r="RYZ1" s="63"/>
      <c r="RZA1" s="63"/>
      <c r="RZB1" s="63"/>
      <c r="RZC1" s="63"/>
      <c r="RZD1" s="63"/>
      <c r="RZE1" s="63"/>
      <c r="RZF1" s="63"/>
      <c r="RZG1" s="63"/>
      <c r="RZH1" s="63"/>
      <c r="RZI1" s="63"/>
      <c r="RZJ1" s="63"/>
      <c r="RZK1" s="63"/>
      <c r="RZL1" s="63"/>
      <c r="RZM1" s="63"/>
      <c r="RZN1" s="63"/>
      <c r="RZO1" s="63"/>
      <c r="RZP1" s="63"/>
      <c r="RZQ1" s="63"/>
      <c r="RZR1" s="63"/>
      <c r="RZS1" s="63"/>
      <c r="RZT1" s="63"/>
      <c r="RZU1" s="63"/>
      <c r="RZV1" s="63"/>
      <c r="RZW1" s="63"/>
      <c r="RZX1" s="63"/>
      <c r="RZY1" s="63"/>
      <c r="RZZ1" s="63"/>
      <c r="SAA1" s="63"/>
      <c r="SAB1" s="63"/>
      <c r="SAC1" s="63"/>
      <c r="SAD1" s="63"/>
      <c r="SAE1" s="63"/>
      <c r="SAF1" s="63"/>
      <c r="SAG1" s="63"/>
      <c r="SAH1" s="63"/>
      <c r="SAI1" s="63"/>
      <c r="SAJ1" s="63"/>
      <c r="SAK1" s="63"/>
      <c r="SAL1" s="63"/>
      <c r="SAM1" s="63"/>
      <c r="SAN1" s="63"/>
      <c r="SAO1" s="63"/>
      <c r="SAP1" s="63"/>
      <c r="SAQ1" s="63"/>
      <c r="SAR1" s="63"/>
      <c r="SAS1" s="63"/>
      <c r="SAT1" s="63"/>
      <c r="SAU1" s="63"/>
      <c r="SAV1" s="63"/>
      <c r="SAW1" s="63"/>
      <c r="SAX1" s="63"/>
      <c r="SAY1" s="63"/>
      <c r="SAZ1" s="63"/>
      <c r="SBA1" s="63"/>
      <c r="SBB1" s="63"/>
      <c r="SBC1" s="63"/>
      <c r="SBD1" s="63"/>
      <c r="SBE1" s="63"/>
      <c r="SBF1" s="63"/>
      <c r="SBG1" s="63"/>
      <c r="SBH1" s="63"/>
      <c r="SBI1" s="63"/>
      <c r="SBJ1" s="63"/>
      <c r="SBK1" s="63"/>
      <c r="SBL1" s="63"/>
      <c r="SBM1" s="63"/>
      <c r="SBN1" s="63"/>
      <c r="SBO1" s="63"/>
      <c r="SBP1" s="63"/>
      <c r="SBQ1" s="63"/>
      <c r="SBR1" s="63"/>
      <c r="SBS1" s="63"/>
      <c r="SBT1" s="63"/>
      <c r="SBU1" s="63"/>
      <c r="SBV1" s="63"/>
      <c r="SBW1" s="63"/>
      <c r="SBX1" s="63"/>
      <c r="SBY1" s="63"/>
      <c r="SBZ1" s="63"/>
      <c r="SCA1" s="63"/>
      <c r="SCB1" s="63"/>
      <c r="SCC1" s="63"/>
      <c r="SCD1" s="63"/>
      <c r="SCE1" s="63"/>
      <c r="SCF1" s="63"/>
      <c r="SCG1" s="63"/>
      <c r="SCH1" s="63"/>
      <c r="SCI1" s="63"/>
      <c r="SCJ1" s="63"/>
      <c r="SCK1" s="63"/>
      <c r="SCL1" s="63"/>
      <c r="SCM1" s="63"/>
      <c r="SCN1" s="63"/>
      <c r="SCO1" s="63"/>
      <c r="SCP1" s="63"/>
      <c r="SCQ1" s="63"/>
      <c r="SCR1" s="63"/>
      <c r="SCS1" s="63"/>
      <c r="SCT1" s="63"/>
      <c r="SCU1" s="63"/>
      <c r="SCV1" s="63"/>
      <c r="SCW1" s="63"/>
      <c r="SCX1" s="63"/>
      <c r="SCY1" s="63"/>
      <c r="SCZ1" s="63"/>
      <c r="SDA1" s="63"/>
      <c r="SDB1" s="63"/>
      <c r="SDC1" s="63"/>
      <c r="SDD1" s="63"/>
      <c r="SDE1" s="63"/>
      <c r="SDF1" s="63"/>
      <c r="SDG1" s="63"/>
      <c r="SDH1" s="63"/>
      <c r="SDI1" s="63"/>
      <c r="SDJ1" s="63"/>
      <c r="SDK1" s="63"/>
      <c r="SDL1" s="63"/>
      <c r="SDM1" s="63"/>
      <c r="SDN1" s="63"/>
      <c r="SDO1" s="63"/>
      <c r="SDP1" s="63"/>
      <c r="SDQ1" s="63"/>
      <c r="SDR1" s="63"/>
      <c r="SDS1" s="63"/>
      <c r="SDT1" s="63"/>
      <c r="SDU1" s="63"/>
      <c r="SDV1" s="63"/>
      <c r="SDW1" s="63"/>
      <c r="SDX1" s="63"/>
      <c r="SDY1" s="63"/>
      <c r="SDZ1" s="63"/>
      <c r="SEA1" s="63"/>
      <c r="SEB1" s="63"/>
      <c r="SEC1" s="63"/>
      <c r="SED1" s="63"/>
      <c r="SEE1" s="63"/>
      <c r="SEF1" s="63"/>
      <c r="SEG1" s="63"/>
      <c r="SEH1" s="63"/>
      <c r="SEI1" s="63"/>
      <c r="SEJ1" s="63"/>
      <c r="SEK1" s="63"/>
      <c r="SEL1" s="63"/>
      <c r="SEM1" s="63"/>
      <c r="SEN1" s="63"/>
      <c r="SEO1" s="63"/>
      <c r="SEP1" s="63"/>
      <c r="SEQ1" s="63"/>
      <c r="SER1" s="63"/>
      <c r="SES1" s="63"/>
      <c r="SET1" s="63"/>
      <c r="SEU1" s="63"/>
      <c r="SEV1" s="63"/>
      <c r="SEW1" s="63"/>
      <c r="SEX1" s="63"/>
      <c r="SEY1" s="63"/>
      <c r="SEZ1" s="63"/>
      <c r="SFA1" s="63"/>
      <c r="SFB1" s="63"/>
      <c r="SFC1" s="63"/>
      <c r="SFD1" s="63"/>
      <c r="SFE1" s="63"/>
      <c r="SFF1" s="63"/>
      <c r="SFG1" s="63"/>
      <c r="SFH1" s="63"/>
      <c r="SFI1" s="63"/>
      <c r="SFJ1" s="63"/>
      <c r="SFK1" s="63"/>
      <c r="SFL1" s="63"/>
      <c r="SFM1" s="63"/>
      <c r="SFN1" s="63"/>
      <c r="SFO1" s="63"/>
      <c r="SFP1" s="63"/>
      <c r="SFQ1" s="63"/>
      <c r="SFR1" s="63"/>
      <c r="SFS1" s="63"/>
      <c r="SFT1" s="63"/>
      <c r="SFU1" s="63"/>
      <c r="SFV1" s="63"/>
      <c r="SFW1" s="63"/>
      <c r="SFX1" s="63"/>
      <c r="SFY1" s="63"/>
      <c r="SFZ1" s="63"/>
      <c r="SGA1" s="63"/>
      <c r="SGB1" s="63"/>
      <c r="SGC1" s="63"/>
      <c r="SGD1" s="63"/>
      <c r="SGE1" s="63"/>
      <c r="SGF1" s="63"/>
      <c r="SGG1" s="63"/>
      <c r="SGH1" s="63"/>
      <c r="SGI1" s="63"/>
      <c r="SGJ1" s="63"/>
      <c r="SGK1" s="63"/>
      <c r="SGL1" s="63"/>
      <c r="SGM1" s="63"/>
      <c r="SGN1" s="63"/>
      <c r="SGO1" s="63"/>
      <c r="SGP1" s="63"/>
      <c r="SGQ1" s="63"/>
      <c r="SGR1" s="63"/>
      <c r="SGS1" s="63"/>
      <c r="SGT1" s="63"/>
      <c r="SGU1" s="63"/>
      <c r="SGV1" s="63"/>
      <c r="SGW1" s="63"/>
      <c r="SGX1" s="63"/>
      <c r="SGY1" s="63"/>
      <c r="SGZ1" s="63"/>
      <c r="SHA1" s="63"/>
      <c r="SHB1" s="63"/>
      <c r="SHC1" s="63"/>
      <c r="SHD1" s="63"/>
      <c r="SHE1" s="63"/>
      <c r="SHF1" s="63"/>
      <c r="SHG1" s="63"/>
      <c r="SHH1" s="63"/>
      <c r="SHI1" s="63"/>
      <c r="SHJ1" s="63"/>
      <c r="SHK1" s="63"/>
      <c r="SHL1" s="63"/>
      <c r="SHM1" s="63"/>
      <c r="SHN1" s="63"/>
      <c r="SHO1" s="63"/>
      <c r="SHP1" s="63"/>
      <c r="SHQ1" s="63"/>
      <c r="SHR1" s="63"/>
      <c r="SHS1" s="63"/>
      <c r="SHT1" s="63"/>
      <c r="SHU1" s="63"/>
      <c r="SHV1" s="63"/>
      <c r="SHW1" s="63"/>
      <c r="SHX1" s="63"/>
      <c r="SHY1" s="63"/>
      <c r="SHZ1" s="63"/>
      <c r="SIA1" s="63"/>
      <c r="SIB1" s="63"/>
      <c r="SIC1" s="63"/>
      <c r="SID1" s="63"/>
      <c r="SIE1" s="63"/>
      <c r="SIF1" s="63"/>
      <c r="SIG1" s="63"/>
      <c r="SIH1" s="63"/>
      <c r="SII1" s="63"/>
      <c r="SIJ1" s="63"/>
      <c r="SIK1" s="63"/>
      <c r="SIL1" s="63"/>
      <c r="SIM1" s="63"/>
      <c r="SIN1" s="63"/>
      <c r="SIO1" s="63"/>
      <c r="SIP1" s="63"/>
      <c r="SIQ1" s="63"/>
      <c r="SIR1" s="63"/>
      <c r="SIS1" s="63"/>
      <c r="SIT1" s="63"/>
      <c r="SIU1" s="63"/>
      <c r="SIV1" s="63"/>
      <c r="SIW1" s="63"/>
      <c r="SIX1" s="63"/>
      <c r="SIY1" s="63"/>
      <c r="SIZ1" s="63"/>
      <c r="SJA1" s="63"/>
      <c r="SJB1" s="63"/>
      <c r="SJC1" s="63"/>
      <c r="SJD1" s="63"/>
      <c r="SJE1" s="63"/>
      <c r="SJF1" s="63"/>
      <c r="SJG1" s="63"/>
      <c r="SJH1" s="63"/>
      <c r="SJI1" s="63"/>
      <c r="SJJ1" s="63"/>
      <c r="SJK1" s="63"/>
      <c r="SJL1" s="63"/>
      <c r="SJM1" s="63"/>
      <c r="SJN1" s="63"/>
      <c r="SJO1" s="63"/>
      <c r="SJP1" s="63"/>
      <c r="SJQ1" s="63"/>
      <c r="SJR1" s="63"/>
      <c r="SJS1" s="63"/>
      <c r="SJT1" s="63"/>
      <c r="SJU1" s="63"/>
      <c r="SJV1" s="63"/>
      <c r="SJW1" s="63"/>
      <c r="SJX1" s="63"/>
      <c r="SJY1" s="63"/>
      <c r="SJZ1" s="63"/>
      <c r="SKA1" s="63"/>
      <c r="SKB1" s="63"/>
      <c r="SKC1" s="63"/>
      <c r="SKD1" s="63"/>
      <c r="SKE1" s="63"/>
      <c r="SKF1" s="63"/>
      <c r="SKG1" s="63"/>
      <c r="SKH1" s="63"/>
      <c r="SKI1" s="63"/>
      <c r="SKJ1" s="63"/>
      <c r="SKK1" s="63"/>
      <c r="SKL1" s="63"/>
      <c r="SKM1" s="63"/>
      <c r="SKN1" s="63"/>
      <c r="SKO1" s="63"/>
      <c r="SKP1" s="63"/>
      <c r="SKQ1" s="63"/>
      <c r="SKR1" s="63"/>
      <c r="SKS1" s="63"/>
      <c r="SKT1" s="63"/>
      <c r="SKU1" s="63"/>
      <c r="SKV1" s="63"/>
      <c r="SKW1" s="63"/>
      <c r="SKX1" s="63"/>
      <c r="SKY1" s="63"/>
      <c r="SKZ1" s="63"/>
      <c r="SLA1" s="63"/>
      <c r="SLB1" s="63"/>
      <c r="SLC1" s="63"/>
      <c r="SLD1" s="63"/>
      <c r="SLE1" s="63"/>
      <c r="SLF1" s="63"/>
      <c r="SLG1" s="63"/>
      <c r="SLH1" s="63"/>
      <c r="SLI1" s="63"/>
      <c r="SLJ1" s="63"/>
      <c r="SLK1" s="63"/>
      <c r="SLL1" s="63"/>
      <c r="SLM1" s="63"/>
      <c r="SLN1" s="63"/>
      <c r="SLO1" s="63"/>
      <c r="SLP1" s="63"/>
      <c r="SLQ1" s="63"/>
      <c r="SLR1" s="63"/>
      <c r="SLS1" s="63"/>
      <c r="SLT1" s="63"/>
      <c r="SLU1" s="63"/>
      <c r="SLV1" s="63"/>
      <c r="SLW1" s="63"/>
      <c r="SLX1" s="63"/>
      <c r="SLY1" s="63"/>
      <c r="SLZ1" s="63"/>
      <c r="SMA1" s="63"/>
      <c r="SMB1" s="63"/>
      <c r="SMC1" s="63"/>
      <c r="SMD1" s="63"/>
      <c r="SME1" s="63"/>
      <c r="SMF1" s="63"/>
      <c r="SMG1" s="63"/>
      <c r="SMH1" s="63"/>
      <c r="SMI1" s="63"/>
      <c r="SMJ1" s="63"/>
      <c r="SMK1" s="63"/>
      <c r="SML1" s="63"/>
      <c r="SMM1" s="63"/>
      <c r="SMN1" s="63"/>
      <c r="SMO1" s="63"/>
      <c r="SMP1" s="63"/>
      <c r="SMQ1" s="63"/>
      <c r="SMR1" s="63"/>
      <c r="SMS1" s="63"/>
      <c r="SMT1" s="63"/>
      <c r="SMU1" s="63"/>
      <c r="SMV1" s="63"/>
      <c r="SMW1" s="63"/>
      <c r="SMX1" s="63"/>
      <c r="SMY1" s="63"/>
      <c r="SMZ1" s="63"/>
      <c r="SNA1" s="63"/>
      <c r="SNB1" s="63"/>
      <c r="SNC1" s="63"/>
      <c r="SND1" s="63"/>
      <c r="SNE1" s="63"/>
      <c r="SNF1" s="63"/>
      <c r="SNG1" s="63"/>
      <c r="SNH1" s="63"/>
      <c r="SNI1" s="63"/>
      <c r="SNJ1" s="63"/>
      <c r="SNK1" s="63"/>
      <c r="SNL1" s="63"/>
      <c r="SNM1" s="63"/>
      <c r="SNN1" s="63"/>
      <c r="SNO1" s="63"/>
      <c r="SNP1" s="63"/>
      <c r="SNQ1" s="63"/>
      <c r="SNR1" s="63"/>
      <c r="SNS1" s="63"/>
      <c r="SNT1" s="63"/>
      <c r="SNU1" s="63"/>
      <c r="SNV1" s="63"/>
      <c r="SNW1" s="63"/>
      <c r="SNX1" s="63"/>
      <c r="SNY1" s="63"/>
      <c r="SNZ1" s="63"/>
      <c r="SOA1" s="63"/>
      <c r="SOB1" s="63"/>
      <c r="SOC1" s="63"/>
      <c r="SOD1" s="63"/>
      <c r="SOE1" s="63"/>
      <c r="SOF1" s="63"/>
      <c r="SOG1" s="63"/>
      <c r="SOH1" s="63"/>
      <c r="SOI1" s="63"/>
      <c r="SOJ1" s="63"/>
      <c r="SOK1" s="63"/>
      <c r="SOL1" s="63"/>
      <c r="SOM1" s="63"/>
      <c r="SON1" s="63"/>
      <c r="SOO1" s="63"/>
      <c r="SOP1" s="63"/>
      <c r="SOQ1" s="63"/>
      <c r="SOR1" s="63"/>
      <c r="SOS1" s="63"/>
      <c r="SOT1" s="63"/>
      <c r="SOU1" s="63"/>
      <c r="SOV1" s="63"/>
      <c r="SOW1" s="63"/>
      <c r="SOX1" s="63"/>
      <c r="SOY1" s="63"/>
      <c r="SOZ1" s="63"/>
      <c r="SPA1" s="63"/>
      <c r="SPB1" s="63"/>
      <c r="SPC1" s="63"/>
      <c r="SPD1" s="63"/>
      <c r="SPE1" s="63"/>
      <c r="SPF1" s="63"/>
      <c r="SPG1" s="63"/>
      <c r="SPH1" s="63"/>
      <c r="SPI1" s="63"/>
      <c r="SPJ1" s="63"/>
      <c r="SPK1" s="63"/>
      <c r="SPL1" s="63"/>
      <c r="SPM1" s="63"/>
      <c r="SPN1" s="63"/>
      <c r="SPO1" s="63"/>
      <c r="SPP1" s="63"/>
      <c r="SPQ1" s="63"/>
      <c r="SPR1" s="63"/>
      <c r="SPS1" s="63"/>
      <c r="SPT1" s="63"/>
      <c r="SPU1" s="63"/>
      <c r="SPV1" s="63"/>
      <c r="SPW1" s="63"/>
      <c r="SPX1" s="63"/>
      <c r="SPY1" s="63"/>
      <c r="SPZ1" s="63"/>
      <c r="SQA1" s="63"/>
      <c r="SQB1" s="63"/>
      <c r="SQC1" s="63"/>
      <c r="SQD1" s="63"/>
      <c r="SQE1" s="63"/>
      <c r="SQF1" s="63"/>
      <c r="SQG1" s="63"/>
      <c r="SQH1" s="63"/>
      <c r="SQI1" s="63"/>
      <c r="SQJ1" s="63"/>
      <c r="SQK1" s="63"/>
      <c r="SQL1" s="63"/>
      <c r="SQM1" s="63"/>
      <c r="SQN1" s="63"/>
      <c r="SQO1" s="63"/>
      <c r="SQP1" s="63"/>
      <c r="SQQ1" s="63"/>
      <c r="SQR1" s="63"/>
      <c r="SQS1" s="63"/>
      <c r="SQT1" s="63"/>
      <c r="SQU1" s="63"/>
      <c r="SQV1" s="63"/>
      <c r="SQW1" s="63"/>
      <c r="SQX1" s="63"/>
      <c r="SQY1" s="63"/>
      <c r="SQZ1" s="63"/>
      <c r="SRA1" s="63"/>
      <c r="SRB1" s="63"/>
      <c r="SRC1" s="63"/>
      <c r="SRD1" s="63"/>
      <c r="SRE1" s="63"/>
      <c r="SRF1" s="63"/>
      <c r="SRG1" s="63"/>
      <c r="SRH1" s="63"/>
      <c r="SRI1" s="63"/>
      <c r="SRJ1" s="63"/>
      <c r="SRK1" s="63"/>
      <c r="SRL1" s="63"/>
      <c r="SRM1" s="63"/>
      <c r="SRN1" s="63"/>
      <c r="SRO1" s="63"/>
      <c r="SRP1" s="63"/>
      <c r="SRQ1" s="63"/>
      <c r="SRR1" s="63"/>
      <c r="SRS1" s="63"/>
      <c r="SRT1" s="63"/>
      <c r="SRU1" s="63"/>
      <c r="SRV1" s="63"/>
      <c r="SRW1" s="63"/>
      <c r="SRX1" s="63"/>
      <c r="SRY1" s="63"/>
      <c r="SRZ1" s="63"/>
      <c r="SSA1" s="63"/>
      <c r="SSB1" s="63"/>
      <c r="SSC1" s="63"/>
      <c r="SSD1" s="63"/>
      <c r="SSE1" s="63"/>
      <c r="SSF1" s="63"/>
      <c r="SSG1" s="63"/>
      <c r="SSH1" s="63"/>
      <c r="SSI1" s="63"/>
      <c r="SSJ1" s="63"/>
      <c r="SSK1" s="63"/>
      <c r="SSL1" s="63"/>
      <c r="SSM1" s="63"/>
      <c r="SSN1" s="63"/>
      <c r="SSO1" s="63"/>
      <c r="SSP1" s="63"/>
      <c r="SSQ1" s="63"/>
      <c r="SSR1" s="63"/>
      <c r="SSS1" s="63"/>
      <c r="SST1" s="63"/>
      <c r="SSU1" s="63"/>
      <c r="SSV1" s="63"/>
      <c r="SSW1" s="63"/>
      <c r="SSX1" s="63"/>
      <c r="SSY1" s="63"/>
      <c r="SSZ1" s="63"/>
      <c r="STA1" s="63"/>
      <c r="STB1" s="63"/>
      <c r="STC1" s="63"/>
      <c r="STD1" s="63"/>
      <c r="STE1" s="63"/>
      <c r="STF1" s="63"/>
      <c r="STG1" s="63"/>
      <c r="STH1" s="63"/>
      <c r="STI1" s="63"/>
      <c r="STJ1" s="63"/>
      <c r="STK1" s="63"/>
      <c r="STL1" s="63"/>
      <c r="STM1" s="63"/>
      <c r="STN1" s="63"/>
      <c r="STO1" s="63"/>
      <c r="STP1" s="63"/>
      <c r="STQ1" s="63"/>
      <c r="STR1" s="63"/>
      <c r="STS1" s="63"/>
      <c r="STT1" s="63"/>
      <c r="STU1" s="63"/>
      <c r="STV1" s="63"/>
      <c r="STW1" s="63"/>
      <c r="STX1" s="63"/>
      <c r="STY1" s="63"/>
      <c r="STZ1" s="63"/>
      <c r="SUA1" s="63"/>
      <c r="SUB1" s="63"/>
      <c r="SUC1" s="63"/>
      <c r="SUD1" s="63"/>
      <c r="SUE1" s="63"/>
      <c r="SUF1" s="63"/>
      <c r="SUG1" s="63"/>
      <c r="SUH1" s="63"/>
      <c r="SUI1" s="63"/>
      <c r="SUJ1" s="63"/>
      <c r="SUK1" s="63"/>
      <c r="SUL1" s="63"/>
      <c r="SUM1" s="63"/>
      <c r="SUN1" s="63"/>
      <c r="SUO1" s="63"/>
      <c r="SUP1" s="63"/>
      <c r="SUQ1" s="63"/>
      <c r="SUR1" s="63"/>
      <c r="SUS1" s="63"/>
      <c r="SUT1" s="63"/>
      <c r="SUU1" s="63"/>
      <c r="SUV1" s="63"/>
      <c r="SUW1" s="63"/>
      <c r="SUX1" s="63"/>
      <c r="SUY1" s="63"/>
      <c r="SUZ1" s="63"/>
      <c r="SVA1" s="63"/>
      <c r="SVB1" s="63"/>
      <c r="SVC1" s="63"/>
      <c r="SVD1" s="63"/>
      <c r="SVE1" s="63"/>
      <c r="SVF1" s="63"/>
      <c r="SVG1" s="63"/>
      <c r="SVH1" s="63"/>
      <c r="SVI1" s="63"/>
      <c r="SVJ1" s="63"/>
      <c r="SVK1" s="63"/>
      <c r="SVL1" s="63"/>
      <c r="SVM1" s="63"/>
      <c r="SVN1" s="63"/>
      <c r="SVO1" s="63"/>
      <c r="SVP1" s="63"/>
      <c r="SVQ1" s="63"/>
      <c r="SVR1" s="63"/>
      <c r="SVS1" s="63"/>
      <c r="SVT1" s="63"/>
      <c r="SVU1" s="63"/>
      <c r="SVV1" s="63"/>
      <c r="SVW1" s="63"/>
      <c r="SVX1" s="63"/>
      <c r="SVY1" s="63"/>
      <c r="SVZ1" s="63"/>
      <c r="SWA1" s="63"/>
      <c r="SWB1" s="63"/>
      <c r="SWC1" s="63"/>
      <c r="SWD1" s="63"/>
      <c r="SWE1" s="63"/>
      <c r="SWF1" s="63"/>
      <c r="SWG1" s="63"/>
      <c r="SWH1" s="63"/>
      <c r="SWI1" s="63"/>
      <c r="SWJ1" s="63"/>
      <c r="SWK1" s="63"/>
      <c r="SWL1" s="63"/>
      <c r="SWM1" s="63"/>
      <c r="SWN1" s="63"/>
      <c r="SWO1" s="63"/>
      <c r="SWP1" s="63"/>
      <c r="SWQ1" s="63"/>
      <c r="SWR1" s="63"/>
      <c r="SWS1" s="63"/>
      <c r="SWT1" s="63"/>
      <c r="SWU1" s="63"/>
      <c r="SWV1" s="63"/>
      <c r="SWW1" s="63"/>
      <c r="SWX1" s="63"/>
      <c r="SWY1" s="63"/>
      <c r="SWZ1" s="63"/>
      <c r="SXA1" s="63"/>
      <c r="SXB1" s="63"/>
      <c r="SXC1" s="63"/>
      <c r="SXD1" s="63"/>
      <c r="SXE1" s="63"/>
      <c r="SXF1" s="63"/>
      <c r="SXG1" s="63"/>
      <c r="SXH1" s="63"/>
      <c r="SXI1" s="63"/>
      <c r="SXJ1" s="63"/>
      <c r="SXK1" s="63"/>
      <c r="SXL1" s="63"/>
      <c r="SXM1" s="63"/>
      <c r="SXN1" s="63"/>
      <c r="SXO1" s="63"/>
      <c r="SXP1" s="63"/>
      <c r="SXQ1" s="63"/>
      <c r="SXR1" s="63"/>
      <c r="SXS1" s="63"/>
      <c r="SXT1" s="63"/>
      <c r="SXU1" s="63"/>
      <c r="SXV1" s="63"/>
      <c r="SXW1" s="63"/>
      <c r="SXX1" s="63"/>
      <c r="SXY1" s="63"/>
      <c r="SXZ1" s="63"/>
      <c r="SYA1" s="63"/>
      <c r="SYB1" s="63"/>
      <c r="SYC1" s="63"/>
      <c r="SYD1" s="63"/>
      <c r="SYE1" s="63"/>
      <c r="SYF1" s="63"/>
      <c r="SYG1" s="63"/>
      <c r="SYH1" s="63"/>
      <c r="SYI1" s="63"/>
      <c r="SYJ1" s="63"/>
      <c r="SYK1" s="63"/>
      <c r="SYL1" s="63"/>
      <c r="SYM1" s="63"/>
      <c r="SYN1" s="63"/>
      <c r="SYO1" s="63"/>
      <c r="SYP1" s="63"/>
      <c r="SYQ1" s="63"/>
      <c r="SYR1" s="63"/>
      <c r="SYS1" s="63"/>
      <c r="SYT1" s="63"/>
      <c r="SYU1" s="63"/>
      <c r="SYV1" s="63"/>
      <c r="SYW1" s="63"/>
      <c r="SYX1" s="63"/>
      <c r="SYY1" s="63"/>
      <c r="SYZ1" s="63"/>
      <c r="SZA1" s="63"/>
      <c r="SZB1" s="63"/>
      <c r="SZC1" s="63"/>
      <c r="SZD1" s="63"/>
      <c r="SZE1" s="63"/>
      <c r="SZF1" s="63"/>
      <c r="SZG1" s="63"/>
      <c r="SZH1" s="63"/>
      <c r="SZI1" s="63"/>
      <c r="SZJ1" s="63"/>
      <c r="SZK1" s="63"/>
      <c r="SZL1" s="63"/>
      <c r="SZM1" s="63"/>
      <c r="SZN1" s="63"/>
      <c r="SZO1" s="63"/>
      <c r="SZP1" s="63"/>
      <c r="SZQ1" s="63"/>
      <c r="SZR1" s="63"/>
      <c r="SZS1" s="63"/>
      <c r="SZT1" s="63"/>
      <c r="SZU1" s="63"/>
      <c r="SZV1" s="63"/>
      <c r="SZW1" s="63"/>
      <c r="SZX1" s="63"/>
      <c r="SZY1" s="63"/>
      <c r="SZZ1" s="63"/>
      <c r="TAA1" s="63"/>
      <c r="TAB1" s="63"/>
      <c r="TAC1" s="63"/>
      <c r="TAD1" s="63"/>
      <c r="TAE1" s="63"/>
      <c r="TAF1" s="63"/>
      <c r="TAG1" s="63"/>
      <c r="TAH1" s="63"/>
      <c r="TAI1" s="63"/>
      <c r="TAJ1" s="63"/>
      <c r="TAK1" s="63"/>
      <c r="TAL1" s="63"/>
      <c r="TAM1" s="63"/>
      <c r="TAN1" s="63"/>
      <c r="TAO1" s="63"/>
      <c r="TAP1" s="63"/>
      <c r="TAQ1" s="63"/>
      <c r="TAR1" s="63"/>
      <c r="TAS1" s="63"/>
      <c r="TAT1" s="63"/>
      <c r="TAU1" s="63"/>
      <c r="TAV1" s="63"/>
      <c r="TAW1" s="63"/>
      <c r="TAX1" s="63"/>
      <c r="TAY1" s="63"/>
      <c r="TAZ1" s="63"/>
      <c r="TBA1" s="63"/>
      <c r="TBB1" s="63"/>
      <c r="TBC1" s="63"/>
      <c r="TBD1" s="63"/>
      <c r="TBE1" s="63"/>
      <c r="TBF1" s="63"/>
      <c r="TBG1" s="63"/>
      <c r="TBH1" s="63"/>
      <c r="TBI1" s="63"/>
      <c r="TBJ1" s="63"/>
      <c r="TBK1" s="63"/>
      <c r="TBL1" s="63"/>
      <c r="TBM1" s="63"/>
      <c r="TBN1" s="63"/>
      <c r="TBO1" s="63"/>
      <c r="TBP1" s="63"/>
      <c r="TBQ1" s="63"/>
      <c r="TBR1" s="63"/>
      <c r="TBS1" s="63"/>
      <c r="TBT1" s="63"/>
      <c r="TBU1" s="63"/>
      <c r="TBV1" s="63"/>
      <c r="TBW1" s="63"/>
      <c r="TBX1" s="63"/>
      <c r="TBY1" s="63"/>
      <c r="TBZ1" s="63"/>
      <c r="TCA1" s="63"/>
      <c r="TCB1" s="63"/>
      <c r="TCC1" s="63"/>
      <c r="TCD1" s="63"/>
      <c r="TCE1" s="63"/>
      <c r="TCF1" s="63"/>
      <c r="TCG1" s="63"/>
      <c r="TCH1" s="63"/>
      <c r="TCI1" s="63"/>
      <c r="TCJ1" s="63"/>
      <c r="TCK1" s="63"/>
      <c r="TCL1" s="63"/>
      <c r="TCM1" s="63"/>
      <c r="TCN1" s="63"/>
      <c r="TCO1" s="63"/>
      <c r="TCP1" s="63"/>
      <c r="TCQ1" s="63"/>
      <c r="TCR1" s="63"/>
      <c r="TCS1" s="63"/>
      <c r="TCT1" s="63"/>
      <c r="TCU1" s="63"/>
      <c r="TCV1" s="63"/>
      <c r="TCW1" s="63"/>
      <c r="TCX1" s="63"/>
      <c r="TCY1" s="63"/>
      <c r="TCZ1" s="63"/>
      <c r="TDA1" s="63"/>
      <c r="TDB1" s="63"/>
      <c r="TDC1" s="63"/>
      <c r="TDD1" s="63"/>
      <c r="TDE1" s="63"/>
      <c r="TDF1" s="63"/>
      <c r="TDG1" s="63"/>
      <c r="TDH1" s="63"/>
      <c r="TDI1" s="63"/>
      <c r="TDJ1" s="63"/>
      <c r="TDK1" s="63"/>
      <c r="TDL1" s="63"/>
      <c r="TDM1" s="63"/>
      <c r="TDN1" s="63"/>
      <c r="TDO1" s="63"/>
      <c r="TDP1" s="63"/>
      <c r="TDQ1" s="63"/>
      <c r="TDR1" s="63"/>
      <c r="TDS1" s="63"/>
      <c r="TDT1" s="63"/>
      <c r="TDU1" s="63"/>
      <c r="TDV1" s="63"/>
      <c r="TDW1" s="63"/>
      <c r="TDX1" s="63"/>
      <c r="TDY1" s="63"/>
      <c r="TDZ1" s="63"/>
      <c r="TEA1" s="63"/>
      <c r="TEB1" s="63"/>
      <c r="TEC1" s="63"/>
      <c r="TED1" s="63"/>
      <c r="TEE1" s="63"/>
      <c r="TEF1" s="63"/>
      <c r="TEG1" s="63"/>
      <c r="TEH1" s="63"/>
      <c r="TEI1" s="63"/>
      <c r="TEJ1" s="63"/>
      <c r="TEK1" s="63"/>
      <c r="TEL1" s="63"/>
      <c r="TEM1" s="63"/>
      <c r="TEN1" s="63"/>
      <c r="TEO1" s="63"/>
      <c r="TEP1" s="63"/>
      <c r="TEQ1" s="63"/>
      <c r="TER1" s="63"/>
      <c r="TES1" s="63"/>
      <c r="TET1" s="63"/>
      <c r="TEU1" s="63"/>
      <c r="TEV1" s="63"/>
      <c r="TEW1" s="63"/>
      <c r="TEX1" s="63"/>
      <c r="TEY1" s="63"/>
      <c r="TEZ1" s="63"/>
      <c r="TFA1" s="63"/>
      <c r="TFB1" s="63"/>
      <c r="TFC1" s="63"/>
      <c r="TFD1" s="63"/>
      <c r="TFE1" s="63"/>
      <c r="TFF1" s="63"/>
      <c r="TFG1" s="63"/>
      <c r="TFH1" s="63"/>
      <c r="TFI1" s="63"/>
      <c r="TFJ1" s="63"/>
      <c r="TFK1" s="63"/>
      <c r="TFL1" s="63"/>
      <c r="TFM1" s="63"/>
      <c r="TFN1" s="63"/>
      <c r="TFO1" s="63"/>
      <c r="TFP1" s="63"/>
      <c r="TFQ1" s="63"/>
      <c r="TFR1" s="63"/>
      <c r="TFS1" s="63"/>
      <c r="TFT1" s="63"/>
      <c r="TFU1" s="63"/>
      <c r="TFV1" s="63"/>
      <c r="TFW1" s="63"/>
      <c r="TFX1" s="63"/>
      <c r="TFY1" s="63"/>
      <c r="TFZ1" s="63"/>
      <c r="TGA1" s="63"/>
      <c r="TGB1" s="63"/>
      <c r="TGC1" s="63"/>
      <c r="TGD1" s="63"/>
      <c r="TGE1" s="63"/>
      <c r="TGF1" s="63"/>
      <c r="TGG1" s="63"/>
      <c r="TGH1" s="63"/>
      <c r="TGI1" s="63"/>
      <c r="TGJ1" s="63"/>
      <c r="TGK1" s="63"/>
      <c r="TGL1" s="63"/>
      <c r="TGM1" s="63"/>
      <c r="TGN1" s="63"/>
      <c r="TGO1" s="63"/>
      <c r="TGP1" s="63"/>
      <c r="TGQ1" s="63"/>
      <c r="TGR1" s="63"/>
      <c r="TGS1" s="63"/>
      <c r="TGT1" s="63"/>
      <c r="TGU1" s="63"/>
      <c r="TGV1" s="63"/>
      <c r="TGW1" s="63"/>
      <c r="TGX1" s="63"/>
      <c r="TGY1" s="63"/>
      <c r="TGZ1" s="63"/>
      <c r="THA1" s="63"/>
      <c r="THB1" s="63"/>
      <c r="THC1" s="63"/>
      <c r="THD1" s="63"/>
      <c r="THE1" s="63"/>
      <c r="THF1" s="63"/>
      <c r="THG1" s="63"/>
      <c r="THH1" s="63"/>
      <c r="THI1" s="63"/>
      <c r="THJ1" s="63"/>
      <c r="THK1" s="63"/>
      <c r="THL1" s="63"/>
      <c r="THM1" s="63"/>
      <c r="THN1" s="63"/>
      <c r="THO1" s="63"/>
      <c r="THP1" s="63"/>
      <c r="THQ1" s="63"/>
      <c r="THR1" s="63"/>
      <c r="THS1" s="63"/>
      <c r="THT1" s="63"/>
      <c r="THU1" s="63"/>
      <c r="THV1" s="63"/>
      <c r="THW1" s="63"/>
      <c r="THX1" s="63"/>
      <c r="THY1" s="63"/>
      <c r="THZ1" s="63"/>
      <c r="TIA1" s="63"/>
      <c r="TIB1" s="63"/>
      <c r="TIC1" s="63"/>
      <c r="TID1" s="63"/>
      <c r="TIE1" s="63"/>
      <c r="TIF1" s="63"/>
      <c r="TIG1" s="63"/>
      <c r="TIH1" s="63"/>
      <c r="TII1" s="63"/>
      <c r="TIJ1" s="63"/>
      <c r="TIK1" s="63"/>
      <c r="TIL1" s="63"/>
      <c r="TIM1" s="63"/>
      <c r="TIN1" s="63"/>
      <c r="TIO1" s="63"/>
      <c r="TIP1" s="63"/>
      <c r="TIQ1" s="63"/>
      <c r="TIR1" s="63"/>
      <c r="TIS1" s="63"/>
      <c r="TIT1" s="63"/>
      <c r="TIU1" s="63"/>
      <c r="TIV1" s="63"/>
      <c r="TIW1" s="63"/>
      <c r="TIX1" s="63"/>
      <c r="TIY1" s="63"/>
      <c r="TIZ1" s="63"/>
      <c r="TJA1" s="63"/>
      <c r="TJB1" s="63"/>
      <c r="TJC1" s="63"/>
      <c r="TJD1" s="63"/>
      <c r="TJE1" s="63"/>
      <c r="TJF1" s="63"/>
      <c r="TJG1" s="63"/>
      <c r="TJH1" s="63"/>
      <c r="TJI1" s="63"/>
      <c r="TJJ1" s="63"/>
      <c r="TJK1" s="63"/>
      <c r="TJL1" s="63"/>
      <c r="TJM1" s="63"/>
      <c r="TJN1" s="63"/>
      <c r="TJO1" s="63"/>
      <c r="TJP1" s="63"/>
      <c r="TJQ1" s="63"/>
      <c r="TJR1" s="63"/>
      <c r="TJS1" s="63"/>
      <c r="TJT1" s="63"/>
      <c r="TJU1" s="63"/>
      <c r="TJV1" s="63"/>
      <c r="TJW1" s="63"/>
      <c r="TJX1" s="63"/>
      <c r="TJY1" s="63"/>
      <c r="TJZ1" s="63"/>
      <c r="TKA1" s="63"/>
      <c r="TKB1" s="63"/>
      <c r="TKC1" s="63"/>
      <c r="TKD1" s="63"/>
      <c r="TKE1" s="63"/>
      <c r="TKF1" s="63"/>
      <c r="TKG1" s="63"/>
      <c r="TKH1" s="63"/>
      <c r="TKI1" s="63"/>
      <c r="TKJ1" s="63"/>
      <c r="TKK1" s="63"/>
      <c r="TKL1" s="63"/>
      <c r="TKM1" s="63"/>
      <c r="TKN1" s="63"/>
      <c r="TKO1" s="63"/>
      <c r="TKP1" s="63"/>
      <c r="TKQ1" s="63"/>
      <c r="TKR1" s="63"/>
      <c r="TKS1" s="63"/>
      <c r="TKT1" s="63"/>
      <c r="TKU1" s="63"/>
      <c r="TKV1" s="63"/>
      <c r="TKW1" s="63"/>
      <c r="TKX1" s="63"/>
      <c r="TKY1" s="63"/>
      <c r="TKZ1" s="63"/>
      <c r="TLA1" s="63"/>
      <c r="TLB1" s="63"/>
      <c r="TLC1" s="63"/>
      <c r="TLD1" s="63"/>
      <c r="TLE1" s="63"/>
      <c r="TLF1" s="63"/>
      <c r="TLG1" s="63"/>
      <c r="TLH1" s="63"/>
      <c r="TLI1" s="63"/>
      <c r="TLJ1" s="63"/>
      <c r="TLK1" s="63"/>
      <c r="TLL1" s="63"/>
      <c r="TLM1" s="63"/>
      <c r="TLN1" s="63"/>
      <c r="TLO1" s="63"/>
      <c r="TLP1" s="63"/>
      <c r="TLQ1" s="63"/>
      <c r="TLR1" s="63"/>
      <c r="TLS1" s="63"/>
      <c r="TLT1" s="63"/>
      <c r="TLU1" s="63"/>
      <c r="TLV1" s="63"/>
      <c r="TLW1" s="63"/>
      <c r="TLX1" s="63"/>
      <c r="TLY1" s="63"/>
      <c r="TLZ1" s="63"/>
      <c r="TMA1" s="63"/>
      <c r="TMB1" s="63"/>
      <c r="TMC1" s="63"/>
      <c r="TMD1" s="63"/>
      <c r="TME1" s="63"/>
      <c r="TMF1" s="63"/>
      <c r="TMG1" s="63"/>
      <c r="TMH1" s="63"/>
      <c r="TMI1" s="63"/>
      <c r="TMJ1" s="63"/>
      <c r="TMK1" s="63"/>
      <c r="TML1" s="63"/>
      <c r="TMM1" s="63"/>
      <c r="TMN1" s="63"/>
      <c r="TMO1" s="63"/>
      <c r="TMP1" s="63"/>
      <c r="TMQ1" s="63"/>
      <c r="TMR1" s="63"/>
      <c r="TMS1" s="63"/>
      <c r="TMT1" s="63"/>
      <c r="TMU1" s="63"/>
      <c r="TMV1" s="63"/>
      <c r="TMW1" s="63"/>
      <c r="TMX1" s="63"/>
      <c r="TMY1" s="63"/>
      <c r="TMZ1" s="63"/>
      <c r="TNA1" s="63"/>
      <c r="TNB1" s="63"/>
      <c r="TNC1" s="63"/>
      <c r="TND1" s="63"/>
      <c r="TNE1" s="63"/>
      <c r="TNF1" s="63"/>
      <c r="TNG1" s="63"/>
      <c r="TNH1" s="63"/>
      <c r="TNI1" s="63"/>
      <c r="TNJ1" s="63"/>
      <c r="TNK1" s="63"/>
      <c r="TNL1" s="63"/>
      <c r="TNM1" s="63"/>
      <c r="TNN1" s="63"/>
      <c r="TNO1" s="63"/>
      <c r="TNP1" s="63"/>
      <c r="TNQ1" s="63"/>
      <c r="TNR1" s="63"/>
      <c r="TNS1" s="63"/>
      <c r="TNT1" s="63"/>
      <c r="TNU1" s="63"/>
      <c r="TNV1" s="63"/>
      <c r="TNW1" s="63"/>
      <c r="TNX1" s="63"/>
      <c r="TNY1" s="63"/>
      <c r="TNZ1" s="63"/>
      <c r="TOA1" s="63"/>
      <c r="TOB1" s="63"/>
      <c r="TOC1" s="63"/>
      <c r="TOD1" s="63"/>
      <c r="TOE1" s="63"/>
      <c r="TOF1" s="63"/>
      <c r="TOG1" s="63"/>
      <c r="TOH1" s="63"/>
      <c r="TOI1" s="63"/>
      <c r="TOJ1" s="63"/>
      <c r="TOK1" s="63"/>
      <c r="TOL1" s="63"/>
      <c r="TOM1" s="63"/>
      <c r="TON1" s="63"/>
      <c r="TOO1" s="63"/>
      <c r="TOP1" s="63"/>
      <c r="TOQ1" s="63"/>
      <c r="TOR1" s="63"/>
      <c r="TOS1" s="63"/>
      <c r="TOT1" s="63"/>
      <c r="TOU1" s="63"/>
      <c r="TOV1" s="63"/>
      <c r="TOW1" s="63"/>
      <c r="TOX1" s="63"/>
      <c r="TOY1" s="63"/>
      <c r="TOZ1" s="63"/>
      <c r="TPA1" s="63"/>
      <c r="TPB1" s="63"/>
      <c r="TPC1" s="63"/>
      <c r="TPD1" s="63"/>
      <c r="TPE1" s="63"/>
      <c r="TPF1" s="63"/>
      <c r="TPG1" s="63"/>
      <c r="TPH1" s="63"/>
      <c r="TPI1" s="63"/>
      <c r="TPJ1" s="63"/>
      <c r="TPK1" s="63"/>
      <c r="TPL1" s="63"/>
      <c r="TPM1" s="63"/>
      <c r="TPN1" s="63"/>
      <c r="TPO1" s="63"/>
      <c r="TPP1" s="63"/>
      <c r="TPQ1" s="63"/>
      <c r="TPR1" s="63"/>
      <c r="TPS1" s="63"/>
      <c r="TPT1" s="63"/>
      <c r="TPU1" s="63"/>
      <c r="TPV1" s="63"/>
      <c r="TPW1" s="63"/>
      <c r="TPX1" s="63"/>
      <c r="TPY1" s="63"/>
      <c r="TPZ1" s="63"/>
      <c r="TQA1" s="63"/>
      <c r="TQB1" s="63"/>
      <c r="TQC1" s="63"/>
      <c r="TQD1" s="63"/>
      <c r="TQE1" s="63"/>
      <c r="TQF1" s="63"/>
      <c r="TQG1" s="63"/>
      <c r="TQH1" s="63"/>
      <c r="TQI1" s="63"/>
      <c r="TQJ1" s="63"/>
      <c r="TQK1" s="63"/>
      <c r="TQL1" s="63"/>
      <c r="TQM1" s="63"/>
      <c r="TQN1" s="63"/>
      <c r="TQO1" s="63"/>
      <c r="TQP1" s="63"/>
      <c r="TQQ1" s="63"/>
      <c r="TQR1" s="63"/>
      <c r="TQS1" s="63"/>
      <c r="TQT1" s="63"/>
      <c r="TQU1" s="63"/>
      <c r="TQV1" s="63"/>
      <c r="TQW1" s="63"/>
      <c r="TQX1" s="63"/>
      <c r="TQY1" s="63"/>
      <c r="TQZ1" s="63"/>
      <c r="TRA1" s="63"/>
      <c r="TRB1" s="63"/>
      <c r="TRC1" s="63"/>
      <c r="TRD1" s="63"/>
      <c r="TRE1" s="63"/>
      <c r="TRF1" s="63"/>
      <c r="TRG1" s="63"/>
      <c r="TRH1" s="63"/>
      <c r="TRI1" s="63"/>
      <c r="TRJ1" s="63"/>
      <c r="TRK1" s="63"/>
      <c r="TRL1" s="63"/>
      <c r="TRM1" s="63"/>
      <c r="TRN1" s="63"/>
      <c r="TRO1" s="63"/>
      <c r="TRP1" s="63"/>
      <c r="TRQ1" s="63"/>
      <c r="TRR1" s="63"/>
      <c r="TRS1" s="63"/>
      <c r="TRT1" s="63"/>
      <c r="TRU1" s="63"/>
      <c r="TRV1" s="63"/>
      <c r="TRW1" s="63"/>
      <c r="TRX1" s="63"/>
      <c r="TRY1" s="63"/>
      <c r="TRZ1" s="63"/>
      <c r="TSA1" s="63"/>
      <c r="TSB1" s="63"/>
      <c r="TSC1" s="63"/>
      <c r="TSD1" s="63"/>
      <c r="TSE1" s="63"/>
      <c r="TSF1" s="63"/>
      <c r="TSG1" s="63"/>
      <c r="TSH1" s="63"/>
      <c r="TSI1" s="63"/>
      <c r="TSJ1" s="63"/>
      <c r="TSK1" s="63"/>
      <c r="TSL1" s="63"/>
      <c r="TSM1" s="63"/>
      <c r="TSN1" s="63"/>
      <c r="TSO1" s="63"/>
      <c r="TSP1" s="63"/>
      <c r="TSQ1" s="63"/>
      <c r="TSR1" s="63"/>
      <c r="TSS1" s="63"/>
      <c r="TST1" s="63"/>
      <c r="TSU1" s="63"/>
      <c r="TSV1" s="63"/>
      <c r="TSW1" s="63"/>
      <c r="TSX1" s="63"/>
      <c r="TSY1" s="63"/>
      <c r="TSZ1" s="63"/>
      <c r="TTA1" s="63"/>
      <c r="TTB1" s="63"/>
      <c r="TTC1" s="63"/>
      <c r="TTD1" s="63"/>
      <c r="TTE1" s="63"/>
      <c r="TTF1" s="63"/>
      <c r="TTG1" s="63"/>
      <c r="TTH1" s="63"/>
      <c r="TTI1" s="63"/>
      <c r="TTJ1" s="63"/>
      <c r="TTK1" s="63"/>
      <c r="TTL1" s="63"/>
      <c r="TTM1" s="63"/>
      <c r="TTN1" s="63"/>
      <c r="TTO1" s="63"/>
      <c r="TTP1" s="63"/>
      <c r="TTQ1" s="63"/>
      <c r="TTR1" s="63"/>
      <c r="TTS1" s="63"/>
      <c r="TTT1" s="63"/>
      <c r="TTU1" s="63"/>
      <c r="TTV1" s="63"/>
      <c r="TTW1" s="63"/>
      <c r="TTX1" s="63"/>
      <c r="TTY1" s="63"/>
      <c r="TTZ1" s="63"/>
      <c r="TUA1" s="63"/>
      <c r="TUB1" s="63"/>
      <c r="TUC1" s="63"/>
      <c r="TUD1" s="63"/>
      <c r="TUE1" s="63"/>
      <c r="TUF1" s="63"/>
      <c r="TUG1" s="63"/>
      <c r="TUH1" s="63"/>
      <c r="TUI1" s="63"/>
      <c r="TUJ1" s="63"/>
      <c r="TUK1" s="63"/>
      <c r="TUL1" s="63"/>
      <c r="TUM1" s="63"/>
      <c r="TUN1" s="63"/>
      <c r="TUO1" s="63"/>
      <c r="TUP1" s="63"/>
      <c r="TUQ1" s="63"/>
      <c r="TUR1" s="63"/>
      <c r="TUS1" s="63"/>
      <c r="TUT1" s="63"/>
      <c r="TUU1" s="63"/>
      <c r="TUV1" s="63"/>
      <c r="TUW1" s="63"/>
      <c r="TUX1" s="63"/>
      <c r="TUY1" s="63"/>
      <c r="TUZ1" s="63"/>
      <c r="TVA1" s="63"/>
      <c r="TVB1" s="63"/>
      <c r="TVC1" s="63"/>
      <c r="TVD1" s="63"/>
      <c r="TVE1" s="63"/>
      <c r="TVF1" s="63"/>
      <c r="TVG1" s="63"/>
      <c r="TVH1" s="63"/>
      <c r="TVI1" s="63"/>
      <c r="TVJ1" s="63"/>
      <c r="TVK1" s="63"/>
      <c r="TVL1" s="63"/>
      <c r="TVM1" s="63"/>
      <c r="TVN1" s="63"/>
      <c r="TVO1" s="63"/>
      <c r="TVP1" s="63"/>
      <c r="TVQ1" s="63"/>
      <c r="TVR1" s="63"/>
      <c r="TVS1" s="63"/>
      <c r="TVT1" s="63"/>
      <c r="TVU1" s="63"/>
      <c r="TVV1" s="63"/>
      <c r="TVW1" s="63"/>
      <c r="TVX1" s="63"/>
      <c r="TVY1" s="63"/>
      <c r="TVZ1" s="63"/>
      <c r="TWA1" s="63"/>
      <c r="TWB1" s="63"/>
      <c r="TWC1" s="63"/>
      <c r="TWD1" s="63"/>
      <c r="TWE1" s="63"/>
      <c r="TWF1" s="63"/>
      <c r="TWG1" s="63"/>
      <c r="TWH1" s="63"/>
      <c r="TWI1" s="63"/>
      <c r="TWJ1" s="63"/>
      <c r="TWK1" s="63"/>
      <c r="TWL1" s="63"/>
      <c r="TWM1" s="63"/>
      <c r="TWN1" s="63"/>
      <c r="TWO1" s="63"/>
      <c r="TWP1" s="63"/>
      <c r="TWQ1" s="63"/>
      <c r="TWR1" s="63"/>
      <c r="TWS1" s="63"/>
      <c r="TWT1" s="63"/>
      <c r="TWU1" s="63"/>
      <c r="TWV1" s="63"/>
      <c r="TWW1" s="63"/>
      <c r="TWX1" s="63"/>
      <c r="TWY1" s="63"/>
      <c r="TWZ1" s="63"/>
      <c r="TXA1" s="63"/>
      <c r="TXB1" s="63"/>
      <c r="TXC1" s="63"/>
      <c r="TXD1" s="63"/>
      <c r="TXE1" s="63"/>
      <c r="TXF1" s="63"/>
      <c r="TXG1" s="63"/>
      <c r="TXH1" s="63"/>
      <c r="TXI1" s="63"/>
      <c r="TXJ1" s="63"/>
      <c r="TXK1" s="63"/>
      <c r="TXL1" s="63"/>
      <c r="TXM1" s="63"/>
      <c r="TXN1" s="63"/>
      <c r="TXO1" s="63"/>
      <c r="TXP1" s="63"/>
      <c r="TXQ1" s="63"/>
      <c r="TXR1" s="63"/>
      <c r="TXS1" s="63"/>
      <c r="TXT1" s="63"/>
      <c r="TXU1" s="63"/>
      <c r="TXV1" s="63"/>
      <c r="TXW1" s="63"/>
      <c r="TXX1" s="63"/>
      <c r="TXY1" s="63"/>
      <c r="TXZ1" s="63"/>
      <c r="TYA1" s="63"/>
      <c r="TYB1" s="63"/>
      <c r="TYC1" s="63"/>
      <c r="TYD1" s="63"/>
      <c r="TYE1" s="63"/>
      <c r="TYF1" s="63"/>
      <c r="TYG1" s="63"/>
      <c r="TYH1" s="63"/>
      <c r="TYI1" s="63"/>
      <c r="TYJ1" s="63"/>
      <c r="TYK1" s="63"/>
      <c r="TYL1" s="63"/>
      <c r="TYM1" s="63"/>
      <c r="TYN1" s="63"/>
      <c r="TYO1" s="63"/>
      <c r="TYP1" s="63"/>
      <c r="TYQ1" s="63"/>
      <c r="TYR1" s="63"/>
      <c r="TYS1" s="63"/>
      <c r="TYT1" s="63"/>
      <c r="TYU1" s="63"/>
      <c r="TYV1" s="63"/>
      <c r="TYW1" s="63"/>
      <c r="TYX1" s="63"/>
      <c r="TYY1" s="63"/>
      <c r="TYZ1" s="63"/>
      <c r="TZA1" s="63"/>
      <c r="TZB1" s="63"/>
      <c r="TZC1" s="63"/>
      <c r="TZD1" s="63"/>
      <c r="TZE1" s="63"/>
      <c r="TZF1" s="63"/>
      <c r="TZG1" s="63"/>
      <c r="TZH1" s="63"/>
      <c r="TZI1" s="63"/>
      <c r="TZJ1" s="63"/>
      <c r="TZK1" s="63"/>
      <c r="TZL1" s="63"/>
      <c r="TZM1" s="63"/>
      <c r="TZN1" s="63"/>
      <c r="TZO1" s="63"/>
      <c r="TZP1" s="63"/>
      <c r="TZQ1" s="63"/>
      <c r="TZR1" s="63"/>
      <c r="TZS1" s="63"/>
      <c r="TZT1" s="63"/>
      <c r="TZU1" s="63"/>
      <c r="TZV1" s="63"/>
      <c r="TZW1" s="63"/>
      <c r="TZX1" s="63"/>
      <c r="TZY1" s="63"/>
      <c r="TZZ1" s="63"/>
      <c r="UAA1" s="63"/>
      <c r="UAB1" s="63"/>
      <c r="UAC1" s="63"/>
      <c r="UAD1" s="63"/>
      <c r="UAE1" s="63"/>
      <c r="UAF1" s="63"/>
      <c r="UAG1" s="63"/>
      <c r="UAH1" s="63"/>
      <c r="UAI1" s="63"/>
      <c r="UAJ1" s="63"/>
      <c r="UAK1" s="63"/>
      <c r="UAL1" s="63"/>
      <c r="UAM1" s="63"/>
      <c r="UAN1" s="63"/>
      <c r="UAO1" s="63"/>
      <c r="UAP1" s="63"/>
      <c r="UAQ1" s="63"/>
      <c r="UAR1" s="63"/>
      <c r="UAS1" s="63"/>
      <c r="UAT1" s="63"/>
      <c r="UAU1" s="63"/>
      <c r="UAV1" s="63"/>
      <c r="UAW1" s="63"/>
      <c r="UAX1" s="63"/>
      <c r="UAY1" s="63"/>
      <c r="UAZ1" s="63"/>
      <c r="UBA1" s="63"/>
      <c r="UBB1" s="63"/>
      <c r="UBC1" s="63"/>
      <c r="UBD1" s="63"/>
      <c r="UBE1" s="63"/>
      <c r="UBF1" s="63"/>
      <c r="UBG1" s="63"/>
      <c r="UBH1" s="63"/>
      <c r="UBI1" s="63"/>
      <c r="UBJ1" s="63"/>
      <c r="UBK1" s="63"/>
      <c r="UBL1" s="63"/>
      <c r="UBM1" s="63"/>
      <c r="UBN1" s="63"/>
      <c r="UBO1" s="63"/>
      <c r="UBP1" s="63"/>
      <c r="UBQ1" s="63"/>
      <c r="UBR1" s="63"/>
      <c r="UBS1" s="63"/>
      <c r="UBT1" s="63"/>
      <c r="UBU1" s="63"/>
      <c r="UBV1" s="63"/>
      <c r="UBW1" s="63"/>
      <c r="UBX1" s="63"/>
      <c r="UBY1" s="63"/>
      <c r="UBZ1" s="63"/>
      <c r="UCA1" s="63"/>
      <c r="UCB1" s="63"/>
      <c r="UCC1" s="63"/>
      <c r="UCD1" s="63"/>
      <c r="UCE1" s="63"/>
      <c r="UCF1" s="63"/>
      <c r="UCG1" s="63"/>
      <c r="UCH1" s="63"/>
      <c r="UCI1" s="63"/>
      <c r="UCJ1" s="63"/>
      <c r="UCK1" s="63"/>
      <c r="UCL1" s="63"/>
      <c r="UCM1" s="63"/>
      <c r="UCN1" s="63"/>
      <c r="UCO1" s="63"/>
      <c r="UCP1" s="63"/>
      <c r="UCQ1" s="63"/>
      <c r="UCR1" s="63"/>
      <c r="UCS1" s="63"/>
      <c r="UCT1" s="63"/>
      <c r="UCU1" s="63"/>
      <c r="UCV1" s="63"/>
      <c r="UCW1" s="63"/>
      <c r="UCX1" s="63"/>
      <c r="UCY1" s="63"/>
      <c r="UCZ1" s="63"/>
      <c r="UDA1" s="63"/>
      <c r="UDB1" s="63"/>
      <c r="UDC1" s="63"/>
      <c r="UDD1" s="63"/>
      <c r="UDE1" s="63"/>
      <c r="UDF1" s="63"/>
      <c r="UDG1" s="63"/>
      <c r="UDH1" s="63"/>
      <c r="UDI1" s="63"/>
      <c r="UDJ1" s="63"/>
      <c r="UDK1" s="63"/>
      <c r="UDL1" s="63"/>
      <c r="UDM1" s="63"/>
      <c r="UDN1" s="63"/>
      <c r="UDO1" s="63"/>
      <c r="UDP1" s="63"/>
      <c r="UDQ1" s="63"/>
      <c r="UDR1" s="63"/>
      <c r="UDS1" s="63"/>
      <c r="UDT1" s="63"/>
      <c r="UDU1" s="63"/>
      <c r="UDV1" s="63"/>
      <c r="UDW1" s="63"/>
      <c r="UDX1" s="63"/>
      <c r="UDY1" s="63"/>
      <c r="UDZ1" s="63"/>
      <c r="UEA1" s="63"/>
      <c r="UEB1" s="63"/>
      <c r="UEC1" s="63"/>
      <c r="UED1" s="63"/>
      <c r="UEE1" s="63"/>
      <c r="UEF1" s="63"/>
      <c r="UEG1" s="63"/>
      <c r="UEH1" s="63"/>
      <c r="UEI1" s="63"/>
      <c r="UEJ1" s="63"/>
      <c r="UEK1" s="63"/>
      <c r="UEL1" s="63"/>
      <c r="UEM1" s="63"/>
      <c r="UEN1" s="63"/>
      <c r="UEO1" s="63"/>
      <c r="UEP1" s="63"/>
      <c r="UEQ1" s="63"/>
      <c r="UER1" s="63"/>
      <c r="UES1" s="63"/>
      <c r="UET1" s="63"/>
      <c r="UEU1" s="63"/>
      <c r="UEV1" s="63"/>
      <c r="UEW1" s="63"/>
      <c r="UEX1" s="63"/>
      <c r="UEY1" s="63"/>
      <c r="UEZ1" s="63"/>
      <c r="UFA1" s="63"/>
      <c r="UFB1" s="63"/>
      <c r="UFC1" s="63"/>
      <c r="UFD1" s="63"/>
      <c r="UFE1" s="63"/>
      <c r="UFF1" s="63"/>
      <c r="UFG1" s="63"/>
      <c r="UFH1" s="63"/>
      <c r="UFI1" s="63"/>
      <c r="UFJ1" s="63"/>
      <c r="UFK1" s="63"/>
      <c r="UFL1" s="63"/>
      <c r="UFM1" s="63"/>
      <c r="UFN1" s="63"/>
      <c r="UFO1" s="63"/>
      <c r="UFP1" s="63"/>
      <c r="UFQ1" s="63"/>
      <c r="UFR1" s="63"/>
      <c r="UFS1" s="63"/>
      <c r="UFT1" s="63"/>
      <c r="UFU1" s="63"/>
      <c r="UFV1" s="63"/>
      <c r="UFW1" s="63"/>
      <c r="UFX1" s="63"/>
      <c r="UFY1" s="63"/>
      <c r="UFZ1" s="63"/>
      <c r="UGA1" s="63"/>
      <c r="UGB1" s="63"/>
      <c r="UGC1" s="63"/>
      <c r="UGD1" s="63"/>
      <c r="UGE1" s="63"/>
      <c r="UGF1" s="63"/>
      <c r="UGG1" s="63"/>
      <c r="UGH1" s="63"/>
      <c r="UGI1" s="63"/>
      <c r="UGJ1" s="63"/>
      <c r="UGK1" s="63"/>
      <c r="UGL1" s="63"/>
      <c r="UGM1" s="63"/>
      <c r="UGN1" s="63"/>
      <c r="UGO1" s="63"/>
      <c r="UGP1" s="63"/>
      <c r="UGQ1" s="63"/>
      <c r="UGR1" s="63"/>
      <c r="UGS1" s="63"/>
      <c r="UGT1" s="63"/>
      <c r="UGU1" s="63"/>
      <c r="UGV1" s="63"/>
      <c r="UGW1" s="63"/>
      <c r="UGX1" s="63"/>
      <c r="UGY1" s="63"/>
      <c r="UGZ1" s="63"/>
      <c r="UHA1" s="63"/>
      <c r="UHB1" s="63"/>
      <c r="UHC1" s="63"/>
      <c r="UHD1" s="63"/>
      <c r="UHE1" s="63"/>
      <c r="UHF1" s="63"/>
      <c r="UHG1" s="63"/>
      <c r="UHH1" s="63"/>
      <c r="UHI1" s="63"/>
      <c r="UHJ1" s="63"/>
      <c r="UHK1" s="63"/>
      <c r="UHL1" s="63"/>
      <c r="UHM1" s="63"/>
      <c r="UHN1" s="63"/>
      <c r="UHO1" s="63"/>
      <c r="UHP1" s="63"/>
      <c r="UHQ1" s="63"/>
      <c r="UHR1" s="63"/>
      <c r="UHS1" s="63"/>
      <c r="UHT1" s="63"/>
      <c r="UHU1" s="63"/>
      <c r="UHV1" s="63"/>
      <c r="UHW1" s="63"/>
      <c r="UHX1" s="63"/>
      <c r="UHY1" s="63"/>
      <c r="UHZ1" s="63"/>
      <c r="UIA1" s="63"/>
      <c r="UIB1" s="63"/>
      <c r="UIC1" s="63"/>
      <c r="UID1" s="63"/>
      <c r="UIE1" s="63"/>
      <c r="UIF1" s="63"/>
      <c r="UIG1" s="63"/>
      <c r="UIH1" s="63"/>
      <c r="UII1" s="63"/>
      <c r="UIJ1" s="63"/>
      <c r="UIK1" s="63"/>
      <c r="UIL1" s="63"/>
      <c r="UIM1" s="63"/>
      <c r="UIN1" s="63"/>
      <c r="UIO1" s="63"/>
      <c r="UIP1" s="63"/>
      <c r="UIQ1" s="63"/>
      <c r="UIR1" s="63"/>
      <c r="UIS1" s="63"/>
      <c r="UIT1" s="63"/>
      <c r="UIU1" s="63"/>
      <c r="UIV1" s="63"/>
      <c r="UIW1" s="63"/>
      <c r="UIX1" s="63"/>
      <c r="UIY1" s="63"/>
      <c r="UIZ1" s="63"/>
      <c r="UJA1" s="63"/>
      <c r="UJB1" s="63"/>
      <c r="UJC1" s="63"/>
      <c r="UJD1" s="63"/>
      <c r="UJE1" s="63"/>
      <c r="UJF1" s="63"/>
      <c r="UJG1" s="63"/>
      <c r="UJH1" s="63"/>
      <c r="UJI1" s="63"/>
      <c r="UJJ1" s="63"/>
      <c r="UJK1" s="63"/>
      <c r="UJL1" s="63"/>
      <c r="UJM1" s="63"/>
      <c r="UJN1" s="63"/>
      <c r="UJO1" s="63"/>
      <c r="UJP1" s="63"/>
      <c r="UJQ1" s="63"/>
      <c r="UJR1" s="63"/>
      <c r="UJS1" s="63"/>
      <c r="UJT1" s="63"/>
      <c r="UJU1" s="63"/>
      <c r="UJV1" s="63"/>
      <c r="UJW1" s="63"/>
      <c r="UJX1" s="63"/>
      <c r="UJY1" s="63"/>
      <c r="UJZ1" s="63"/>
      <c r="UKA1" s="63"/>
      <c r="UKB1" s="63"/>
      <c r="UKC1" s="63"/>
      <c r="UKD1" s="63"/>
      <c r="UKE1" s="63"/>
      <c r="UKF1" s="63"/>
      <c r="UKG1" s="63"/>
      <c r="UKH1" s="63"/>
      <c r="UKI1" s="63"/>
      <c r="UKJ1" s="63"/>
      <c r="UKK1" s="63"/>
      <c r="UKL1" s="63"/>
      <c r="UKM1" s="63"/>
      <c r="UKN1" s="63"/>
      <c r="UKO1" s="63"/>
      <c r="UKP1" s="63"/>
      <c r="UKQ1" s="63"/>
      <c r="UKR1" s="63"/>
      <c r="UKS1" s="63"/>
      <c r="UKT1" s="63"/>
      <c r="UKU1" s="63"/>
      <c r="UKV1" s="63"/>
      <c r="UKW1" s="63"/>
      <c r="UKX1" s="63"/>
      <c r="UKY1" s="63"/>
      <c r="UKZ1" s="63"/>
      <c r="ULA1" s="63"/>
      <c r="ULB1" s="63"/>
      <c r="ULC1" s="63"/>
      <c r="ULD1" s="63"/>
      <c r="ULE1" s="63"/>
      <c r="ULF1" s="63"/>
      <c r="ULG1" s="63"/>
      <c r="ULH1" s="63"/>
      <c r="ULI1" s="63"/>
      <c r="ULJ1" s="63"/>
      <c r="ULK1" s="63"/>
      <c r="ULL1" s="63"/>
      <c r="ULM1" s="63"/>
      <c r="ULN1" s="63"/>
      <c r="ULO1" s="63"/>
      <c r="ULP1" s="63"/>
      <c r="ULQ1" s="63"/>
      <c r="ULR1" s="63"/>
      <c r="ULS1" s="63"/>
      <c r="ULT1" s="63"/>
      <c r="ULU1" s="63"/>
      <c r="ULV1" s="63"/>
      <c r="ULW1" s="63"/>
      <c r="ULX1" s="63"/>
      <c r="ULY1" s="63"/>
      <c r="ULZ1" s="63"/>
      <c r="UMA1" s="63"/>
      <c r="UMB1" s="63"/>
      <c r="UMC1" s="63"/>
      <c r="UMD1" s="63"/>
      <c r="UME1" s="63"/>
      <c r="UMF1" s="63"/>
      <c r="UMG1" s="63"/>
      <c r="UMH1" s="63"/>
      <c r="UMI1" s="63"/>
      <c r="UMJ1" s="63"/>
      <c r="UMK1" s="63"/>
      <c r="UML1" s="63"/>
      <c r="UMM1" s="63"/>
      <c r="UMN1" s="63"/>
      <c r="UMO1" s="63"/>
      <c r="UMP1" s="63"/>
      <c r="UMQ1" s="63"/>
      <c r="UMR1" s="63"/>
      <c r="UMS1" s="63"/>
      <c r="UMT1" s="63"/>
      <c r="UMU1" s="63"/>
      <c r="UMV1" s="63"/>
      <c r="UMW1" s="63"/>
      <c r="UMX1" s="63"/>
      <c r="UMY1" s="63"/>
      <c r="UMZ1" s="63"/>
      <c r="UNA1" s="63"/>
      <c r="UNB1" s="63"/>
      <c r="UNC1" s="63"/>
      <c r="UND1" s="63"/>
      <c r="UNE1" s="63"/>
      <c r="UNF1" s="63"/>
      <c r="UNG1" s="63"/>
      <c r="UNH1" s="63"/>
      <c r="UNI1" s="63"/>
      <c r="UNJ1" s="63"/>
      <c r="UNK1" s="63"/>
      <c r="UNL1" s="63"/>
      <c r="UNM1" s="63"/>
      <c r="UNN1" s="63"/>
      <c r="UNO1" s="63"/>
      <c r="UNP1" s="63"/>
      <c r="UNQ1" s="63"/>
      <c r="UNR1" s="63"/>
      <c r="UNS1" s="63"/>
      <c r="UNT1" s="63"/>
      <c r="UNU1" s="63"/>
      <c r="UNV1" s="63"/>
      <c r="UNW1" s="63"/>
      <c r="UNX1" s="63"/>
      <c r="UNY1" s="63"/>
      <c r="UNZ1" s="63"/>
      <c r="UOA1" s="63"/>
      <c r="UOB1" s="63"/>
      <c r="UOC1" s="63"/>
      <c r="UOD1" s="63"/>
      <c r="UOE1" s="63"/>
      <c r="UOF1" s="63"/>
      <c r="UOG1" s="63"/>
      <c r="UOH1" s="63"/>
      <c r="UOI1" s="63"/>
      <c r="UOJ1" s="63"/>
      <c r="UOK1" s="63"/>
      <c r="UOL1" s="63"/>
      <c r="UOM1" s="63"/>
      <c r="UON1" s="63"/>
      <c r="UOO1" s="63"/>
      <c r="UOP1" s="63"/>
      <c r="UOQ1" s="63"/>
      <c r="UOR1" s="63"/>
      <c r="UOS1" s="63"/>
      <c r="UOT1" s="63"/>
      <c r="UOU1" s="63"/>
      <c r="UOV1" s="63"/>
      <c r="UOW1" s="63"/>
      <c r="UOX1" s="63"/>
      <c r="UOY1" s="63"/>
      <c r="UOZ1" s="63"/>
      <c r="UPA1" s="63"/>
      <c r="UPB1" s="63"/>
      <c r="UPC1" s="63"/>
      <c r="UPD1" s="63"/>
      <c r="UPE1" s="63"/>
      <c r="UPF1" s="63"/>
      <c r="UPG1" s="63"/>
      <c r="UPH1" s="63"/>
      <c r="UPI1" s="63"/>
      <c r="UPJ1" s="63"/>
      <c r="UPK1" s="63"/>
      <c r="UPL1" s="63"/>
      <c r="UPM1" s="63"/>
      <c r="UPN1" s="63"/>
      <c r="UPO1" s="63"/>
      <c r="UPP1" s="63"/>
      <c r="UPQ1" s="63"/>
      <c r="UPR1" s="63"/>
      <c r="UPS1" s="63"/>
      <c r="UPT1" s="63"/>
      <c r="UPU1" s="63"/>
      <c r="UPV1" s="63"/>
      <c r="UPW1" s="63"/>
      <c r="UPX1" s="63"/>
      <c r="UPY1" s="63"/>
      <c r="UPZ1" s="63"/>
      <c r="UQA1" s="63"/>
      <c r="UQB1" s="63"/>
      <c r="UQC1" s="63"/>
      <c r="UQD1" s="63"/>
      <c r="UQE1" s="63"/>
      <c r="UQF1" s="63"/>
      <c r="UQG1" s="63"/>
      <c r="UQH1" s="63"/>
      <c r="UQI1" s="63"/>
      <c r="UQJ1" s="63"/>
      <c r="UQK1" s="63"/>
      <c r="UQL1" s="63"/>
      <c r="UQM1" s="63"/>
      <c r="UQN1" s="63"/>
      <c r="UQO1" s="63"/>
      <c r="UQP1" s="63"/>
      <c r="UQQ1" s="63"/>
      <c r="UQR1" s="63"/>
      <c r="UQS1" s="63"/>
      <c r="UQT1" s="63"/>
      <c r="UQU1" s="63"/>
      <c r="UQV1" s="63"/>
      <c r="UQW1" s="63"/>
      <c r="UQX1" s="63"/>
      <c r="UQY1" s="63"/>
      <c r="UQZ1" s="63"/>
      <c r="URA1" s="63"/>
      <c r="URB1" s="63"/>
      <c r="URC1" s="63"/>
      <c r="URD1" s="63"/>
      <c r="URE1" s="63"/>
      <c r="URF1" s="63"/>
      <c r="URG1" s="63"/>
      <c r="URH1" s="63"/>
      <c r="URI1" s="63"/>
      <c r="URJ1" s="63"/>
      <c r="URK1" s="63"/>
      <c r="URL1" s="63"/>
      <c r="URM1" s="63"/>
      <c r="URN1" s="63"/>
      <c r="URO1" s="63"/>
      <c r="URP1" s="63"/>
      <c r="URQ1" s="63"/>
      <c r="URR1" s="63"/>
      <c r="URS1" s="63"/>
      <c r="URT1" s="63"/>
      <c r="URU1" s="63"/>
      <c r="URV1" s="63"/>
      <c r="URW1" s="63"/>
      <c r="URX1" s="63"/>
      <c r="URY1" s="63"/>
      <c r="URZ1" s="63"/>
      <c r="USA1" s="63"/>
      <c r="USB1" s="63"/>
      <c r="USC1" s="63"/>
      <c r="USD1" s="63"/>
      <c r="USE1" s="63"/>
      <c r="USF1" s="63"/>
      <c r="USG1" s="63"/>
      <c r="USH1" s="63"/>
      <c r="USI1" s="63"/>
      <c r="USJ1" s="63"/>
      <c r="USK1" s="63"/>
      <c r="USL1" s="63"/>
      <c r="USM1" s="63"/>
      <c r="USN1" s="63"/>
      <c r="USO1" s="63"/>
      <c r="USP1" s="63"/>
      <c r="USQ1" s="63"/>
      <c r="USR1" s="63"/>
      <c r="USS1" s="63"/>
      <c r="UST1" s="63"/>
      <c r="USU1" s="63"/>
      <c r="USV1" s="63"/>
      <c r="USW1" s="63"/>
      <c r="USX1" s="63"/>
      <c r="USY1" s="63"/>
      <c r="USZ1" s="63"/>
      <c r="UTA1" s="63"/>
      <c r="UTB1" s="63"/>
      <c r="UTC1" s="63"/>
      <c r="UTD1" s="63"/>
      <c r="UTE1" s="63"/>
      <c r="UTF1" s="63"/>
      <c r="UTG1" s="63"/>
      <c r="UTH1" s="63"/>
      <c r="UTI1" s="63"/>
      <c r="UTJ1" s="63"/>
      <c r="UTK1" s="63"/>
      <c r="UTL1" s="63"/>
      <c r="UTM1" s="63"/>
      <c r="UTN1" s="63"/>
      <c r="UTO1" s="63"/>
      <c r="UTP1" s="63"/>
      <c r="UTQ1" s="63"/>
      <c r="UTR1" s="63"/>
      <c r="UTS1" s="63"/>
      <c r="UTT1" s="63"/>
      <c r="UTU1" s="63"/>
      <c r="UTV1" s="63"/>
      <c r="UTW1" s="63"/>
      <c r="UTX1" s="63"/>
      <c r="UTY1" s="63"/>
      <c r="UTZ1" s="63"/>
      <c r="UUA1" s="63"/>
      <c r="UUB1" s="63"/>
      <c r="UUC1" s="63"/>
      <c r="UUD1" s="63"/>
      <c r="UUE1" s="63"/>
      <c r="UUF1" s="63"/>
      <c r="UUG1" s="63"/>
      <c r="UUH1" s="63"/>
      <c r="UUI1" s="63"/>
      <c r="UUJ1" s="63"/>
      <c r="UUK1" s="63"/>
      <c r="UUL1" s="63"/>
      <c r="UUM1" s="63"/>
      <c r="UUN1" s="63"/>
      <c r="UUO1" s="63"/>
      <c r="UUP1" s="63"/>
      <c r="UUQ1" s="63"/>
      <c r="UUR1" s="63"/>
      <c r="UUS1" s="63"/>
      <c r="UUT1" s="63"/>
      <c r="UUU1" s="63"/>
      <c r="UUV1" s="63"/>
      <c r="UUW1" s="63"/>
      <c r="UUX1" s="63"/>
      <c r="UUY1" s="63"/>
      <c r="UUZ1" s="63"/>
      <c r="UVA1" s="63"/>
      <c r="UVB1" s="63"/>
      <c r="UVC1" s="63"/>
      <c r="UVD1" s="63"/>
      <c r="UVE1" s="63"/>
      <c r="UVF1" s="63"/>
      <c r="UVG1" s="63"/>
      <c r="UVH1" s="63"/>
      <c r="UVI1" s="63"/>
      <c r="UVJ1" s="63"/>
      <c r="UVK1" s="63"/>
      <c r="UVL1" s="63"/>
      <c r="UVM1" s="63"/>
      <c r="UVN1" s="63"/>
      <c r="UVO1" s="63"/>
      <c r="UVP1" s="63"/>
      <c r="UVQ1" s="63"/>
      <c r="UVR1" s="63"/>
      <c r="UVS1" s="63"/>
      <c r="UVT1" s="63"/>
      <c r="UVU1" s="63"/>
      <c r="UVV1" s="63"/>
      <c r="UVW1" s="63"/>
      <c r="UVX1" s="63"/>
      <c r="UVY1" s="63"/>
      <c r="UVZ1" s="63"/>
      <c r="UWA1" s="63"/>
      <c r="UWB1" s="63"/>
      <c r="UWC1" s="63"/>
      <c r="UWD1" s="63"/>
      <c r="UWE1" s="63"/>
      <c r="UWF1" s="63"/>
      <c r="UWG1" s="63"/>
      <c r="UWH1" s="63"/>
      <c r="UWI1" s="63"/>
      <c r="UWJ1" s="63"/>
      <c r="UWK1" s="63"/>
      <c r="UWL1" s="63"/>
      <c r="UWM1" s="63"/>
      <c r="UWN1" s="63"/>
      <c r="UWO1" s="63"/>
      <c r="UWP1" s="63"/>
      <c r="UWQ1" s="63"/>
      <c r="UWR1" s="63"/>
      <c r="UWS1" s="63"/>
      <c r="UWT1" s="63"/>
      <c r="UWU1" s="63"/>
      <c r="UWV1" s="63"/>
      <c r="UWW1" s="63"/>
      <c r="UWX1" s="63"/>
      <c r="UWY1" s="63"/>
      <c r="UWZ1" s="63"/>
      <c r="UXA1" s="63"/>
      <c r="UXB1" s="63"/>
      <c r="UXC1" s="63"/>
      <c r="UXD1" s="63"/>
      <c r="UXE1" s="63"/>
      <c r="UXF1" s="63"/>
      <c r="UXG1" s="63"/>
      <c r="UXH1" s="63"/>
      <c r="UXI1" s="63"/>
      <c r="UXJ1" s="63"/>
      <c r="UXK1" s="63"/>
      <c r="UXL1" s="63"/>
      <c r="UXM1" s="63"/>
      <c r="UXN1" s="63"/>
      <c r="UXO1" s="63"/>
      <c r="UXP1" s="63"/>
      <c r="UXQ1" s="63"/>
      <c r="UXR1" s="63"/>
      <c r="UXS1" s="63"/>
      <c r="UXT1" s="63"/>
      <c r="UXU1" s="63"/>
      <c r="UXV1" s="63"/>
      <c r="UXW1" s="63"/>
      <c r="UXX1" s="63"/>
      <c r="UXY1" s="63"/>
      <c r="UXZ1" s="63"/>
      <c r="UYA1" s="63"/>
      <c r="UYB1" s="63"/>
      <c r="UYC1" s="63"/>
      <c r="UYD1" s="63"/>
      <c r="UYE1" s="63"/>
      <c r="UYF1" s="63"/>
      <c r="UYG1" s="63"/>
      <c r="UYH1" s="63"/>
      <c r="UYI1" s="63"/>
      <c r="UYJ1" s="63"/>
      <c r="UYK1" s="63"/>
      <c r="UYL1" s="63"/>
      <c r="UYM1" s="63"/>
      <c r="UYN1" s="63"/>
      <c r="UYO1" s="63"/>
      <c r="UYP1" s="63"/>
      <c r="UYQ1" s="63"/>
      <c r="UYR1" s="63"/>
      <c r="UYS1" s="63"/>
      <c r="UYT1" s="63"/>
      <c r="UYU1" s="63"/>
      <c r="UYV1" s="63"/>
      <c r="UYW1" s="63"/>
      <c r="UYX1" s="63"/>
      <c r="UYY1" s="63"/>
      <c r="UYZ1" s="63"/>
      <c r="UZA1" s="63"/>
      <c r="UZB1" s="63"/>
      <c r="UZC1" s="63"/>
      <c r="UZD1" s="63"/>
      <c r="UZE1" s="63"/>
      <c r="UZF1" s="63"/>
      <c r="UZG1" s="63"/>
      <c r="UZH1" s="63"/>
      <c r="UZI1" s="63"/>
      <c r="UZJ1" s="63"/>
      <c r="UZK1" s="63"/>
      <c r="UZL1" s="63"/>
      <c r="UZM1" s="63"/>
      <c r="UZN1" s="63"/>
      <c r="UZO1" s="63"/>
      <c r="UZP1" s="63"/>
      <c r="UZQ1" s="63"/>
      <c r="UZR1" s="63"/>
      <c r="UZS1" s="63"/>
      <c r="UZT1" s="63"/>
      <c r="UZU1" s="63"/>
      <c r="UZV1" s="63"/>
      <c r="UZW1" s="63"/>
      <c r="UZX1" s="63"/>
      <c r="UZY1" s="63"/>
      <c r="UZZ1" s="63"/>
      <c r="VAA1" s="63"/>
      <c r="VAB1" s="63"/>
      <c r="VAC1" s="63"/>
      <c r="VAD1" s="63"/>
      <c r="VAE1" s="63"/>
      <c r="VAF1" s="63"/>
      <c r="VAG1" s="63"/>
      <c r="VAH1" s="63"/>
      <c r="VAI1" s="63"/>
      <c r="VAJ1" s="63"/>
      <c r="VAK1" s="63"/>
      <c r="VAL1" s="63"/>
      <c r="VAM1" s="63"/>
      <c r="VAN1" s="63"/>
      <c r="VAO1" s="63"/>
      <c r="VAP1" s="63"/>
      <c r="VAQ1" s="63"/>
      <c r="VAR1" s="63"/>
      <c r="VAS1" s="63"/>
      <c r="VAT1" s="63"/>
      <c r="VAU1" s="63"/>
      <c r="VAV1" s="63"/>
      <c r="VAW1" s="63"/>
      <c r="VAX1" s="63"/>
      <c r="VAY1" s="63"/>
      <c r="VAZ1" s="63"/>
      <c r="VBA1" s="63"/>
      <c r="VBB1" s="63"/>
      <c r="VBC1" s="63"/>
      <c r="VBD1" s="63"/>
      <c r="VBE1" s="63"/>
      <c r="VBF1" s="63"/>
      <c r="VBG1" s="63"/>
      <c r="VBH1" s="63"/>
      <c r="VBI1" s="63"/>
      <c r="VBJ1" s="63"/>
      <c r="VBK1" s="63"/>
      <c r="VBL1" s="63"/>
      <c r="VBM1" s="63"/>
      <c r="VBN1" s="63"/>
      <c r="VBO1" s="63"/>
      <c r="VBP1" s="63"/>
      <c r="VBQ1" s="63"/>
      <c r="VBR1" s="63"/>
      <c r="VBS1" s="63"/>
      <c r="VBT1" s="63"/>
      <c r="VBU1" s="63"/>
      <c r="VBV1" s="63"/>
      <c r="VBW1" s="63"/>
      <c r="VBX1" s="63"/>
      <c r="VBY1" s="63"/>
      <c r="VBZ1" s="63"/>
      <c r="VCA1" s="63"/>
      <c r="VCB1" s="63"/>
      <c r="VCC1" s="63"/>
      <c r="VCD1" s="63"/>
      <c r="VCE1" s="63"/>
      <c r="VCF1" s="63"/>
      <c r="VCG1" s="63"/>
      <c r="VCH1" s="63"/>
      <c r="VCI1" s="63"/>
      <c r="VCJ1" s="63"/>
      <c r="VCK1" s="63"/>
      <c r="VCL1" s="63"/>
      <c r="VCM1" s="63"/>
      <c r="VCN1" s="63"/>
      <c r="VCO1" s="63"/>
      <c r="VCP1" s="63"/>
      <c r="VCQ1" s="63"/>
      <c r="VCR1" s="63"/>
      <c r="VCS1" s="63"/>
      <c r="VCT1" s="63"/>
      <c r="VCU1" s="63"/>
      <c r="VCV1" s="63"/>
      <c r="VCW1" s="63"/>
      <c r="VCX1" s="63"/>
      <c r="VCY1" s="63"/>
      <c r="VCZ1" s="63"/>
      <c r="VDA1" s="63"/>
      <c r="VDB1" s="63"/>
      <c r="VDC1" s="63"/>
      <c r="VDD1" s="63"/>
      <c r="VDE1" s="63"/>
      <c r="VDF1" s="63"/>
      <c r="VDG1" s="63"/>
      <c r="VDH1" s="63"/>
      <c r="VDI1" s="63"/>
      <c r="VDJ1" s="63"/>
      <c r="VDK1" s="63"/>
      <c r="VDL1" s="63"/>
      <c r="VDM1" s="63"/>
      <c r="VDN1" s="63"/>
      <c r="VDO1" s="63"/>
      <c r="VDP1" s="63"/>
      <c r="VDQ1" s="63"/>
      <c r="VDR1" s="63"/>
      <c r="VDS1" s="63"/>
      <c r="VDT1" s="63"/>
      <c r="VDU1" s="63"/>
      <c r="VDV1" s="63"/>
      <c r="VDW1" s="63"/>
      <c r="VDX1" s="63"/>
      <c r="VDY1" s="63"/>
      <c r="VDZ1" s="63"/>
      <c r="VEA1" s="63"/>
      <c r="VEB1" s="63"/>
      <c r="VEC1" s="63"/>
      <c r="VED1" s="63"/>
      <c r="VEE1" s="63"/>
      <c r="VEF1" s="63"/>
      <c r="VEG1" s="63"/>
      <c r="VEH1" s="63"/>
      <c r="VEI1" s="63"/>
      <c r="VEJ1" s="63"/>
      <c r="VEK1" s="63"/>
      <c r="VEL1" s="63"/>
      <c r="VEM1" s="63"/>
      <c r="VEN1" s="63"/>
      <c r="VEO1" s="63"/>
      <c r="VEP1" s="63"/>
      <c r="VEQ1" s="63"/>
      <c r="VER1" s="63"/>
      <c r="VES1" s="63"/>
      <c r="VET1" s="63"/>
      <c r="VEU1" s="63"/>
      <c r="VEV1" s="63"/>
      <c r="VEW1" s="63"/>
      <c r="VEX1" s="63"/>
      <c r="VEY1" s="63"/>
      <c r="VEZ1" s="63"/>
      <c r="VFA1" s="63"/>
      <c r="VFB1" s="63"/>
      <c r="VFC1" s="63"/>
      <c r="VFD1" s="63"/>
      <c r="VFE1" s="63"/>
      <c r="VFF1" s="63"/>
      <c r="VFG1" s="63"/>
      <c r="VFH1" s="63"/>
      <c r="VFI1" s="63"/>
      <c r="VFJ1" s="63"/>
      <c r="VFK1" s="63"/>
      <c r="VFL1" s="63"/>
      <c r="VFM1" s="63"/>
      <c r="VFN1" s="63"/>
      <c r="VFO1" s="63"/>
      <c r="VFP1" s="63"/>
      <c r="VFQ1" s="63"/>
      <c r="VFR1" s="63"/>
      <c r="VFS1" s="63"/>
      <c r="VFT1" s="63"/>
      <c r="VFU1" s="63"/>
      <c r="VFV1" s="63"/>
      <c r="VFW1" s="63"/>
      <c r="VFX1" s="63"/>
      <c r="VFY1" s="63"/>
      <c r="VFZ1" s="63"/>
      <c r="VGA1" s="63"/>
      <c r="VGB1" s="63"/>
      <c r="VGC1" s="63"/>
      <c r="VGD1" s="63"/>
      <c r="VGE1" s="63"/>
      <c r="VGF1" s="63"/>
      <c r="VGG1" s="63"/>
      <c r="VGH1" s="63"/>
      <c r="VGI1" s="63"/>
      <c r="VGJ1" s="63"/>
      <c r="VGK1" s="63"/>
      <c r="VGL1" s="63"/>
      <c r="VGM1" s="63"/>
      <c r="VGN1" s="63"/>
      <c r="VGO1" s="63"/>
      <c r="VGP1" s="63"/>
      <c r="VGQ1" s="63"/>
      <c r="VGR1" s="63"/>
      <c r="VGS1" s="63"/>
      <c r="VGT1" s="63"/>
      <c r="VGU1" s="63"/>
      <c r="VGV1" s="63"/>
      <c r="VGW1" s="63"/>
      <c r="VGX1" s="63"/>
      <c r="VGY1" s="63"/>
      <c r="VGZ1" s="63"/>
      <c r="VHA1" s="63"/>
      <c r="VHB1" s="63"/>
      <c r="VHC1" s="63"/>
      <c r="VHD1" s="63"/>
      <c r="VHE1" s="63"/>
      <c r="VHF1" s="63"/>
      <c r="VHG1" s="63"/>
      <c r="VHH1" s="63"/>
      <c r="VHI1" s="63"/>
      <c r="VHJ1" s="63"/>
      <c r="VHK1" s="63"/>
      <c r="VHL1" s="63"/>
      <c r="VHM1" s="63"/>
      <c r="VHN1" s="63"/>
      <c r="VHO1" s="63"/>
      <c r="VHP1" s="63"/>
      <c r="VHQ1" s="63"/>
      <c r="VHR1" s="63"/>
      <c r="VHS1" s="63"/>
      <c r="VHT1" s="63"/>
      <c r="VHU1" s="63"/>
      <c r="VHV1" s="63"/>
      <c r="VHW1" s="63"/>
      <c r="VHX1" s="63"/>
      <c r="VHY1" s="63"/>
      <c r="VHZ1" s="63"/>
      <c r="VIA1" s="63"/>
      <c r="VIB1" s="63"/>
      <c r="VIC1" s="63"/>
      <c r="VID1" s="63"/>
      <c r="VIE1" s="63"/>
      <c r="VIF1" s="63"/>
      <c r="VIG1" s="63"/>
      <c r="VIH1" s="63"/>
      <c r="VII1" s="63"/>
      <c r="VIJ1" s="63"/>
      <c r="VIK1" s="63"/>
      <c r="VIL1" s="63"/>
      <c r="VIM1" s="63"/>
      <c r="VIN1" s="63"/>
      <c r="VIO1" s="63"/>
      <c r="VIP1" s="63"/>
      <c r="VIQ1" s="63"/>
      <c r="VIR1" s="63"/>
      <c r="VIS1" s="63"/>
      <c r="VIT1" s="63"/>
      <c r="VIU1" s="63"/>
      <c r="VIV1" s="63"/>
      <c r="VIW1" s="63"/>
      <c r="VIX1" s="63"/>
      <c r="VIY1" s="63"/>
      <c r="VIZ1" s="63"/>
      <c r="VJA1" s="63"/>
      <c r="VJB1" s="63"/>
      <c r="VJC1" s="63"/>
      <c r="VJD1" s="63"/>
      <c r="VJE1" s="63"/>
      <c r="VJF1" s="63"/>
      <c r="VJG1" s="63"/>
      <c r="VJH1" s="63"/>
      <c r="VJI1" s="63"/>
      <c r="VJJ1" s="63"/>
      <c r="VJK1" s="63"/>
      <c r="VJL1" s="63"/>
      <c r="VJM1" s="63"/>
      <c r="VJN1" s="63"/>
      <c r="VJO1" s="63"/>
      <c r="VJP1" s="63"/>
      <c r="VJQ1" s="63"/>
      <c r="VJR1" s="63"/>
      <c r="VJS1" s="63"/>
      <c r="VJT1" s="63"/>
      <c r="VJU1" s="63"/>
      <c r="VJV1" s="63"/>
      <c r="VJW1" s="63"/>
      <c r="VJX1" s="63"/>
      <c r="VJY1" s="63"/>
      <c r="VJZ1" s="63"/>
      <c r="VKA1" s="63"/>
      <c r="VKB1" s="63"/>
      <c r="VKC1" s="63"/>
      <c r="VKD1" s="63"/>
      <c r="VKE1" s="63"/>
      <c r="VKF1" s="63"/>
      <c r="VKG1" s="63"/>
      <c r="VKH1" s="63"/>
      <c r="VKI1" s="63"/>
      <c r="VKJ1" s="63"/>
      <c r="VKK1" s="63"/>
      <c r="VKL1" s="63"/>
      <c r="VKM1" s="63"/>
      <c r="VKN1" s="63"/>
      <c r="VKO1" s="63"/>
      <c r="VKP1" s="63"/>
      <c r="VKQ1" s="63"/>
      <c r="VKR1" s="63"/>
      <c r="VKS1" s="63"/>
      <c r="VKT1" s="63"/>
      <c r="VKU1" s="63"/>
      <c r="VKV1" s="63"/>
      <c r="VKW1" s="63"/>
      <c r="VKX1" s="63"/>
      <c r="VKY1" s="63"/>
      <c r="VKZ1" s="63"/>
      <c r="VLA1" s="63"/>
      <c r="VLB1" s="63"/>
      <c r="VLC1" s="63"/>
      <c r="VLD1" s="63"/>
      <c r="VLE1" s="63"/>
      <c r="VLF1" s="63"/>
      <c r="VLG1" s="63"/>
      <c r="VLH1" s="63"/>
      <c r="VLI1" s="63"/>
      <c r="VLJ1" s="63"/>
      <c r="VLK1" s="63"/>
      <c r="VLL1" s="63"/>
      <c r="VLM1" s="63"/>
      <c r="VLN1" s="63"/>
      <c r="VLO1" s="63"/>
      <c r="VLP1" s="63"/>
      <c r="VLQ1" s="63"/>
      <c r="VLR1" s="63"/>
      <c r="VLS1" s="63"/>
      <c r="VLT1" s="63"/>
      <c r="VLU1" s="63"/>
      <c r="VLV1" s="63"/>
      <c r="VLW1" s="63"/>
      <c r="VLX1" s="63"/>
      <c r="VLY1" s="63"/>
      <c r="VLZ1" s="63"/>
      <c r="VMA1" s="63"/>
      <c r="VMB1" s="63"/>
      <c r="VMC1" s="63"/>
      <c r="VMD1" s="63"/>
      <c r="VME1" s="63"/>
      <c r="VMF1" s="63"/>
      <c r="VMG1" s="63"/>
      <c r="VMH1" s="63"/>
      <c r="VMI1" s="63"/>
      <c r="VMJ1" s="63"/>
      <c r="VMK1" s="63"/>
      <c r="VML1" s="63"/>
      <c r="VMM1" s="63"/>
      <c r="VMN1" s="63"/>
      <c r="VMO1" s="63"/>
      <c r="VMP1" s="63"/>
      <c r="VMQ1" s="63"/>
      <c r="VMR1" s="63"/>
      <c r="VMS1" s="63"/>
      <c r="VMT1" s="63"/>
      <c r="VMU1" s="63"/>
      <c r="VMV1" s="63"/>
      <c r="VMW1" s="63"/>
      <c r="VMX1" s="63"/>
      <c r="VMY1" s="63"/>
      <c r="VMZ1" s="63"/>
      <c r="VNA1" s="63"/>
      <c r="VNB1" s="63"/>
      <c r="VNC1" s="63"/>
      <c r="VND1" s="63"/>
      <c r="VNE1" s="63"/>
      <c r="VNF1" s="63"/>
      <c r="VNG1" s="63"/>
      <c r="VNH1" s="63"/>
      <c r="VNI1" s="63"/>
      <c r="VNJ1" s="63"/>
      <c r="VNK1" s="63"/>
      <c r="VNL1" s="63"/>
      <c r="VNM1" s="63"/>
      <c r="VNN1" s="63"/>
      <c r="VNO1" s="63"/>
      <c r="VNP1" s="63"/>
      <c r="VNQ1" s="63"/>
      <c r="VNR1" s="63"/>
      <c r="VNS1" s="63"/>
      <c r="VNT1" s="63"/>
      <c r="VNU1" s="63"/>
      <c r="VNV1" s="63"/>
      <c r="VNW1" s="63"/>
      <c r="VNX1" s="63"/>
      <c r="VNY1" s="63"/>
      <c r="VNZ1" s="63"/>
      <c r="VOA1" s="63"/>
      <c r="VOB1" s="63"/>
      <c r="VOC1" s="63"/>
      <c r="VOD1" s="63"/>
      <c r="VOE1" s="63"/>
      <c r="VOF1" s="63"/>
      <c r="VOG1" s="63"/>
      <c r="VOH1" s="63"/>
      <c r="VOI1" s="63"/>
      <c r="VOJ1" s="63"/>
      <c r="VOK1" s="63"/>
      <c r="VOL1" s="63"/>
      <c r="VOM1" s="63"/>
      <c r="VON1" s="63"/>
      <c r="VOO1" s="63"/>
      <c r="VOP1" s="63"/>
      <c r="VOQ1" s="63"/>
      <c r="VOR1" s="63"/>
      <c r="VOS1" s="63"/>
      <c r="VOT1" s="63"/>
      <c r="VOU1" s="63"/>
      <c r="VOV1" s="63"/>
      <c r="VOW1" s="63"/>
      <c r="VOX1" s="63"/>
      <c r="VOY1" s="63"/>
      <c r="VOZ1" s="63"/>
      <c r="VPA1" s="63"/>
      <c r="VPB1" s="63"/>
      <c r="VPC1" s="63"/>
      <c r="VPD1" s="63"/>
      <c r="VPE1" s="63"/>
      <c r="VPF1" s="63"/>
      <c r="VPG1" s="63"/>
      <c r="VPH1" s="63"/>
      <c r="VPI1" s="63"/>
      <c r="VPJ1" s="63"/>
      <c r="VPK1" s="63"/>
      <c r="VPL1" s="63"/>
      <c r="VPM1" s="63"/>
      <c r="VPN1" s="63"/>
      <c r="VPO1" s="63"/>
      <c r="VPP1" s="63"/>
      <c r="VPQ1" s="63"/>
      <c r="VPR1" s="63"/>
      <c r="VPS1" s="63"/>
      <c r="VPT1" s="63"/>
      <c r="VPU1" s="63"/>
      <c r="VPV1" s="63"/>
      <c r="VPW1" s="63"/>
      <c r="VPX1" s="63"/>
      <c r="VPY1" s="63"/>
      <c r="VPZ1" s="63"/>
      <c r="VQA1" s="63"/>
      <c r="VQB1" s="63"/>
      <c r="VQC1" s="63"/>
      <c r="VQD1" s="63"/>
      <c r="VQE1" s="63"/>
      <c r="VQF1" s="63"/>
      <c r="VQG1" s="63"/>
      <c r="VQH1" s="63"/>
      <c r="VQI1" s="63"/>
      <c r="VQJ1" s="63"/>
      <c r="VQK1" s="63"/>
      <c r="VQL1" s="63"/>
      <c r="VQM1" s="63"/>
      <c r="VQN1" s="63"/>
      <c r="VQO1" s="63"/>
      <c r="VQP1" s="63"/>
      <c r="VQQ1" s="63"/>
      <c r="VQR1" s="63"/>
      <c r="VQS1" s="63"/>
      <c r="VQT1" s="63"/>
      <c r="VQU1" s="63"/>
      <c r="VQV1" s="63"/>
      <c r="VQW1" s="63"/>
      <c r="VQX1" s="63"/>
      <c r="VQY1" s="63"/>
      <c r="VQZ1" s="63"/>
      <c r="VRA1" s="63"/>
      <c r="VRB1" s="63"/>
      <c r="VRC1" s="63"/>
      <c r="VRD1" s="63"/>
      <c r="VRE1" s="63"/>
      <c r="VRF1" s="63"/>
      <c r="VRG1" s="63"/>
      <c r="VRH1" s="63"/>
      <c r="VRI1" s="63"/>
      <c r="VRJ1" s="63"/>
      <c r="VRK1" s="63"/>
      <c r="VRL1" s="63"/>
      <c r="VRM1" s="63"/>
      <c r="VRN1" s="63"/>
      <c r="VRO1" s="63"/>
      <c r="VRP1" s="63"/>
      <c r="VRQ1" s="63"/>
      <c r="VRR1" s="63"/>
      <c r="VRS1" s="63"/>
      <c r="VRT1" s="63"/>
      <c r="VRU1" s="63"/>
      <c r="VRV1" s="63"/>
      <c r="VRW1" s="63"/>
      <c r="VRX1" s="63"/>
      <c r="VRY1" s="63"/>
      <c r="VRZ1" s="63"/>
      <c r="VSA1" s="63"/>
      <c r="VSB1" s="63"/>
      <c r="VSC1" s="63"/>
      <c r="VSD1" s="63"/>
      <c r="VSE1" s="63"/>
      <c r="VSF1" s="63"/>
      <c r="VSG1" s="63"/>
      <c r="VSH1" s="63"/>
      <c r="VSI1" s="63"/>
      <c r="VSJ1" s="63"/>
      <c r="VSK1" s="63"/>
      <c r="VSL1" s="63"/>
      <c r="VSM1" s="63"/>
      <c r="VSN1" s="63"/>
      <c r="VSO1" s="63"/>
      <c r="VSP1" s="63"/>
      <c r="VSQ1" s="63"/>
      <c r="VSR1" s="63"/>
      <c r="VSS1" s="63"/>
      <c r="VST1" s="63"/>
      <c r="VSU1" s="63"/>
      <c r="VSV1" s="63"/>
      <c r="VSW1" s="63"/>
      <c r="VSX1" s="63"/>
      <c r="VSY1" s="63"/>
      <c r="VSZ1" s="63"/>
      <c r="VTA1" s="63"/>
      <c r="VTB1" s="63"/>
      <c r="VTC1" s="63"/>
      <c r="VTD1" s="63"/>
      <c r="VTE1" s="63"/>
      <c r="VTF1" s="63"/>
      <c r="VTG1" s="63"/>
      <c r="VTH1" s="63"/>
      <c r="VTI1" s="63"/>
      <c r="VTJ1" s="63"/>
      <c r="VTK1" s="63"/>
      <c r="VTL1" s="63"/>
      <c r="VTM1" s="63"/>
      <c r="VTN1" s="63"/>
      <c r="VTO1" s="63"/>
      <c r="VTP1" s="63"/>
      <c r="VTQ1" s="63"/>
      <c r="VTR1" s="63"/>
      <c r="VTS1" s="63"/>
      <c r="VTT1" s="63"/>
      <c r="VTU1" s="63"/>
      <c r="VTV1" s="63"/>
      <c r="VTW1" s="63"/>
      <c r="VTX1" s="63"/>
      <c r="VTY1" s="63"/>
      <c r="VTZ1" s="63"/>
      <c r="VUA1" s="63"/>
      <c r="VUB1" s="63"/>
      <c r="VUC1" s="63"/>
      <c r="VUD1" s="63"/>
      <c r="VUE1" s="63"/>
      <c r="VUF1" s="63"/>
      <c r="VUG1" s="63"/>
      <c r="VUH1" s="63"/>
      <c r="VUI1" s="63"/>
      <c r="VUJ1" s="63"/>
      <c r="VUK1" s="63"/>
      <c r="VUL1" s="63"/>
      <c r="VUM1" s="63"/>
      <c r="VUN1" s="63"/>
      <c r="VUO1" s="63"/>
      <c r="VUP1" s="63"/>
      <c r="VUQ1" s="63"/>
      <c r="VUR1" s="63"/>
      <c r="VUS1" s="63"/>
      <c r="VUT1" s="63"/>
      <c r="VUU1" s="63"/>
      <c r="VUV1" s="63"/>
      <c r="VUW1" s="63"/>
      <c r="VUX1" s="63"/>
      <c r="VUY1" s="63"/>
      <c r="VUZ1" s="63"/>
      <c r="VVA1" s="63"/>
      <c r="VVB1" s="63"/>
      <c r="VVC1" s="63"/>
      <c r="VVD1" s="63"/>
      <c r="VVE1" s="63"/>
      <c r="VVF1" s="63"/>
      <c r="VVG1" s="63"/>
      <c r="VVH1" s="63"/>
      <c r="VVI1" s="63"/>
      <c r="VVJ1" s="63"/>
      <c r="VVK1" s="63"/>
      <c r="VVL1" s="63"/>
      <c r="VVM1" s="63"/>
      <c r="VVN1" s="63"/>
      <c r="VVO1" s="63"/>
      <c r="VVP1" s="63"/>
      <c r="VVQ1" s="63"/>
      <c r="VVR1" s="63"/>
      <c r="VVS1" s="63"/>
      <c r="VVT1" s="63"/>
      <c r="VVU1" s="63"/>
      <c r="VVV1" s="63"/>
      <c r="VVW1" s="63"/>
      <c r="VVX1" s="63"/>
      <c r="VVY1" s="63"/>
      <c r="VVZ1" s="63"/>
      <c r="VWA1" s="63"/>
      <c r="VWB1" s="63"/>
      <c r="VWC1" s="63"/>
      <c r="VWD1" s="63"/>
      <c r="VWE1" s="63"/>
      <c r="VWF1" s="63"/>
      <c r="VWG1" s="63"/>
      <c r="VWH1" s="63"/>
      <c r="VWI1" s="63"/>
      <c r="VWJ1" s="63"/>
      <c r="VWK1" s="63"/>
      <c r="VWL1" s="63"/>
      <c r="VWM1" s="63"/>
      <c r="VWN1" s="63"/>
      <c r="VWO1" s="63"/>
      <c r="VWP1" s="63"/>
      <c r="VWQ1" s="63"/>
      <c r="VWR1" s="63"/>
      <c r="VWS1" s="63"/>
      <c r="VWT1" s="63"/>
      <c r="VWU1" s="63"/>
      <c r="VWV1" s="63"/>
      <c r="VWW1" s="63"/>
      <c r="VWX1" s="63"/>
      <c r="VWY1" s="63"/>
      <c r="VWZ1" s="63"/>
      <c r="VXA1" s="63"/>
      <c r="VXB1" s="63"/>
      <c r="VXC1" s="63"/>
      <c r="VXD1" s="63"/>
      <c r="VXE1" s="63"/>
      <c r="VXF1" s="63"/>
      <c r="VXG1" s="63"/>
      <c r="VXH1" s="63"/>
      <c r="VXI1" s="63"/>
      <c r="VXJ1" s="63"/>
      <c r="VXK1" s="63"/>
      <c r="VXL1" s="63"/>
      <c r="VXM1" s="63"/>
      <c r="VXN1" s="63"/>
      <c r="VXO1" s="63"/>
      <c r="VXP1" s="63"/>
      <c r="VXQ1" s="63"/>
      <c r="VXR1" s="63"/>
      <c r="VXS1" s="63"/>
      <c r="VXT1" s="63"/>
      <c r="VXU1" s="63"/>
      <c r="VXV1" s="63"/>
      <c r="VXW1" s="63"/>
      <c r="VXX1" s="63"/>
      <c r="VXY1" s="63"/>
      <c r="VXZ1" s="63"/>
      <c r="VYA1" s="63"/>
      <c r="VYB1" s="63"/>
      <c r="VYC1" s="63"/>
      <c r="VYD1" s="63"/>
      <c r="VYE1" s="63"/>
      <c r="VYF1" s="63"/>
      <c r="VYG1" s="63"/>
      <c r="VYH1" s="63"/>
      <c r="VYI1" s="63"/>
      <c r="VYJ1" s="63"/>
      <c r="VYK1" s="63"/>
      <c r="VYL1" s="63"/>
      <c r="VYM1" s="63"/>
      <c r="VYN1" s="63"/>
      <c r="VYO1" s="63"/>
      <c r="VYP1" s="63"/>
      <c r="VYQ1" s="63"/>
      <c r="VYR1" s="63"/>
      <c r="VYS1" s="63"/>
      <c r="VYT1" s="63"/>
      <c r="VYU1" s="63"/>
      <c r="VYV1" s="63"/>
      <c r="VYW1" s="63"/>
      <c r="VYX1" s="63"/>
      <c r="VYY1" s="63"/>
      <c r="VYZ1" s="63"/>
      <c r="VZA1" s="63"/>
      <c r="VZB1" s="63"/>
      <c r="VZC1" s="63"/>
      <c r="VZD1" s="63"/>
      <c r="VZE1" s="63"/>
      <c r="VZF1" s="63"/>
      <c r="VZG1" s="63"/>
      <c r="VZH1" s="63"/>
      <c r="VZI1" s="63"/>
      <c r="VZJ1" s="63"/>
      <c r="VZK1" s="63"/>
      <c r="VZL1" s="63"/>
      <c r="VZM1" s="63"/>
      <c r="VZN1" s="63"/>
      <c r="VZO1" s="63"/>
      <c r="VZP1" s="63"/>
      <c r="VZQ1" s="63"/>
      <c r="VZR1" s="63"/>
      <c r="VZS1" s="63"/>
      <c r="VZT1" s="63"/>
      <c r="VZU1" s="63"/>
      <c r="VZV1" s="63"/>
      <c r="VZW1" s="63"/>
      <c r="VZX1" s="63"/>
      <c r="VZY1" s="63"/>
      <c r="VZZ1" s="63"/>
      <c r="WAA1" s="63"/>
      <c r="WAB1" s="63"/>
      <c r="WAC1" s="63"/>
      <c r="WAD1" s="63"/>
      <c r="WAE1" s="63"/>
      <c r="WAF1" s="63"/>
      <c r="WAG1" s="63"/>
      <c r="WAH1" s="63"/>
      <c r="WAI1" s="63"/>
      <c r="WAJ1" s="63"/>
      <c r="WAK1" s="63"/>
      <c r="WAL1" s="63"/>
      <c r="WAM1" s="63"/>
      <c r="WAN1" s="63"/>
      <c r="WAO1" s="63"/>
      <c r="WAP1" s="63"/>
      <c r="WAQ1" s="63"/>
      <c r="WAR1" s="63"/>
      <c r="WAS1" s="63"/>
      <c r="WAT1" s="63"/>
      <c r="WAU1" s="63"/>
      <c r="WAV1" s="63"/>
      <c r="WAW1" s="63"/>
      <c r="WAX1" s="63"/>
      <c r="WAY1" s="63"/>
      <c r="WAZ1" s="63"/>
      <c r="WBA1" s="63"/>
      <c r="WBB1" s="63"/>
      <c r="WBC1" s="63"/>
      <c r="WBD1" s="63"/>
      <c r="WBE1" s="63"/>
      <c r="WBF1" s="63"/>
      <c r="WBG1" s="63"/>
      <c r="WBH1" s="63"/>
      <c r="WBI1" s="63"/>
      <c r="WBJ1" s="63"/>
      <c r="WBK1" s="63"/>
      <c r="WBL1" s="63"/>
      <c r="WBM1" s="63"/>
      <c r="WBN1" s="63"/>
      <c r="WBO1" s="63"/>
      <c r="WBP1" s="63"/>
      <c r="WBQ1" s="63"/>
      <c r="WBR1" s="63"/>
      <c r="WBS1" s="63"/>
      <c r="WBT1" s="63"/>
      <c r="WBU1" s="63"/>
      <c r="WBV1" s="63"/>
      <c r="WBW1" s="63"/>
      <c r="WBX1" s="63"/>
      <c r="WBY1" s="63"/>
      <c r="WBZ1" s="63"/>
      <c r="WCA1" s="63"/>
      <c r="WCB1" s="63"/>
      <c r="WCC1" s="63"/>
      <c r="WCD1" s="63"/>
      <c r="WCE1" s="63"/>
      <c r="WCF1" s="63"/>
      <c r="WCG1" s="63"/>
      <c r="WCH1" s="63"/>
      <c r="WCI1" s="63"/>
      <c r="WCJ1" s="63"/>
      <c r="WCK1" s="63"/>
      <c r="WCL1" s="63"/>
      <c r="WCM1" s="63"/>
      <c r="WCN1" s="63"/>
      <c r="WCO1" s="63"/>
      <c r="WCP1" s="63"/>
      <c r="WCQ1" s="63"/>
      <c r="WCR1" s="63"/>
      <c r="WCS1" s="63"/>
      <c r="WCT1" s="63"/>
      <c r="WCU1" s="63"/>
      <c r="WCV1" s="63"/>
      <c r="WCW1" s="63"/>
      <c r="WCX1" s="63"/>
      <c r="WCY1" s="63"/>
      <c r="WCZ1" s="63"/>
      <c r="WDA1" s="63"/>
      <c r="WDB1" s="63"/>
      <c r="WDC1" s="63"/>
      <c r="WDD1" s="63"/>
      <c r="WDE1" s="63"/>
      <c r="WDF1" s="63"/>
      <c r="WDG1" s="63"/>
      <c r="WDH1" s="63"/>
      <c r="WDI1" s="63"/>
      <c r="WDJ1" s="63"/>
      <c r="WDK1" s="63"/>
      <c r="WDL1" s="63"/>
      <c r="WDM1" s="63"/>
      <c r="WDN1" s="63"/>
      <c r="WDO1" s="63"/>
      <c r="WDP1" s="63"/>
      <c r="WDQ1" s="63"/>
      <c r="WDR1" s="63"/>
      <c r="WDS1" s="63"/>
      <c r="WDT1" s="63"/>
      <c r="WDU1" s="63"/>
      <c r="WDV1" s="63"/>
      <c r="WDW1" s="63"/>
      <c r="WDX1" s="63"/>
      <c r="WDY1" s="63"/>
      <c r="WDZ1" s="63"/>
      <c r="WEA1" s="63"/>
      <c r="WEB1" s="63"/>
      <c r="WEC1" s="63"/>
      <c r="WED1" s="63"/>
      <c r="WEE1" s="63"/>
      <c r="WEF1" s="63"/>
      <c r="WEG1" s="63"/>
      <c r="WEH1" s="63"/>
      <c r="WEI1" s="63"/>
      <c r="WEJ1" s="63"/>
      <c r="WEK1" s="63"/>
      <c r="WEL1" s="63"/>
      <c r="WEM1" s="63"/>
      <c r="WEN1" s="63"/>
      <c r="WEO1" s="63"/>
      <c r="WEP1" s="63"/>
      <c r="WEQ1" s="63"/>
      <c r="WER1" s="63"/>
      <c r="WES1" s="63"/>
      <c r="WET1" s="63"/>
      <c r="WEU1" s="63"/>
      <c r="WEV1" s="63"/>
      <c r="WEW1" s="63"/>
      <c r="WEX1" s="63"/>
      <c r="WEY1" s="63"/>
      <c r="WEZ1" s="63"/>
      <c r="WFA1" s="63"/>
      <c r="WFB1" s="63"/>
      <c r="WFC1" s="63"/>
      <c r="WFD1" s="63"/>
      <c r="WFE1" s="63"/>
      <c r="WFF1" s="63"/>
      <c r="WFG1" s="63"/>
      <c r="WFH1" s="63"/>
      <c r="WFI1" s="63"/>
      <c r="WFJ1" s="63"/>
      <c r="WFK1" s="63"/>
      <c r="WFL1" s="63"/>
      <c r="WFM1" s="63"/>
      <c r="WFN1" s="63"/>
      <c r="WFO1" s="63"/>
      <c r="WFP1" s="63"/>
      <c r="WFQ1" s="63"/>
      <c r="WFR1" s="63"/>
      <c r="WFS1" s="63"/>
      <c r="WFT1" s="63"/>
      <c r="WFU1" s="63"/>
      <c r="WFV1" s="63"/>
      <c r="WFW1" s="63"/>
      <c r="WFX1" s="63"/>
      <c r="WFY1" s="63"/>
      <c r="WFZ1" s="63"/>
      <c r="WGA1" s="63"/>
      <c r="WGB1" s="63"/>
      <c r="WGC1" s="63"/>
      <c r="WGD1" s="63"/>
      <c r="WGE1" s="63"/>
      <c r="WGF1" s="63"/>
      <c r="WGG1" s="63"/>
      <c r="WGH1" s="63"/>
      <c r="WGI1" s="63"/>
      <c r="WGJ1" s="63"/>
      <c r="WGK1" s="63"/>
      <c r="WGL1" s="63"/>
      <c r="WGM1" s="63"/>
      <c r="WGN1" s="63"/>
      <c r="WGO1" s="63"/>
      <c r="WGP1" s="63"/>
      <c r="WGQ1" s="63"/>
      <c r="WGR1" s="63"/>
      <c r="WGS1" s="63"/>
      <c r="WGT1" s="63"/>
      <c r="WGU1" s="63"/>
      <c r="WGV1" s="63"/>
      <c r="WGW1" s="63"/>
      <c r="WGX1" s="63"/>
      <c r="WGY1" s="63"/>
      <c r="WGZ1" s="63"/>
      <c r="WHA1" s="63"/>
      <c r="WHB1" s="63"/>
      <c r="WHC1" s="63"/>
      <c r="WHD1" s="63"/>
      <c r="WHE1" s="63"/>
      <c r="WHF1" s="63"/>
      <c r="WHG1" s="63"/>
      <c r="WHH1" s="63"/>
      <c r="WHI1" s="63"/>
      <c r="WHJ1" s="63"/>
      <c r="WHK1" s="63"/>
      <c r="WHL1" s="63"/>
      <c r="WHM1" s="63"/>
      <c r="WHN1" s="63"/>
      <c r="WHO1" s="63"/>
      <c r="WHP1" s="63"/>
      <c r="WHQ1" s="63"/>
      <c r="WHR1" s="63"/>
      <c r="WHS1" s="63"/>
      <c r="WHT1" s="63"/>
      <c r="WHU1" s="63"/>
      <c r="WHV1" s="63"/>
      <c r="WHW1" s="63"/>
      <c r="WHX1" s="63"/>
      <c r="WHY1" s="63"/>
      <c r="WHZ1" s="63"/>
      <c r="WIA1" s="63"/>
      <c r="WIB1" s="63"/>
      <c r="WIC1" s="63"/>
      <c r="WID1" s="63"/>
      <c r="WIE1" s="63"/>
      <c r="WIF1" s="63"/>
      <c r="WIG1" s="63"/>
      <c r="WIH1" s="63"/>
      <c r="WII1" s="63"/>
      <c r="WIJ1" s="63"/>
      <c r="WIK1" s="63"/>
      <c r="WIL1" s="63"/>
      <c r="WIM1" s="63"/>
      <c r="WIN1" s="63"/>
      <c r="WIO1" s="63"/>
      <c r="WIP1" s="63"/>
      <c r="WIQ1" s="63"/>
      <c r="WIR1" s="63"/>
      <c r="WIS1" s="63"/>
      <c r="WIT1" s="63"/>
      <c r="WIU1" s="63"/>
      <c r="WIV1" s="63"/>
      <c r="WIW1" s="63"/>
      <c r="WIX1" s="63"/>
      <c r="WIY1" s="63"/>
      <c r="WIZ1" s="63"/>
      <c r="WJA1" s="63"/>
      <c r="WJB1" s="63"/>
      <c r="WJC1" s="63"/>
      <c r="WJD1" s="63"/>
      <c r="WJE1" s="63"/>
      <c r="WJF1" s="63"/>
      <c r="WJG1" s="63"/>
      <c r="WJH1" s="63"/>
      <c r="WJI1" s="63"/>
      <c r="WJJ1" s="63"/>
      <c r="WJK1" s="63"/>
      <c r="WJL1" s="63"/>
      <c r="WJM1" s="63"/>
      <c r="WJN1" s="63"/>
      <c r="WJO1" s="63"/>
      <c r="WJP1" s="63"/>
      <c r="WJQ1" s="63"/>
      <c r="WJR1" s="63"/>
      <c r="WJS1" s="63"/>
      <c r="WJT1" s="63"/>
      <c r="WJU1" s="63"/>
      <c r="WJV1" s="63"/>
      <c r="WJW1" s="63"/>
      <c r="WJX1" s="63"/>
      <c r="WJY1" s="63"/>
      <c r="WJZ1" s="63"/>
      <c r="WKA1" s="63"/>
      <c r="WKB1" s="63"/>
      <c r="WKC1" s="63"/>
      <c r="WKD1" s="63"/>
      <c r="WKE1" s="63"/>
      <c r="WKF1" s="63"/>
      <c r="WKG1" s="63"/>
      <c r="WKH1" s="63"/>
      <c r="WKI1" s="63"/>
      <c r="WKJ1" s="63"/>
      <c r="WKK1" s="63"/>
      <c r="WKL1" s="63"/>
      <c r="WKM1" s="63"/>
      <c r="WKN1" s="63"/>
      <c r="WKO1" s="63"/>
      <c r="WKP1" s="63"/>
      <c r="WKQ1" s="63"/>
      <c r="WKR1" s="63"/>
      <c r="WKS1" s="63"/>
      <c r="WKT1" s="63"/>
      <c r="WKU1" s="63"/>
      <c r="WKV1" s="63"/>
      <c r="WKW1" s="63"/>
      <c r="WKX1" s="63"/>
      <c r="WKY1" s="63"/>
      <c r="WKZ1" s="63"/>
      <c r="WLA1" s="63"/>
      <c r="WLB1" s="63"/>
      <c r="WLC1" s="63"/>
      <c r="WLD1" s="63"/>
      <c r="WLE1" s="63"/>
      <c r="WLF1" s="63"/>
      <c r="WLG1" s="63"/>
      <c r="WLH1" s="63"/>
      <c r="WLI1" s="63"/>
      <c r="WLJ1" s="63"/>
      <c r="WLK1" s="63"/>
      <c r="WLL1" s="63"/>
      <c r="WLM1" s="63"/>
      <c r="WLN1" s="63"/>
      <c r="WLO1" s="63"/>
      <c r="WLP1" s="63"/>
      <c r="WLQ1" s="63"/>
      <c r="WLR1" s="63"/>
      <c r="WLS1" s="63"/>
      <c r="WLT1" s="63"/>
      <c r="WLU1" s="63"/>
      <c r="WLV1" s="63"/>
      <c r="WLW1" s="63"/>
      <c r="WLX1" s="63"/>
      <c r="WLY1" s="63"/>
      <c r="WLZ1" s="63"/>
      <c r="WMA1" s="63"/>
      <c r="WMB1" s="63"/>
      <c r="WMC1" s="63"/>
      <c r="WMD1" s="63"/>
      <c r="WME1" s="63"/>
      <c r="WMF1" s="63"/>
      <c r="WMG1" s="63"/>
      <c r="WMH1" s="63"/>
      <c r="WMI1" s="63"/>
      <c r="WMJ1" s="63"/>
      <c r="WMK1" s="63"/>
      <c r="WML1" s="63"/>
      <c r="WMM1" s="63"/>
      <c r="WMN1" s="63"/>
      <c r="WMO1" s="63"/>
      <c r="WMP1" s="63"/>
      <c r="WMQ1" s="63"/>
      <c r="WMR1" s="63"/>
      <c r="WMS1" s="63"/>
      <c r="WMT1" s="63"/>
      <c r="WMU1" s="63"/>
      <c r="WMV1" s="63"/>
      <c r="WMW1" s="63"/>
      <c r="WMX1" s="63"/>
      <c r="WMY1" s="63"/>
      <c r="WMZ1" s="63"/>
      <c r="WNA1" s="63"/>
      <c r="WNB1" s="63"/>
      <c r="WNC1" s="63"/>
      <c r="WND1" s="63"/>
      <c r="WNE1" s="63"/>
      <c r="WNF1" s="63"/>
      <c r="WNG1" s="63"/>
      <c r="WNH1" s="63"/>
      <c r="WNI1" s="63"/>
      <c r="WNJ1" s="63"/>
      <c r="WNK1" s="63"/>
      <c r="WNL1" s="63"/>
      <c r="WNM1" s="63"/>
      <c r="WNN1" s="63"/>
      <c r="WNO1" s="63"/>
      <c r="WNP1" s="63"/>
      <c r="WNQ1" s="63"/>
      <c r="WNR1" s="63"/>
      <c r="WNS1" s="63"/>
      <c r="WNT1" s="63"/>
      <c r="WNU1" s="63"/>
      <c r="WNV1" s="63"/>
      <c r="WNW1" s="63"/>
      <c r="WNX1" s="63"/>
      <c r="WNY1" s="63"/>
      <c r="WNZ1" s="63"/>
      <c r="WOA1" s="63"/>
      <c r="WOB1" s="63"/>
      <c r="WOC1" s="63"/>
      <c r="WOD1" s="63"/>
      <c r="WOE1" s="63"/>
      <c r="WOF1" s="63"/>
      <c r="WOG1" s="63"/>
      <c r="WOH1" s="63"/>
      <c r="WOI1" s="63"/>
      <c r="WOJ1" s="63"/>
      <c r="WOK1" s="63"/>
      <c r="WOL1" s="63"/>
      <c r="WOM1" s="63"/>
      <c r="WON1" s="63"/>
      <c r="WOO1" s="63"/>
      <c r="WOP1" s="63"/>
      <c r="WOQ1" s="63"/>
      <c r="WOR1" s="63"/>
      <c r="WOS1" s="63"/>
      <c r="WOT1" s="63"/>
      <c r="WOU1" s="63"/>
      <c r="WOV1" s="63"/>
      <c r="WOW1" s="63"/>
      <c r="WOX1" s="63"/>
      <c r="WOY1" s="63"/>
      <c r="WOZ1" s="63"/>
      <c r="WPA1" s="63"/>
      <c r="WPB1" s="63"/>
      <c r="WPC1" s="63"/>
      <c r="WPD1" s="63"/>
      <c r="WPE1" s="63"/>
      <c r="WPF1" s="63"/>
      <c r="WPG1" s="63"/>
      <c r="WPH1" s="63"/>
      <c r="WPI1" s="63"/>
      <c r="WPJ1" s="63"/>
      <c r="WPK1" s="63"/>
      <c r="WPL1" s="63"/>
      <c r="WPM1" s="63"/>
      <c r="WPN1" s="63"/>
      <c r="WPO1" s="63"/>
      <c r="WPP1" s="63"/>
      <c r="WPQ1" s="63"/>
      <c r="WPR1" s="63"/>
      <c r="WPS1" s="63"/>
      <c r="WPT1" s="63"/>
      <c r="WPU1" s="63"/>
      <c r="WPV1" s="63"/>
      <c r="WPW1" s="63"/>
      <c r="WPX1" s="63"/>
      <c r="WPY1" s="63"/>
      <c r="WPZ1" s="63"/>
      <c r="WQA1" s="63"/>
      <c r="WQB1" s="63"/>
      <c r="WQC1" s="63"/>
      <c r="WQD1" s="63"/>
      <c r="WQE1" s="63"/>
      <c r="WQF1" s="63"/>
      <c r="WQG1" s="63"/>
      <c r="WQH1" s="63"/>
      <c r="WQI1" s="63"/>
      <c r="WQJ1" s="63"/>
      <c r="WQK1" s="63"/>
      <c r="WQL1" s="63"/>
      <c r="WQM1" s="63"/>
      <c r="WQN1" s="63"/>
      <c r="WQO1" s="63"/>
      <c r="WQP1" s="63"/>
      <c r="WQQ1" s="63"/>
      <c r="WQR1" s="63"/>
      <c r="WQS1" s="63"/>
      <c r="WQT1" s="63"/>
      <c r="WQU1" s="63"/>
      <c r="WQV1" s="63"/>
      <c r="WQW1" s="63"/>
      <c r="WQX1" s="63"/>
      <c r="WQY1" s="63"/>
      <c r="WQZ1" s="63"/>
      <c r="WRA1" s="63"/>
      <c r="WRB1" s="63"/>
      <c r="WRC1" s="63"/>
      <c r="WRD1" s="63"/>
      <c r="WRE1" s="63"/>
      <c r="WRF1" s="63"/>
      <c r="WRG1" s="63"/>
      <c r="WRH1" s="63"/>
      <c r="WRI1" s="63"/>
      <c r="WRJ1" s="63"/>
      <c r="WRK1" s="63"/>
      <c r="WRL1" s="63"/>
      <c r="WRM1" s="63"/>
      <c r="WRN1" s="63"/>
      <c r="WRO1" s="63"/>
      <c r="WRP1" s="63"/>
      <c r="WRQ1" s="63"/>
      <c r="WRR1" s="63"/>
      <c r="WRS1" s="63"/>
      <c r="WRT1" s="63"/>
      <c r="WRU1" s="63"/>
      <c r="WRV1" s="63"/>
      <c r="WRW1" s="63"/>
      <c r="WRX1" s="63"/>
      <c r="WRY1" s="63"/>
      <c r="WRZ1" s="63"/>
      <c r="WSA1" s="63"/>
      <c r="WSB1" s="63"/>
      <c r="WSC1" s="63"/>
      <c r="WSD1" s="63"/>
      <c r="WSE1" s="63"/>
      <c r="WSF1" s="63"/>
      <c r="WSG1" s="63"/>
      <c r="WSH1" s="63"/>
      <c r="WSI1" s="63"/>
      <c r="WSJ1" s="63"/>
      <c r="WSK1" s="63"/>
      <c r="WSL1" s="63"/>
      <c r="WSM1" s="63"/>
      <c r="WSN1" s="63"/>
      <c r="WSO1" s="63"/>
      <c r="WSP1" s="63"/>
      <c r="WSQ1" s="63"/>
      <c r="WSR1" s="63"/>
      <c r="WSS1" s="63"/>
      <c r="WST1" s="63"/>
      <c r="WSU1" s="63"/>
      <c r="WSV1" s="63"/>
      <c r="WSW1" s="63"/>
      <c r="WSX1" s="63"/>
      <c r="WSY1" s="63"/>
      <c r="WSZ1" s="63"/>
      <c r="WTA1" s="63"/>
      <c r="WTB1" s="63"/>
      <c r="WTC1" s="63"/>
      <c r="WTD1" s="63"/>
      <c r="WTE1" s="63"/>
      <c r="WTF1" s="63"/>
      <c r="WTG1" s="63"/>
      <c r="WTH1" s="63"/>
      <c r="WTI1" s="63"/>
      <c r="WTJ1" s="63"/>
      <c r="WTK1" s="63"/>
      <c r="WTL1" s="63"/>
      <c r="WTM1" s="63"/>
      <c r="WTN1" s="63"/>
      <c r="WTO1" s="63"/>
      <c r="WTP1" s="63"/>
      <c r="WTQ1" s="63"/>
      <c r="WTR1" s="63"/>
      <c r="WTS1" s="63"/>
      <c r="WTT1" s="63"/>
      <c r="WTU1" s="63"/>
      <c r="WTV1" s="63"/>
      <c r="WTW1" s="63"/>
      <c r="WTX1" s="63"/>
      <c r="WTY1" s="63"/>
      <c r="WTZ1" s="63"/>
      <c r="WUA1" s="63"/>
      <c r="WUB1" s="63"/>
      <c r="WUC1" s="63"/>
      <c r="WUD1" s="63"/>
      <c r="WUE1" s="63"/>
      <c r="WUF1" s="63"/>
      <c r="WUG1" s="63"/>
      <c r="WUH1" s="63"/>
      <c r="WUI1" s="63"/>
      <c r="WUJ1" s="63"/>
      <c r="WUK1" s="63"/>
      <c r="WUL1" s="63"/>
      <c r="WUM1" s="63"/>
      <c r="WUN1" s="63"/>
      <c r="WUO1" s="63"/>
      <c r="WUP1" s="63"/>
      <c r="WUQ1" s="63"/>
      <c r="WUR1" s="63"/>
      <c r="WUS1" s="63"/>
      <c r="WUT1" s="63"/>
      <c r="WUU1" s="63"/>
      <c r="WUV1" s="63"/>
      <c r="WUW1" s="63"/>
      <c r="WUX1" s="63"/>
      <c r="WUY1" s="63"/>
      <c r="WUZ1" s="63"/>
      <c r="WVA1" s="63"/>
      <c r="WVB1" s="63"/>
      <c r="WVC1" s="63"/>
      <c r="WVD1" s="63"/>
      <c r="WVE1" s="63"/>
      <c r="WVF1" s="63"/>
      <c r="WVG1" s="63"/>
      <c r="WVH1" s="63"/>
      <c r="WVI1" s="63"/>
      <c r="WVJ1" s="63"/>
      <c r="WVK1" s="63"/>
      <c r="WVL1" s="63"/>
      <c r="WVM1" s="63"/>
      <c r="WVN1" s="63"/>
      <c r="WVO1" s="63"/>
      <c r="WVP1" s="63"/>
      <c r="WVQ1" s="63"/>
      <c r="WVR1" s="63"/>
      <c r="WVS1" s="63"/>
      <c r="WVT1" s="63"/>
      <c r="WVU1" s="63"/>
      <c r="WVV1" s="63"/>
      <c r="WVW1" s="63"/>
      <c r="WVX1" s="63"/>
      <c r="WVY1" s="63"/>
      <c r="WVZ1" s="63"/>
      <c r="WWA1" s="63"/>
      <c r="WWB1" s="63"/>
      <c r="WWC1" s="63"/>
      <c r="WWD1" s="63"/>
      <c r="WWE1" s="63"/>
      <c r="WWF1" s="63"/>
      <c r="WWG1" s="63"/>
      <c r="WWH1" s="63"/>
      <c r="WWI1" s="63"/>
      <c r="WWJ1" s="63"/>
      <c r="WWK1" s="63"/>
      <c r="WWL1" s="63"/>
      <c r="WWM1" s="63"/>
      <c r="WWN1" s="63"/>
      <c r="WWO1" s="63"/>
      <c r="WWP1" s="63"/>
      <c r="WWQ1" s="63"/>
      <c r="WWR1" s="63"/>
      <c r="WWS1" s="63"/>
      <c r="WWT1" s="63"/>
      <c r="WWU1" s="63"/>
      <c r="WWV1" s="63"/>
      <c r="WWW1" s="63"/>
      <c r="WWX1" s="63"/>
      <c r="WWY1" s="63"/>
      <c r="WWZ1" s="63"/>
      <c r="WXA1" s="63"/>
      <c r="WXB1" s="63"/>
      <c r="WXC1" s="63"/>
      <c r="WXD1" s="63"/>
      <c r="WXE1" s="63"/>
      <c r="WXF1" s="63"/>
      <c r="WXG1" s="63"/>
      <c r="WXH1" s="63"/>
      <c r="WXI1" s="63"/>
      <c r="WXJ1" s="63"/>
      <c r="WXK1" s="63"/>
      <c r="WXL1" s="63"/>
      <c r="WXM1" s="63"/>
      <c r="WXN1" s="63"/>
      <c r="WXO1" s="63"/>
      <c r="WXP1" s="63"/>
      <c r="WXQ1" s="63"/>
      <c r="WXR1" s="63"/>
      <c r="WXS1" s="63"/>
      <c r="WXT1" s="63"/>
      <c r="WXU1" s="63"/>
      <c r="WXV1" s="63"/>
      <c r="WXW1" s="63"/>
      <c r="WXX1" s="63"/>
      <c r="WXY1" s="63"/>
      <c r="WXZ1" s="63"/>
      <c r="WYA1" s="63"/>
      <c r="WYB1" s="63"/>
      <c r="WYC1" s="63"/>
      <c r="WYD1" s="63"/>
      <c r="WYE1" s="63"/>
      <c r="WYF1" s="63"/>
      <c r="WYG1" s="63"/>
      <c r="WYH1" s="63"/>
      <c r="WYI1" s="63"/>
      <c r="WYJ1" s="63"/>
      <c r="WYK1" s="63"/>
      <c r="WYL1" s="63"/>
      <c r="WYM1" s="63"/>
      <c r="WYN1" s="63"/>
      <c r="WYO1" s="63"/>
      <c r="WYP1" s="63"/>
      <c r="WYQ1" s="63"/>
      <c r="WYR1" s="63"/>
      <c r="WYS1" s="63"/>
      <c r="WYT1" s="63"/>
      <c r="WYU1" s="63"/>
      <c r="WYV1" s="63"/>
      <c r="WYW1" s="63"/>
      <c r="WYX1" s="63"/>
      <c r="WYY1" s="63"/>
      <c r="WYZ1" s="63"/>
      <c r="WZA1" s="63"/>
      <c r="WZB1" s="63"/>
      <c r="WZC1" s="63"/>
      <c r="WZD1" s="63"/>
      <c r="WZE1" s="63"/>
      <c r="WZF1" s="63"/>
      <c r="WZG1" s="63"/>
      <c r="WZH1" s="63"/>
      <c r="WZI1" s="63"/>
      <c r="WZJ1" s="63"/>
      <c r="WZK1" s="63"/>
      <c r="WZL1" s="63"/>
      <c r="WZM1" s="63"/>
      <c r="WZN1" s="63"/>
      <c r="WZO1" s="63"/>
      <c r="WZP1" s="63"/>
      <c r="WZQ1" s="63"/>
      <c r="WZR1" s="63"/>
      <c r="WZS1" s="63"/>
      <c r="WZT1" s="63"/>
      <c r="WZU1" s="63"/>
      <c r="WZV1" s="63"/>
      <c r="WZW1" s="63"/>
      <c r="WZX1" s="63"/>
      <c r="WZY1" s="63"/>
      <c r="WZZ1" s="63"/>
      <c r="XAA1" s="63"/>
      <c r="XAB1" s="63"/>
      <c r="XAC1" s="63"/>
      <c r="XAD1" s="63"/>
      <c r="XAE1" s="63"/>
      <c r="XAF1" s="63"/>
      <c r="XAG1" s="63"/>
      <c r="XAH1" s="63"/>
      <c r="XAI1" s="63"/>
      <c r="XAJ1" s="63"/>
      <c r="XAK1" s="63"/>
      <c r="XAL1" s="63"/>
      <c r="XAM1" s="63"/>
      <c r="XAN1" s="63"/>
      <c r="XAO1" s="63"/>
      <c r="XAP1" s="63"/>
      <c r="XAQ1" s="63"/>
      <c r="XAR1" s="63"/>
      <c r="XAS1" s="63"/>
      <c r="XAT1" s="63"/>
      <c r="XAU1" s="63"/>
      <c r="XAV1" s="63"/>
      <c r="XAW1" s="63"/>
      <c r="XAX1" s="63"/>
      <c r="XAY1" s="63"/>
      <c r="XAZ1" s="63"/>
      <c r="XBA1" s="63"/>
      <c r="XBB1" s="63"/>
      <c r="XBC1" s="63"/>
      <c r="XBD1" s="63"/>
      <c r="XBE1" s="63"/>
      <c r="XBF1" s="63"/>
      <c r="XBG1" s="63"/>
      <c r="XBH1" s="63"/>
      <c r="XBI1" s="63"/>
      <c r="XBJ1" s="63"/>
      <c r="XBK1" s="63"/>
      <c r="XBL1" s="63"/>
      <c r="XBM1" s="63"/>
      <c r="XBN1" s="63"/>
      <c r="XBO1" s="63"/>
      <c r="XBP1" s="63"/>
      <c r="XBQ1" s="63"/>
      <c r="XBR1" s="63"/>
      <c r="XBS1" s="63"/>
      <c r="XBT1" s="63"/>
      <c r="XBU1" s="63"/>
      <c r="XBV1" s="63"/>
      <c r="XBW1" s="63"/>
      <c r="XBX1" s="63"/>
      <c r="XBY1" s="63"/>
      <c r="XBZ1" s="63"/>
      <c r="XCA1" s="63"/>
      <c r="XCB1" s="63"/>
      <c r="XCC1" s="63"/>
      <c r="XCD1" s="63"/>
      <c r="XCE1" s="63"/>
      <c r="XCF1" s="63"/>
      <c r="XCG1" s="63"/>
      <c r="XCH1" s="63"/>
      <c r="XCI1" s="63"/>
      <c r="XCJ1" s="63"/>
      <c r="XCK1" s="63"/>
      <c r="XCL1" s="63"/>
      <c r="XCM1" s="63"/>
      <c r="XCN1" s="63"/>
      <c r="XCO1" s="63"/>
      <c r="XCP1" s="63"/>
      <c r="XCQ1" s="63"/>
      <c r="XCR1" s="63"/>
      <c r="XCS1" s="63"/>
      <c r="XCT1" s="63"/>
      <c r="XCU1" s="63"/>
      <c r="XCV1" s="63"/>
      <c r="XCW1" s="63"/>
      <c r="XCX1" s="63"/>
      <c r="XCY1" s="63"/>
      <c r="XCZ1" s="63"/>
      <c r="XDA1" s="63"/>
      <c r="XDB1" s="63"/>
      <c r="XDC1" s="63"/>
      <c r="XDD1" s="63"/>
      <c r="XDE1" s="63"/>
      <c r="XDF1" s="63"/>
      <c r="XDG1" s="63"/>
      <c r="XDH1" s="63"/>
      <c r="XDI1" s="63"/>
      <c r="XDJ1" s="63"/>
      <c r="XDK1" s="63"/>
      <c r="XDL1" s="63"/>
      <c r="XDM1" s="63"/>
      <c r="XDN1" s="63"/>
      <c r="XDO1" s="63"/>
      <c r="XDP1" s="63"/>
      <c r="XDQ1" s="63"/>
      <c r="XDR1" s="63"/>
      <c r="XDS1" s="63"/>
      <c r="XDT1" s="63"/>
      <c r="XDU1" s="63"/>
      <c r="XDV1" s="63"/>
      <c r="XDW1" s="63"/>
      <c r="XDX1" s="63"/>
      <c r="XDY1" s="63"/>
      <c r="XDZ1" s="63"/>
      <c r="XEA1" s="63"/>
      <c r="XEB1" s="63"/>
      <c r="XEC1" s="63"/>
      <c r="XED1" s="63"/>
      <c r="XEE1" s="63"/>
      <c r="XEF1" s="63"/>
      <c r="XEG1" s="63"/>
      <c r="XEH1" s="63"/>
      <c r="XEI1" s="63"/>
      <c r="XEJ1" s="63"/>
      <c r="XEK1" s="63"/>
      <c r="XEL1" s="63"/>
      <c r="XEM1" s="63"/>
      <c r="XEN1" s="63"/>
      <c r="XEO1" s="63"/>
      <c r="XEP1" s="63"/>
      <c r="XEQ1" s="63"/>
      <c r="XER1" s="63"/>
      <c r="XES1" s="63"/>
      <c r="XET1" s="63"/>
      <c r="XEU1" s="63"/>
    </row>
    <row r="2" spans="1:16375" ht="21" x14ac:dyDescent="0.4">
      <c r="A2" s="89" t="s">
        <v>10</v>
      </c>
      <c r="B2" s="62"/>
      <c r="C2" s="62"/>
      <c r="D2" s="62"/>
      <c r="E2" s="62"/>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c r="BN2" s="63"/>
      <c r="BO2" s="63"/>
      <c r="BP2" s="63"/>
      <c r="BQ2" s="63"/>
      <c r="BR2" s="63"/>
      <c r="BS2" s="63"/>
      <c r="BT2" s="63"/>
      <c r="BU2" s="63"/>
      <c r="BV2" s="63"/>
      <c r="BW2" s="63"/>
      <c r="BX2" s="63"/>
      <c r="BY2" s="63"/>
      <c r="BZ2" s="63"/>
      <c r="CA2" s="63"/>
      <c r="CB2" s="63"/>
      <c r="CC2" s="63"/>
      <c r="CD2" s="63"/>
      <c r="CE2" s="63"/>
      <c r="CF2" s="63"/>
      <c r="CG2" s="63"/>
      <c r="CH2" s="63"/>
      <c r="CI2" s="63"/>
      <c r="CJ2" s="63"/>
      <c r="CK2" s="63"/>
      <c r="CL2" s="63"/>
      <c r="CM2" s="63"/>
      <c r="CN2" s="63"/>
      <c r="CO2" s="63"/>
      <c r="CP2" s="63"/>
      <c r="CQ2" s="63"/>
      <c r="CR2" s="63"/>
      <c r="CS2" s="63"/>
      <c r="CT2" s="63"/>
      <c r="CU2" s="63"/>
      <c r="CV2" s="63"/>
      <c r="CW2" s="63"/>
      <c r="CX2" s="63"/>
      <c r="CY2" s="63"/>
      <c r="CZ2" s="63"/>
      <c r="DA2" s="63"/>
      <c r="DB2" s="63"/>
      <c r="DC2" s="63"/>
      <c r="DD2" s="63"/>
      <c r="DE2" s="63"/>
      <c r="DF2" s="63"/>
      <c r="DG2" s="63"/>
      <c r="DH2" s="63"/>
      <c r="DI2" s="63"/>
      <c r="DJ2" s="63"/>
      <c r="DK2" s="63"/>
      <c r="DL2" s="63"/>
      <c r="DM2" s="63"/>
      <c r="DN2" s="63"/>
      <c r="DO2" s="63"/>
      <c r="DP2" s="63"/>
      <c r="DQ2" s="63"/>
      <c r="DR2" s="63"/>
      <c r="DS2" s="63"/>
      <c r="DT2" s="63"/>
      <c r="DU2" s="63"/>
      <c r="DV2" s="63"/>
      <c r="DW2" s="63"/>
      <c r="DX2" s="63"/>
      <c r="DY2" s="63"/>
      <c r="DZ2" s="63"/>
      <c r="EA2" s="63"/>
      <c r="EB2" s="63"/>
      <c r="EC2" s="63"/>
      <c r="ED2" s="63"/>
      <c r="EE2" s="63"/>
      <c r="EF2" s="63"/>
      <c r="EG2" s="63"/>
      <c r="EH2" s="63"/>
      <c r="EI2" s="63"/>
      <c r="EJ2" s="63"/>
      <c r="EK2" s="63"/>
      <c r="EL2" s="63"/>
      <c r="EM2" s="63"/>
      <c r="EN2" s="63"/>
      <c r="EO2" s="63"/>
      <c r="EP2" s="63"/>
      <c r="EQ2" s="63"/>
      <c r="ER2" s="63"/>
      <c r="ES2" s="63"/>
      <c r="ET2" s="63"/>
      <c r="EU2" s="63"/>
      <c r="EV2" s="63"/>
      <c r="EW2" s="63"/>
      <c r="EX2" s="63"/>
      <c r="EY2" s="63"/>
      <c r="EZ2" s="63"/>
      <c r="FA2" s="63"/>
      <c r="FB2" s="63"/>
      <c r="FC2" s="63"/>
      <c r="FD2" s="63"/>
      <c r="FE2" s="63"/>
      <c r="FF2" s="63"/>
      <c r="FG2" s="63"/>
      <c r="FH2" s="63"/>
      <c r="FI2" s="63"/>
      <c r="FJ2" s="63"/>
      <c r="FK2" s="63"/>
      <c r="FL2" s="63"/>
      <c r="FM2" s="63"/>
      <c r="FN2" s="63"/>
      <c r="FO2" s="63"/>
      <c r="FP2" s="63"/>
      <c r="FQ2" s="63"/>
      <c r="FR2" s="63"/>
      <c r="FS2" s="63"/>
      <c r="FT2" s="63"/>
      <c r="FU2" s="63"/>
      <c r="FV2" s="63"/>
      <c r="FW2" s="63"/>
      <c r="FX2" s="63"/>
      <c r="FY2" s="63"/>
      <c r="FZ2" s="63"/>
      <c r="GA2" s="63"/>
      <c r="GB2" s="63"/>
      <c r="GC2" s="63"/>
      <c r="GD2" s="63"/>
      <c r="GE2" s="63"/>
      <c r="GF2" s="63"/>
      <c r="GG2" s="63"/>
      <c r="GH2" s="63"/>
      <c r="GI2" s="63"/>
      <c r="GJ2" s="63"/>
      <c r="GK2" s="63"/>
      <c r="GL2" s="63"/>
      <c r="GM2" s="63"/>
      <c r="GN2" s="63"/>
      <c r="GO2" s="63"/>
      <c r="GP2" s="63"/>
      <c r="GQ2" s="63"/>
      <c r="GR2" s="63"/>
      <c r="GS2" s="63"/>
      <c r="GT2" s="63"/>
      <c r="GU2" s="63"/>
      <c r="GV2" s="63"/>
      <c r="GW2" s="63"/>
      <c r="GX2" s="63"/>
      <c r="GY2" s="63"/>
      <c r="GZ2" s="63"/>
      <c r="HA2" s="63"/>
      <c r="HB2" s="63"/>
      <c r="HC2" s="63"/>
      <c r="HD2" s="63"/>
      <c r="HE2" s="63"/>
      <c r="HF2" s="63"/>
      <c r="HG2" s="63"/>
      <c r="HH2" s="63"/>
      <c r="HI2" s="63"/>
      <c r="HJ2" s="63"/>
      <c r="HK2" s="63"/>
      <c r="HL2" s="63"/>
      <c r="HM2" s="63"/>
      <c r="HN2" s="63"/>
      <c r="HO2" s="63"/>
      <c r="HP2" s="63"/>
      <c r="HQ2" s="63"/>
      <c r="HR2" s="63"/>
      <c r="HS2" s="63"/>
      <c r="HT2" s="63"/>
      <c r="HU2" s="63"/>
      <c r="HV2" s="63"/>
      <c r="HW2" s="63"/>
      <c r="HX2" s="63"/>
      <c r="HY2" s="63"/>
      <c r="HZ2" s="63"/>
      <c r="IA2" s="63"/>
      <c r="IB2" s="63"/>
      <c r="IC2" s="63"/>
      <c r="ID2" s="63"/>
      <c r="IE2" s="63"/>
      <c r="IF2" s="63"/>
      <c r="IG2" s="63"/>
      <c r="IH2" s="63"/>
      <c r="II2" s="63"/>
      <c r="IJ2" s="63"/>
      <c r="IK2" s="63"/>
      <c r="IL2" s="63"/>
      <c r="IM2" s="63"/>
      <c r="IN2" s="63"/>
      <c r="IO2" s="63"/>
      <c r="IP2" s="63"/>
      <c r="IQ2" s="63"/>
      <c r="IR2" s="63"/>
      <c r="IS2" s="63"/>
      <c r="IT2" s="63"/>
      <c r="IU2" s="63"/>
      <c r="IV2" s="63"/>
      <c r="IW2" s="63"/>
      <c r="IX2" s="63"/>
      <c r="IY2" s="63"/>
      <c r="IZ2" s="63"/>
      <c r="JA2" s="63"/>
      <c r="JB2" s="63"/>
      <c r="JC2" s="63"/>
      <c r="JD2" s="63"/>
      <c r="JE2" s="63"/>
      <c r="JF2" s="63"/>
      <c r="JG2" s="63"/>
      <c r="JH2" s="63"/>
      <c r="JI2" s="63"/>
      <c r="JJ2" s="63"/>
      <c r="JK2" s="63"/>
      <c r="JL2" s="63"/>
      <c r="JM2" s="63"/>
      <c r="JN2" s="63"/>
      <c r="JO2" s="63"/>
      <c r="JP2" s="63"/>
      <c r="JQ2" s="63"/>
      <c r="JR2" s="63"/>
      <c r="JS2" s="63"/>
      <c r="JT2" s="63"/>
      <c r="JU2" s="63"/>
      <c r="JV2" s="63"/>
      <c r="JW2" s="63"/>
      <c r="JX2" s="63"/>
      <c r="JY2" s="63"/>
      <c r="JZ2" s="63"/>
      <c r="KA2" s="63"/>
      <c r="KB2" s="63"/>
      <c r="KC2" s="63"/>
      <c r="KD2" s="63"/>
      <c r="KE2" s="63"/>
      <c r="KF2" s="63"/>
      <c r="KG2" s="63"/>
      <c r="KH2" s="63"/>
      <c r="KI2" s="63"/>
      <c r="KJ2" s="63"/>
      <c r="KK2" s="63"/>
      <c r="KL2" s="63"/>
      <c r="KM2" s="63"/>
      <c r="KN2" s="63"/>
      <c r="KO2" s="63"/>
      <c r="KP2" s="63"/>
      <c r="KQ2" s="63"/>
      <c r="KR2" s="63"/>
      <c r="KS2" s="63"/>
      <c r="KT2" s="63"/>
      <c r="KU2" s="63"/>
      <c r="KV2" s="63"/>
      <c r="KW2" s="63"/>
      <c r="KX2" s="63"/>
      <c r="KY2" s="63"/>
      <c r="KZ2" s="63"/>
      <c r="LA2" s="63"/>
      <c r="LB2" s="63"/>
      <c r="LC2" s="63"/>
      <c r="LD2" s="63"/>
      <c r="LE2" s="63"/>
      <c r="LF2" s="63"/>
      <c r="LG2" s="63"/>
      <c r="LH2" s="63"/>
      <c r="LI2" s="63"/>
      <c r="LJ2" s="63"/>
      <c r="LK2" s="63"/>
      <c r="LL2" s="63"/>
      <c r="LM2" s="63"/>
      <c r="LN2" s="63"/>
      <c r="LO2" s="63"/>
      <c r="LP2" s="63"/>
      <c r="LQ2" s="63"/>
      <c r="LR2" s="63"/>
      <c r="LS2" s="63"/>
      <c r="LT2" s="63"/>
      <c r="LU2" s="63"/>
      <c r="LV2" s="63"/>
      <c r="LW2" s="63"/>
      <c r="LX2" s="63"/>
      <c r="LY2" s="63"/>
      <c r="LZ2" s="63"/>
      <c r="MA2" s="63"/>
      <c r="MB2" s="63"/>
      <c r="MC2" s="63"/>
      <c r="MD2" s="63"/>
      <c r="ME2" s="63"/>
      <c r="MF2" s="63"/>
      <c r="MG2" s="63"/>
      <c r="MH2" s="63"/>
      <c r="MI2" s="63"/>
      <c r="MJ2" s="63"/>
      <c r="MK2" s="63"/>
      <c r="ML2" s="63"/>
      <c r="MM2" s="63"/>
      <c r="MN2" s="63"/>
      <c r="MO2" s="63"/>
      <c r="MP2" s="63"/>
      <c r="MQ2" s="63"/>
      <c r="MR2" s="63"/>
      <c r="MS2" s="63"/>
      <c r="MT2" s="63"/>
      <c r="MU2" s="63"/>
      <c r="MV2" s="63"/>
      <c r="MW2" s="63"/>
      <c r="MX2" s="63"/>
      <c r="MY2" s="63"/>
      <c r="MZ2" s="63"/>
      <c r="NA2" s="63"/>
      <c r="NB2" s="63"/>
      <c r="NC2" s="63"/>
      <c r="ND2" s="63"/>
      <c r="NE2" s="63"/>
      <c r="NF2" s="63"/>
      <c r="NG2" s="63"/>
      <c r="NH2" s="63"/>
      <c r="NI2" s="63"/>
      <c r="NJ2" s="63"/>
      <c r="NK2" s="63"/>
      <c r="NL2" s="63"/>
      <c r="NM2" s="63"/>
      <c r="NN2" s="63"/>
      <c r="NO2" s="63"/>
      <c r="NP2" s="63"/>
      <c r="NQ2" s="63"/>
      <c r="NR2" s="63"/>
      <c r="NS2" s="63"/>
      <c r="NT2" s="63"/>
      <c r="NU2" s="63"/>
      <c r="NV2" s="63"/>
      <c r="NW2" s="63"/>
      <c r="NX2" s="63"/>
      <c r="NY2" s="63"/>
      <c r="NZ2" s="63"/>
      <c r="OA2" s="63"/>
      <c r="OB2" s="63"/>
      <c r="OC2" s="63"/>
      <c r="OD2" s="63"/>
      <c r="OE2" s="63"/>
      <c r="OF2" s="63"/>
      <c r="OG2" s="63"/>
      <c r="OH2" s="63"/>
      <c r="OI2" s="63"/>
      <c r="OJ2" s="63"/>
      <c r="OK2" s="63"/>
      <c r="OL2" s="63"/>
      <c r="OM2" s="63"/>
      <c r="ON2" s="63"/>
      <c r="OO2" s="63"/>
      <c r="OP2" s="63"/>
      <c r="OQ2" s="63"/>
      <c r="OR2" s="63"/>
      <c r="OS2" s="63"/>
      <c r="OT2" s="63"/>
      <c r="OU2" s="63"/>
      <c r="OV2" s="63"/>
      <c r="OW2" s="63"/>
      <c r="OX2" s="63"/>
      <c r="OY2" s="63"/>
      <c r="OZ2" s="63"/>
      <c r="PA2" s="63"/>
      <c r="PB2" s="63"/>
      <c r="PC2" s="63"/>
      <c r="PD2" s="63"/>
      <c r="PE2" s="63"/>
      <c r="PF2" s="63"/>
      <c r="PG2" s="63"/>
      <c r="PH2" s="63"/>
      <c r="PI2" s="63"/>
      <c r="PJ2" s="63"/>
      <c r="PK2" s="63"/>
      <c r="PL2" s="63"/>
      <c r="PM2" s="63"/>
      <c r="PN2" s="63"/>
      <c r="PO2" s="63"/>
      <c r="PP2" s="63"/>
      <c r="PQ2" s="63"/>
      <c r="PR2" s="63"/>
      <c r="PS2" s="63"/>
      <c r="PT2" s="63"/>
      <c r="PU2" s="63"/>
      <c r="PV2" s="63"/>
      <c r="PW2" s="63"/>
      <c r="PX2" s="63"/>
      <c r="PY2" s="63"/>
      <c r="PZ2" s="63"/>
      <c r="QA2" s="63"/>
      <c r="QB2" s="63"/>
      <c r="QC2" s="63"/>
      <c r="QD2" s="63"/>
      <c r="QE2" s="63"/>
      <c r="QF2" s="63"/>
      <c r="QG2" s="63"/>
      <c r="QH2" s="63"/>
      <c r="QI2" s="63"/>
      <c r="QJ2" s="63"/>
      <c r="QK2" s="63"/>
      <c r="QL2" s="63"/>
      <c r="QM2" s="63"/>
      <c r="QN2" s="63"/>
      <c r="QO2" s="63"/>
      <c r="QP2" s="63"/>
      <c r="QQ2" s="63"/>
      <c r="QR2" s="63"/>
      <c r="QS2" s="63"/>
      <c r="QT2" s="63"/>
      <c r="QU2" s="63"/>
      <c r="QV2" s="63"/>
      <c r="QW2" s="63"/>
      <c r="QX2" s="63"/>
      <c r="QY2" s="63"/>
      <c r="QZ2" s="63"/>
      <c r="RA2" s="63"/>
      <c r="RB2" s="63"/>
      <c r="RC2" s="63"/>
      <c r="RD2" s="63"/>
      <c r="RE2" s="63"/>
      <c r="RF2" s="63"/>
      <c r="RG2" s="63"/>
      <c r="RH2" s="63"/>
      <c r="RI2" s="63"/>
      <c r="RJ2" s="63"/>
      <c r="RK2" s="63"/>
      <c r="RL2" s="63"/>
      <c r="RM2" s="63"/>
      <c r="RN2" s="63"/>
      <c r="RO2" s="63"/>
      <c r="RP2" s="63"/>
      <c r="RQ2" s="63"/>
      <c r="RR2" s="63"/>
      <c r="RS2" s="63"/>
      <c r="RT2" s="63"/>
      <c r="RU2" s="63"/>
      <c r="RV2" s="63"/>
      <c r="RW2" s="63"/>
      <c r="RX2" s="63"/>
      <c r="RY2" s="63"/>
      <c r="RZ2" s="63"/>
      <c r="SA2" s="63"/>
      <c r="SB2" s="63"/>
      <c r="SC2" s="63"/>
      <c r="SD2" s="63"/>
      <c r="SE2" s="63"/>
      <c r="SF2" s="63"/>
      <c r="SG2" s="63"/>
      <c r="SH2" s="63"/>
      <c r="SI2" s="63"/>
      <c r="SJ2" s="63"/>
      <c r="SK2" s="63"/>
      <c r="SL2" s="63"/>
      <c r="SM2" s="63"/>
      <c r="SN2" s="63"/>
      <c r="SO2" s="63"/>
      <c r="SP2" s="63"/>
      <c r="SQ2" s="63"/>
      <c r="SR2" s="63"/>
      <c r="SS2" s="63"/>
      <c r="ST2" s="63"/>
      <c r="SU2" s="63"/>
      <c r="SV2" s="63"/>
      <c r="SW2" s="63"/>
      <c r="SX2" s="63"/>
      <c r="SY2" s="63"/>
      <c r="SZ2" s="63"/>
      <c r="TA2" s="63"/>
      <c r="TB2" s="63"/>
      <c r="TC2" s="63"/>
      <c r="TD2" s="63"/>
      <c r="TE2" s="63"/>
      <c r="TF2" s="63"/>
      <c r="TG2" s="63"/>
      <c r="TH2" s="63"/>
      <c r="TI2" s="63"/>
      <c r="TJ2" s="63"/>
      <c r="TK2" s="63"/>
      <c r="TL2" s="63"/>
      <c r="TM2" s="63"/>
      <c r="TN2" s="63"/>
      <c r="TO2" s="63"/>
      <c r="TP2" s="63"/>
      <c r="TQ2" s="63"/>
      <c r="TR2" s="63"/>
      <c r="TS2" s="63"/>
      <c r="TT2" s="63"/>
      <c r="TU2" s="63"/>
      <c r="TV2" s="63"/>
      <c r="TW2" s="63"/>
      <c r="TX2" s="63"/>
      <c r="TY2" s="63"/>
      <c r="TZ2" s="63"/>
      <c r="UA2" s="63"/>
      <c r="UB2" s="63"/>
      <c r="UC2" s="63"/>
      <c r="UD2" s="63"/>
      <c r="UE2" s="63"/>
      <c r="UF2" s="63"/>
      <c r="UG2" s="63"/>
      <c r="UH2" s="63"/>
      <c r="UI2" s="63"/>
      <c r="UJ2" s="63"/>
      <c r="UK2" s="63"/>
      <c r="UL2" s="63"/>
      <c r="UM2" s="63"/>
      <c r="UN2" s="63"/>
      <c r="UO2" s="63"/>
      <c r="UP2" s="63"/>
      <c r="UQ2" s="63"/>
      <c r="UR2" s="63"/>
      <c r="US2" s="63"/>
      <c r="UT2" s="63"/>
      <c r="UU2" s="63"/>
      <c r="UV2" s="63"/>
      <c r="UW2" s="63"/>
      <c r="UX2" s="63"/>
      <c r="UY2" s="63"/>
      <c r="UZ2" s="63"/>
      <c r="VA2" s="63"/>
      <c r="VB2" s="63"/>
      <c r="VC2" s="63"/>
      <c r="VD2" s="63"/>
      <c r="VE2" s="63"/>
      <c r="VF2" s="63"/>
      <c r="VG2" s="63"/>
      <c r="VH2" s="63"/>
      <c r="VI2" s="63"/>
      <c r="VJ2" s="63"/>
      <c r="VK2" s="63"/>
      <c r="VL2" s="63"/>
      <c r="VM2" s="63"/>
      <c r="VN2" s="63"/>
      <c r="VO2" s="63"/>
      <c r="VP2" s="63"/>
      <c r="VQ2" s="63"/>
      <c r="VR2" s="63"/>
      <c r="VS2" s="63"/>
      <c r="VT2" s="63"/>
      <c r="VU2" s="63"/>
      <c r="VV2" s="63"/>
      <c r="VW2" s="63"/>
      <c r="VX2" s="63"/>
      <c r="VY2" s="63"/>
      <c r="VZ2" s="63"/>
      <c r="WA2" s="63"/>
      <c r="WB2" s="63"/>
      <c r="WC2" s="63"/>
      <c r="WD2" s="63"/>
      <c r="WE2" s="63"/>
      <c r="WF2" s="63"/>
      <c r="WG2" s="63"/>
      <c r="WH2" s="63"/>
      <c r="WI2" s="63"/>
      <c r="WJ2" s="63"/>
      <c r="WK2" s="63"/>
      <c r="WL2" s="63"/>
      <c r="WM2" s="63"/>
      <c r="WN2" s="63"/>
      <c r="WO2" s="63"/>
      <c r="WP2" s="63"/>
      <c r="WQ2" s="63"/>
      <c r="WR2" s="63"/>
      <c r="WS2" s="63"/>
      <c r="WT2" s="63"/>
      <c r="WU2" s="63"/>
      <c r="WV2" s="63"/>
      <c r="WW2" s="63"/>
      <c r="WX2" s="63"/>
      <c r="WY2" s="63"/>
      <c r="WZ2" s="63"/>
      <c r="XA2" s="63"/>
      <c r="XB2" s="63"/>
      <c r="XC2" s="63"/>
      <c r="XD2" s="63"/>
      <c r="XE2" s="63"/>
      <c r="XF2" s="63"/>
      <c r="XG2" s="63"/>
      <c r="XH2" s="63"/>
      <c r="XI2" s="63"/>
      <c r="XJ2" s="63"/>
      <c r="XK2" s="63"/>
      <c r="XL2" s="63"/>
      <c r="XM2" s="63"/>
      <c r="XN2" s="63"/>
      <c r="XO2" s="63"/>
      <c r="XP2" s="63"/>
      <c r="XQ2" s="63"/>
      <c r="XR2" s="63"/>
      <c r="XS2" s="63"/>
      <c r="XT2" s="63"/>
      <c r="XU2" s="63"/>
      <c r="XV2" s="63"/>
      <c r="XW2" s="63"/>
      <c r="XX2" s="63"/>
      <c r="XY2" s="63"/>
      <c r="XZ2" s="63"/>
      <c r="YA2" s="63"/>
      <c r="YB2" s="63"/>
      <c r="YC2" s="63"/>
      <c r="YD2" s="63"/>
      <c r="YE2" s="63"/>
      <c r="YF2" s="63"/>
      <c r="YG2" s="63"/>
      <c r="YH2" s="63"/>
      <c r="YI2" s="63"/>
      <c r="YJ2" s="63"/>
      <c r="YK2" s="63"/>
      <c r="YL2" s="63"/>
      <c r="YM2" s="63"/>
      <c r="YN2" s="63"/>
      <c r="YO2" s="63"/>
      <c r="YP2" s="63"/>
      <c r="YQ2" s="63"/>
      <c r="YR2" s="63"/>
      <c r="YS2" s="63"/>
      <c r="YT2" s="63"/>
      <c r="YU2" s="63"/>
      <c r="YV2" s="63"/>
      <c r="YW2" s="63"/>
      <c r="YX2" s="63"/>
      <c r="YY2" s="63"/>
      <c r="YZ2" s="63"/>
      <c r="ZA2" s="63"/>
      <c r="ZB2" s="63"/>
      <c r="ZC2" s="63"/>
      <c r="ZD2" s="63"/>
      <c r="ZE2" s="63"/>
      <c r="ZF2" s="63"/>
      <c r="ZG2" s="63"/>
      <c r="ZH2" s="63"/>
      <c r="ZI2" s="63"/>
      <c r="ZJ2" s="63"/>
      <c r="ZK2" s="63"/>
      <c r="ZL2" s="63"/>
      <c r="ZM2" s="63"/>
      <c r="ZN2" s="63"/>
      <c r="ZO2" s="63"/>
      <c r="ZP2" s="63"/>
      <c r="ZQ2" s="63"/>
      <c r="ZR2" s="63"/>
      <c r="ZS2" s="63"/>
      <c r="ZT2" s="63"/>
      <c r="ZU2" s="63"/>
      <c r="ZV2" s="63"/>
      <c r="ZW2" s="63"/>
      <c r="ZX2" s="63"/>
      <c r="ZY2" s="63"/>
      <c r="ZZ2" s="63"/>
      <c r="AAA2" s="63"/>
      <c r="AAB2" s="63"/>
      <c r="AAC2" s="63"/>
      <c r="AAD2" s="63"/>
      <c r="AAE2" s="63"/>
      <c r="AAF2" s="63"/>
      <c r="AAG2" s="63"/>
      <c r="AAH2" s="63"/>
      <c r="AAI2" s="63"/>
      <c r="AAJ2" s="63"/>
      <c r="AAK2" s="63"/>
      <c r="AAL2" s="63"/>
      <c r="AAM2" s="63"/>
      <c r="AAN2" s="63"/>
      <c r="AAO2" s="63"/>
      <c r="AAP2" s="63"/>
      <c r="AAQ2" s="63"/>
      <c r="AAR2" s="63"/>
      <c r="AAS2" s="63"/>
      <c r="AAT2" s="63"/>
      <c r="AAU2" s="63"/>
      <c r="AAV2" s="63"/>
      <c r="AAW2" s="63"/>
      <c r="AAX2" s="63"/>
      <c r="AAY2" s="63"/>
      <c r="AAZ2" s="63"/>
      <c r="ABA2" s="63"/>
      <c r="ABB2" s="63"/>
      <c r="ABC2" s="63"/>
      <c r="ABD2" s="63"/>
      <c r="ABE2" s="63"/>
      <c r="ABF2" s="63"/>
      <c r="ABG2" s="63"/>
      <c r="ABH2" s="63"/>
      <c r="ABI2" s="63"/>
      <c r="ABJ2" s="63"/>
      <c r="ABK2" s="63"/>
      <c r="ABL2" s="63"/>
      <c r="ABM2" s="63"/>
      <c r="ABN2" s="63"/>
      <c r="ABO2" s="63"/>
      <c r="ABP2" s="63"/>
      <c r="ABQ2" s="63"/>
      <c r="ABR2" s="63"/>
      <c r="ABS2" s="63"/>
      <c r="ABT2" s="63"/>
      <c r="ABU2" s="63"/>
      <c r="ABV2" s="63"/>
      <c r="ABW2" s="63"/>
      <c r="ABX2" s="63"/>
      <c r="ABY2" s="63"/>
      <c r="ABZ2" s="63"/>
      <c r="ACA2" s="63"/>
      <c r="ACB2" s="63"/>
      <c r="ACC2" s="63"/>
      <c r="ACD2" s="63"/>
      <c r="ACE2" s="63"/>
      <c r="ACF2" s="63"/>
      <c r="ACG2" s="63"/>
      <c r="ACH2" s="63"/>
      <c r="ACI2" s="63"/>
      <c r="ACJ2" s="63"/>
      <c r="ACK2" s="63"/>
      <c r="ACL2" s="63"/>
      <c r="ACM2" s="63"/>
      <c r="ACN2" s="63"/>
      <c r="ACO2" s="63"/>
      <c r="ACP2" s="63"/>
      <c r="ACQ2" s="63"/>
      <c r="ACR2" s="63"/>
      <c r="ACS2" s="63"/>
      <c r="ACT2" s="63"/>
      <c r="ACU2" s="63"/>
      <c r="ACV2" s="63"/>
      <c r="ACW2" s="63"/>
      <c r="ACX2" s="63"/>
      <c r="ACY2" s="63"/>
      <c r="ACZ2" s="63"/>
      <c r="ADA2" s="63"/>
      <c r="ADB2" s="63"/>
      <c r="ADC2" s="63"/>
      <c r="ADD2" s="63"/>
      <c r="ADE2" s="63"/>
      <c r="ADF2" s="63"/>
      <c r="ADG2" s="63"/>
      <c r="ADH2" s="63"/>
      <c r="ADI2" s="63"/>
      <c r="ADJ2" s="63"/>
      <c r="ADK2" s="63"/>
      <c r="ADL2" s="63"/>
      <c r="ADM2" s="63"/>
      <c r="ADN2" s="63"/>
      <c r="ADO2" s="63"/>
      <c r="ADP2" s="63"/>
      <c r="ADQ2" s="63"/>
      <c r="ADR2" s="63"/>
      <c r="ADS2" s="63"/>
      <c r="ADT2" s="63"/>
      <c r="ADU2" s="63"/>
      <c r="ADV2" s="63"/>
      <c r="ADW2" s="63"/>
      <c r="ADX2" s="63"/>
      <c r="ADY2" s="63"/>
      <c r="ADZ2" s="63"/>
      <c r="AEA2" s="63"/>
      <c r="AEB2" s="63"/>
      <c r="AEC2" s="63"/>
      <c r="AED2" s="63"/>
      <c r="AEE2" s="63"/>
      <c r="AEF2" s="63"/>
      <c r="AEG2" s="63"/>
      <c r="AEH2" s="63"/>
      <c r="AEI2" s="63"/>
      <c r="AEJ2" s="63"/>
      <c r="AEK2" s="63"/>
      <c r="AEL2" s="63"/>
      <c r="AEM2" s="63"/>
      <c r="AEN2" s="63"/>
      <c r="AEO2" s="63"/>
      <c r="AEP2" s="63"/>
      <c r="AEQ2" s="63"/>
      <c r="AER2" s="63"/>
      <c r="AES2" s="63"/>
      <c r="AET2" s="63"/>
      <c r="AEU2" s="63"/>
      <c r="AEV2" s="63"/>
      <c r="AEW2" s="63"/>
      <c r="AEX2" s="63"/>
      <c r="AEY2" s="63"/>
      <c r="AEZ2" s="63"/>
      <c r="AFA2" s="63"/>
      <c r="AFB2" s="63"/>
      <c r="AFC2" s="63"/>
      <c r="AFD2" s="63"/>
      <c r="AFE2" s="63"/>
      <c r="AFF2" s="63"/>
      <c r="AFG2" s="63"/>
      <c r="AFH2" s="63"/>
      <c r="AFI2" s="63"/>
      <c r="AFJ2" s="63"/>
      <c r="AFK2" s="63"/>
      <c r="AFL2" s="63"/>
      <c r="AFM2" s="63"/>
      <c r="AFN2" s="63"/>
      <c r="AFO2" s="63"/>
      <c r="AFP2" s="63"/>
      <c r="AFQ2" s="63"/>
      <c r="AFR2" s="63"/>
      <c r="AFS2" s="63"/>
      <c r="AFT2" s="63"/>
      <c r="AFU2" s="63"/>
      <c r="AFV2" s="63"/>
      <c r="AFW2" s="63"/>
      <c r="AFX2" s="63"/>
      <c r="AFY2" s="63"/>
      <c r="AFZ2" s="63"/>
      <c r="AGA2" s="63"/>
      <c r="AGB2" s="63"/>
      <c r="AGC2" s="63"/>
      <c r="AGD2" s="63"/>
      <c r="AGE2" s="63"/>
      <c r="AGF2" s="63"/>
      <c r="AGG2" s="63"/>
      <c r="AGH2" s="63"/>
      <c r="AGI2" s="63"/>
      <c r="AGJ2" s="63"/>
      <c r="AGK2" s="63"/>
      <c r="AGL2" s="63"/>
      <c r="AGM2" s="63"/>
      <c r="AGN2" s="63"/>
      <c r="AGO2" s="63"/>
      <c r="AGP2" s="63"/>
      <c r="AGQ2" s="63"/>
      <c r="AGR2" s="63"/>
      <c r="AGS2" s="63"/>
      <c r="AGT2" s="63"/>
      <c r="AGU2" s="63"/>
      <c r="AGV2" s="63"/>
      <c r="AGW2" s="63"/>
      <c r="AGX2" s="63"/>
      <c r="AGY2" s="63"/>
      <c r="AGZ2" s="63"/>
      <c r="AHA2" s="63"/>
      <c r="AHB2" s="63"/>
      <c r="AHC2" s="63"/>
      <c r="AHD2" s="63"/>
      <c r="AHE2" s="63"/>
      <c r="AHF2" s="63"/>
      <c r="AHG2" s="63"/>
      <c r="AHH2" s="63"/>
      <c r="AHI2" s="63"/>
      <c r="AHJ2" s="63"/>
      <c r="AHK2" s="63"/>
      <c r="AHL2" s="63"/>
      <c r="AHM2" s="63"/>
      <c r="AHN2" s="63"/>
      <c r="AHO2" s="63"/>
      <c r="AHP2" s="63"/>
      <c r="AHQ2" s="63"/>
      <c r="AHR2" s="63"/>
      <c r="AHS2" s="63"/>
      <c r="AHT2" s="63"/>
      <c r="AHU2" s="63"/>
      <c r="AHV2" s="63"/>
      <c r="AHW2" s="63"/>
      <c r="AHX2" s="63"/>
      <c r="AHY2" s="63"/>
      <c r="AHZ2" s="63"/>
      <c r="AIA2" s="63"/>
      <c r="AIB2" s="63"/>
      <c r="AIC2" s="63"/>
      <c r="AID2" s="63"/>
      <c r="AIE2" s="63"/>
      <c r="AIF2" s="63"/>
      <c r="AIG2" s="63"/>
      <c r="AIH2" s="63"/>
      <c r="AII2" s="63"/>
      <c r="AIJ2" s="63"/>
      <c r="AIK2" s="63"/>
      <c r="AIL2" s="63"/>
      <c r="AIM2" s="63"/>
      <c r="AIN2" s="63"/>
      <c r="AIO2" s="63"/>
      <c r="AIP2" s="63"/>
      <c r="AIQ2" s="63"/>
      <c r="AIR2" s="63"/>
      <c r="AIS2" s="63"/>
      <c r="AIT2" s="63"/>
      <c r="AIU2" s="63"/>
      <c r="AIV2" s="63"/>
      <c r="AIW2" s="63"/>
      <c r="AIX2" s="63"/>
      <c r="AIY2" s="63"/>
      <c r="AIZ2" s="63"/>
      <c r="AJA2" s="63"/>
      <c r="AJB2" s="63"/>
      <c r="AJC2" s="63"/>
      <c r="AJD2" s="63"/>
      <c r="AJE2" s="63"/>
      <c r="AJF2" s="63"/>
      <c r="AJG2" s="63"/>
      <c r="AJH2" s="63"/>
      <c r="AJI2" s="63"/>
      <c r="AJJ2" s="63"/>
      <c r="AJK2" s="63"/>
      <c r="AJL2" s="63"/>
      <c r="AJM2" s="63"/>
      <c r="AJN2" s="63"/>
      <c r="AJO2" s="63"/>
      <c r="AJP2" s="63"/>
      <c r="AJQ2" s="63"/>
      <c r="AJR2" s="63"/>
      <c r="AJS2" s="63"/>
      <c r="AJT2" s="63"/>
      <c r="AJU2" s="63"/>
      <c r="AJV2" s="63"/>
      <c r="AJW2" s="63"/>
      <c r="AJX2" s="63"/>
      <c r="AJY2" s="63"/>
      <c r="AJZ2" s="63"/>
      <c r="AKA2" s="63"/>
      <c r="AKB2" s="63"/>
      <c r="AKC2" s="63"/>
      <c r="AKD2" s="63"/>
      <c r="AKE2" s="63"/>
      <c r="AKF2" s="63"/>
      <c r="AKG2" s="63"/>
      <c r="AKH2" s="63"/>
      <c r="AKI2" s="63"/>
      <c r="AKJ2" s="63"/>
      <c r="AKK2" s="63"/>
      <c r="AKL2" s="63"/>
      <c r="AKM2" s="63"/>
      <c r="AKN2" s="63"/>
      <c r="AKO2" s="63"/>
      <c r="AKP2" s="63"/>
      <c r="AKQ2" s="63"/>
      <c r="AKR2" s="63"/>
      <c r="AKS2" s="63"/>
      <c r="AKT2" s="63"/>
      <c r="AKU2" s="63"/>
      <c r="AKV2" s="63"/>
      <c r="AKW2" s="63"/>
      <c r="AKX2" s="63"/>
      <c r="AKY2" s="63"/>
      <c r="AKZ2" s="63"/>
      <c r="ALA2" s="63"/>
      <c r="ALB2" s="63"/>
      <c r="ALC2" s="63"/>
      <c r="ALD2" s="63"/>
      <c r="ALE2" s="63"/>
      <c r="ALF2" s="63"/>
      <c r="ALG2" s="63"/>
      <c r="ALH2" s="63"/>
      <c r="ALI2" s="63"/>
      <c r="ALJ2" s="63"/>
      <c r="ALK2" s="63"/>
      <c r="ALL2" s="63"/>
      <c r="ALM2" s="63"/>
      <c r="ALN2" s="63"/>
      <c r="ALO2" s="63"/>
      <c r="ALP2" s="63"/>
      <c r="ALQ2" s="63"/>
      <c r="ALR2" s="63"/>
      <c r="ALS2" s="63"/>
      <c r="ALT2" s="63"/>
      <c r="ALU2" s="63"/>
      <c r="ALV2" s="63"/>
      <c r="ALW2" s="63"/>
      <c r="ALX2" s="63"/>
      <c r="ALY2" s="63"/>
      <c r="ALZ2" s="63"/>
      <c r="AMA2" s="63"/>
      <c r="AMB2" s="63"/>
      <c r="AMC2" s="63"/>
      <c r="AMD2" s="63"/>
      <c r="AME2" s="63"/>
      <c r="AMF2" s="63"/>
      <c r="AMG2" s="63"/>
      <c r="AMH2" s="63"/>
      <c r="AMI2" s="63"/>
      <c r="AMJ2" s="63"/>
      <c r="AMK2" s="63"/>
      <c r="AML2" s="63"/>
      <c r="AMM2" s="63"/>
      <c r="AMN2" s="63"/>
      <c r="AMO2" s="63"/>
      <c r="AMP2" s="63"/>
      <c r="AMQ2" s="63"/>
      <c r="AMR2" s="63"/>
      <c r="AMS2" s="63"/>
      <c r="AMT2" s="63"/>
      <c r="AMU2" s="63"/>
      <c r="AMV2" s="63"/>
      <c r="AMW2" s="63"/>
      <c r="AMX2" s="63"/>
      <c r="AMY2" s="63"/>
      <c r="AMZ2" s="63"/>
      <c r="ANA2" s="63"/>
      <c r="ANB2" s="63"/>
      <c r="ANC2" s="63"/>
      <c r="AND2" s="63"/>
      <c r="ANE2" s="63"/>
      <c r="ANF2" s="63"/>
      <c r="ANG2" s="63"/>
      <c r="ANH2" s="63"/>
      <c r="ANI2" s="63"/>
      <c r="ANJ2" s="63"/>
      <c r="ANK2" s="63"/>
      <c r="ANL2" s="63"/>
      <c r="ANM2" s="63"/>
      <c r="ANN2" s="63"/>
      <c r="ANO2" s="63"/>
      <c r="ANP2" s="63"/>
      <c r="ANQ2" s="63"/>
      <c r="ANR2" s="63"/>
      <c r="ANS2" s="63"/>
      <c r="ANT2" s="63"/>
      <c r="ANU2" s="63"/>
      <c r="ANV2" s="63"/>
      <c r="ANW2" s="63"/>
      <c r="ANX2" s="63"/>
      <c r="ANY2" s="63"/>
      <c r="ANZ2" s="63"/>
      <c r="AOA2" s="63"/>
      <c r="AOB2" s="63"/>
      <c r="AOC2" s="63"/>
      <c r="AOD2" s="63"/>
      <c r="AOE2" s="63"/>
      <c r="AOF2" s="63"/>
      <c r="AOG2" s="63"/>
      <c r="AOH2" s="63"/>
      <c r="AOI2" s="63"/>
      <c r="AOJ2" s="63"/>
      <c r="AOK2" s="63"/>
      <c r="AOL2" s="63"/>
      <c r="AOM2" s="63"/>
      <c r="AON2" s="63"/>
      <c r="AOO2" s="63"/>
      <c r="AOP2" s="63"/>
      <c r="AOQ2" s="63"/>
      <c r="AOR2" s="63"/>
      <c r="AOS2" s="63"/>
      <c r="AOT2" s="63"/>
      <c r="AOU2" s="63"/>
      <c r="AOV2" s="63"/>
      <c r="AOW2" s="63"/>
      <c r="AOX2" s="63"/>
      <c r="AOY2" s="63"/>
      <c r="AOZ2" s="63"/>
      <c r="APA2" s="63"/>
      <c r="APB2" s="63"/>
      <c r="APC2" s="63"/>
      <c r="APD2" s="63"/>
      <c r="APE2" s="63"/>
      <c r="APF2" s="63"/>
      <c r="APG2" s="63"/>
      <c r="APH2" s="63"/>
      <c r="API2" s="63"/>
      <c r="APJ2" s="63"/>
      <c r="APK2" s="63"/>
      <c r="APL2" s="63"/>
      <c r="APM2" s="63"/>
      <c r="APN2" s="63"/>
      <c r="APO2" s="63"/>
      <c r="APP2" s="63"/>
      <c r="APQ2" s="63"/>
      <c r="APR2" s="63"/>
      <c r="APS2" s="63"/>
      <c r="APT2" s="63"/>
      <c r="APU2" s="63"/>
      <c r="APV2" s="63"/>
      <c r="APW2" s="63"/>
      <c r="APX2" s="63"/>
      <c r="APY2" s="63"/>
      <c r="APZ2" s="63"/>
      <c r="AQA2" s="63"/>
      <c r="AQB2" s="63"/>
      <c r="AQC2" s="63"/>
      <c r="AQD2" s="63"/>
      <c r="AQE2" s="63"/>
      <c r="AQF2" s="63"/>
      <c r="AQG2" s="63"/>
      <c r="AQH2" s="63"/>
      <c r="AQI2" s="63"/>
      <c r="AQJ2" s="63"/>
      <c r="AQK2" s="63"/>
      <c r="AQL2" s="63"/>
      <c r="AQM2" s="63"/>
      <c r="AQN2" s="63"/>
      <c r="AQO2" s="63"/>
      <c r="AQP2" s="63"/>
      <c r="AQQ2" s="63"/>
      <c r="AQR2" s="63"/>
      <c r="AQS2" s="63"/>
      <c r="AQT2" s="63"/>
      <c r="AQU2" s="63"/>
      <c r="AQV2" s="63"/>
      <c r="AQW2" s="63"/>
      <c r="AQX2" s="63"/>
      <c r="AQY2" s="63"/>
      <c r="AQZ2" s="63"/>
      <c r="ARA2" s="63"/>
      <c r="ARB2" s="63"/>
      <c r="ARC2" s="63"/>
      <c r="ARD2" s="63"/>
      <c r="ARE2" s="63"/>
      <c r="ARF2" s="63"/>
      <c r="ARG2" s="63"/>
      <c r="ARH2" s="63"/>
      <c r="ARI2" s="63"/>
      <c r="ARJ2" s="63"/>
      <c r="ARK2" s="63"/>
      <c r="ARL2" s="63"/>
      <c r="ARM2" s="63"/>
      <c r="ARN2" s="63"/>
      <c r="ARO2" s="63"/>
      <c r="ARP2" s="63"/>
      <c r="ARQ2" s="63"/>
      <c r="ARR2" s="63"/>
      <c r="ARS2" s="63"/>
      <c r="ART2" s="63"/>
      <c r="ARU2" s="63"/>
      <c r="ARV2" s="63"/>
      <c r="ARW2" s="63"/>
      <c r="ARX2" s="63"/>
      <c r="ARY2" s="63"/>
      <c r="ARZ2" s="63"/>
      <c r="ASA2" s="63"/>
      <c r="ASB2" s="63"/>
      <c r="ASC2" s="63"/>
      <c r="ASD2" s="63"/>
      <c r="ASE2" s="63"/>
      <c r="ASF2" s="63"/>
      <c r="ASG2" s="63"/>
      <c r="ASH2" s="63"/>
      <c r="ASI2" s="63"/>
      <c r="ASJ2" s="63"/>
      <c r="ASK2" s="63"/>
      <c r="ASL2" s="63"/>
      <c r="ASM2" s="63"/>
      <c r="ASN2" s="63"/>
      <c r="ASO2" s="63"/>
      <c r="ASP2" s="63"/>
      <c r="ASQ2" s="63"/>
      <c r="ASR2" s="63"/>
      <c r="ASS2" s="63"/>
      <c r="AST2" s="63"/>
      <c r="ASU2" s="63"/>
      <c r="ASV2" s="63"/>
      <c r="ASW2" s="63"/>
      <c r="ASX2" s="63"/>
      <c r="ASY2" s="63"/>
      <c r="ASZ2" s="63"/>
      <c r="ATA2" s="63"/>
      <c r="ATB2" s="63"/>
      <c r="ATC2" s="63"/>
      <c r="ATD2" s="63"/>
      <c r="ATE2" s="63"/>
      <c r="ATF2" s="63"/>
      <c r="ATG2" s="63"/>
      <c r="ATH2" s="63"/>
      <c r="ATI2" s="63"/>
      <c r="ATJ2" s="63"/>
      <c r="ATK2" s="63"/>
      <c r="ATL2" s="63"/>
      <c r="ATM2" s="63"/>
      <c r="ATN2" s="63"/>
      <c r="ATO2" s="63"/>
      <c r="ATP2" s="63"/>
      <c r="ATQ2" s="63"/>
      <c r="ATR2" s="63"/>
      <c r="ATS2" s="63"/>
      <c r="ATT2" s="63"/>
      <c r="ATU2" s="63"/>
      <c r="ATV2" s="63"/>
      <c r="ATW2" s="63"/>
      <c r="ATX2" s="63"/>
      <c r="ATY2" s="63"/>
      <c r="ATZ2" s="63"/>
      <c r="AUA2" s="63"/>
      <c r="AUB2" s="63"/>
      <c r="AUC2" s="63"/>
      <c r="AUD2" s="63"/>
      <c r="AUE2" s="63"/>
      <c r="AUF2" s="63"/>
      <c r="AUG2" s="63"/>
      <c r="AUH2" s="63"/>
      <c r="AUI2" s="63"/>
      <c r="AUJ2" s="63"/>
      <c r="AUK2" s="63"/>
      <c r="AUL2" s="63"/>
      <c r="AUM2" s="63"/>
      <c r="AUN2" s="63"/>
      <c r="AUO2" s="63"/>
      <c r="AUP2" s="63"/>
      <c r="AUQ2" s="63"/>
      <c r="AUR2" s="63"/>
      <c r="AUS2" s="63"/>
      <c r="AUT2" s="63"/>
      <c r="AUU2" s="63"/>
      <c r="AUV2" s="63"/>
      <c r="AUW2" s="63"/>
      <c r="AUX2" s="63"/>
      <c r="AUY2" s="63"/>
      <c r="AUZ2" s="63"/>
      <c r="AVA2" s="63"/>
      <c r="AVB2" s="63"/>
      <c r="AVC2" s="63"/>
      <c r="AVD2" s="63"/>
      <c r="AVE2" s="63"/>
      <c r="AVF2" s="63"/>
      <c r="AVG2" s="63"/>
      <c r="AVH2" s="63"/>
      <c r="AVI2" s="63"/>
      <c r="AVJ2" s="63"/>
      <c r="AVK2" s="63"/>
      <c r="AVL2" s="63"/>
      <c r="AVM2" s="63"/>
      <c r="AVN2" s="63"/>
      <c r="AVO2" s="63"/>
      <c r="AVP2" s="63"/>
      <c r="AVQ2" s="63"/>
      <c r="AVR2" s="63"/>
      <c r="AVS2" s="63"/>
      <c r="AVT2" s="63"/>
      <c r="AVU2" s="63"/>
      <c r="AVV2" s="63"/>
      <c r="AVW2" s="63"/>
      <c r="AVX2" s="63"/>
      <c r="AVY2" s="63"/>
      <c r="AVZ2" s="63"/>
      <c r="AWA2" s="63"/>
      <c r="AWB2" s="63"/>
      <c r="AWC2" s="63"/>
      <c r="AWD2" s="63"/>
      <c r="AWE2" s="63"/>
      <c r="AWF2" s="63"/>
      <c r="AWG2" s="63"/>
      <c r="AWH2" s="63"/>
      <c r="AWI2" s="63"/>
      <c r="AWJ2" s="63"/>
      <c r="AWK2" s="63"/>
      <c r="AWL2" s="63"/>
      <c r="AWM2" s="63"/>
      <c r="AWN2" s="63"/>
      <c r="AWO2" s="63"/>
      <c r="AWP2" s="63"/>
      <c r="AWQ2" s="63"/>
      <c r="AWR2" s="63"/>
      <c r="AWS2" s="63"/>
      <c r="AWT2" s="63"/>
      <c r="AWU2" s="63"/>
      <c r="AWV2" s="63"/>
      <c r="AWW2" s="63"/>
      <c r="AWX2" s="63"/>
      <c r="AWY2" s="63"/>
      <c r="AWZ2" s="63"/>
      <c r="AXA2" s="63"/>
      <c r="AXB2" s="63"/>
      <c r="AXC2" s="63"/>
      <c r="AXD2" s="63"/>
      <c r="AXE2" s="63"/>
      <c r="AXF2" s="63"/>
      <c r="AXG2" s="63"/>
      <c r="AXH2" s="63"/>
      <c r="AXI2" s="63"/>
      <c r="AXJ2" s="63"/>
      <c r="AXK2" s="63"/>
      <c r="AXL2" s="63"/>
      <c r="AXM2" s="63"/>
      <c r="AXN2" s="63"/>
      <c r="AXO2" s="63"/>
      <c r="AXP2" s="63"/>
      <c r="AXQ2" s="63"/>
      <c r="AXR2" s="63"/>
      <c r="AXS2" s="63"/>
      <c r="AXT2" s="63"/>
      <c r="AXU2" s="63"/>
      <c r="AXV2" s="63"/>
      <c r="AXW2" s="63"/>
      <c r="AXX2" s="63"/>
      <c r="AXY2" s="63"/>
      <c r="AXZ2" s="63"/>
      <c r="AYA2" s="63"/>
      <c r="AYB2" s="63"/>
      <c r="AYC2" s="63"/>
      <c r="AYD2" s="63"/>
      <c r="AYE2" s="63"/>
      <c r="AYF2" s="63"/>
      <c r="AYG2" s="63"/>
      <c r="AYH2" s="63"/>
      <c r="AYI2" s="63"/>
      <c r="AYJ2" s="63"/>
      <c r="AYK2" s="63"/>
      <c r="AYL2" s="63"/>
      <c r="AYM2" s="63"/>
      <c r="AYN2" s="63"/>
      <c r="AYO2" s="63"/>
      <c r="AYP2" s="63"/>
      <c r="AYQ2" s="63"/>
      <c r="AYR2" s="63"/>
      <c r="AYS2" s="63"/>
      <c r="AYT2" s="63"/>
      <c r="AYU2" s="63"/>
      <c r="AYV2" s="63"/>
      <c r="AYW2" s="63"/>
      <c r="AYX2" s="63"/>
      <c r="AYY2" s="63"/>
      <c r="AYZ2" s="63"/>
      <c r="AZA2" s="63"/>
      <c r="AZB2" s="63"/>
      <c r="AZC2" s="63"/>
      <c r="AZD2" s="63"/>
      <c r="AZE2" s="63"/>
      <c r="AZF2" s="63"/>
      <c r="AZG2" s="63"/>
      <c r="AZH2" s="63"/>
      <c r="AZI2" s="63"/>
      <c r="AZJ2" s="63"/>
      <c r="AZK2" s="63"/>
      <c r="AZL2" s="63"/>
      <c r="AZM2" s="63"/>
      <c r="AZN2" s="63"/>
      <c r="AZO2" s="63"/>
      <c r="AZP2" s="63"/>
      <c r="AZQ2" s="63"/>
      <c r="AZR2" s="63"/>
      <c r="AZS2" s="63"/>
      <c r="AZT2" s="63"/>
      <c r="AZU2" s="63"/>
      <c r="AZV2" s="63"/>
      <c r="AZW2" s="63"/>
      <c r="AZX2" s="63"/>
      <c r="AZY2" s="63"/>
      <c r="AZZ2" s="63"/>
      <c r="BAA2" s="63"/>
      <c r="BAB2" s="63"/>
      <c r="BAC2" s="63"/>
      <c r="BAD2" s="63"/>
      <c r="BAE2" s="63"/>
      <c r="BAF2" s="63"/>
      <c r="BAG2" s="63"/>
      <c r="BAH2" s="63"/>
      <c r="BAI2" s="63"/>
      <c r="BAJ2" s="63"/>
      <c r="BAK2" s="63"/>
      <c r="BAL2" s="63"/>
      <c r="BAM2" s="63"/>
      <c r="BAN2" s="63"/>
      <c r="BAO2" s="63"/>
      <c r="BAP2" s="63"/>
      <c r="BAQ2" s="63"/>
      <c r="BAR2" s="63"/>
      <c r="BAS2" s="63"/>
      <c r="BAT2" s="63"/>
      <c r="BAU2" s="63"/>
      <c r="BAV2" s="63"/>
      <c r="BAW2" s="63"/>
      <c r="BAX2" s="63"/>
      <c r="BAY2" s="63"/>
      <c r="BAZ2" s="63"/>
      <c r="BBA2" s="63"/>
      <c r="BBB2" s="63"/>
      <c r="BBC2" s="63"/>
      <c r="BBD2" s="63"/>
      <c r="BBE2" s="63"/>
      <c r="BBF2" s="63"/>
      <c r="BBG2" s="63"/>
      <c r="BBH2" s="63"/>
      <c r="BBI2" s="63"/>
      <c r="BBJ2" s="63"/>
      <c r="BBK2" s="63"/>
      <c r="BBL2" s="63"/>
      <c r="BBM2" s="63"/>
      <c r="BBN2" s="63"/>
      <c r="BBO2" s="63"/>
      <c r="BBP2" s="63"/>
      <c r="BBQ2" s="63"/>
      <c r="BBR2" s="63"/>
      <c r="BBS2" s="63"/>
      <c r="BBT2" s="63"/>
      <c r="BBU2" s="63"/>
      <c r="BBV2" s="63"/>
      <c r="BBW2" s="63"/>
      <c r="BBX2" s="63"/>
      <c r="BBY2" s="63"/>
      <c r="BBZ2" s="63"/>
      <c r="BCA2" s="63"/>
      <c r="BCB2" s="63"/>
      <c r="BCC2" s="63"/>
      <c r="BCD2" s="63"/>
      <c r="BCE2" s="63"/>
      <c r="BCF2" s="63"/>
      <c r="BCG2" s="63"/>
      <c r="BCH2" s="63"/>
      <c r="BCI2" s="63"/>
      <c r="BCJ2" s="63"/>
      <c r="BCK2" s="63"/>
      <c r="BCL2" s="63"/>
      <c r="BCM2" s="63"/>
      <c r="BCN2" s="63"/>
      <c r="BCO2" s="63"/>
      <c r="BCP2" s="63"/>
      <c r="BCQ2" s="63"/>
      <c r="BCR2" s="63"/>
      <c r="BCS2" s="63"/>
      <c r="BCT2" s="63"/>
      <c r="BCU2" s="63"/>
      <c r="BCV2" s="63"/>
      <c r="BCW2" s="63"/>
      <c r="BCX2" s="63"/>
      <c r="BCY2" s="63"/>
      <c r="BCZ2" s="63"/>
      <c r="BDA2" s="63"/>
      <c r="BDB2" s="63"/>
      <c r="BDC2" s="63"/>
      <c r="BDD2" s="63"/>
      <c r="BDE2" s="63"/>
      <c r="BDF2" s="63"/>
      <c r="BDG2" s="63"/>
      <c r="BDH2" s="63"/>
      <c r="BDI2" s="63"/>
      <c r="BDJ2" s="63"/>
      <c r="BDK2" s="63"/>
      <c r="BDL2" s="63"/>
      <c r="BDM2" s="63"/>
      <c r="BDN2" s="63"/>
      <c r="BDO2" s="63"/>
      <c r="BDP2" s="63"/>
      <c r="BDQ2" s="63"/>
      <c r="BDR2" s="63"/>
      <c r="BDS2" s="63"/>
      <c r="BDT2" s="63"/>
      <c r="BDU2" s="63"/>
      <c r="BDV2" s="63"/>
      <c r="BDW2" s="63"/>
      <c r="BDX2" s="63"/>
      <c r="BDY2" s="63"/>
      <c r="BDZ2" s="63"/>
      <c r="BEA2" s="63"/>
      <c r="BEB2" s="63"/>
      <c r="BEC2" s="63"/>
      <c r="BED2" s="63"/>
      <c r="BEE2" s="63"/>
      <c r="BEF2" s="63"/>
      <c r="BEG2" s="63"/>
      <c r="BEH2" s="63"/>
      <c r="BEI2" s="63"/>
      <c r="BEJ2" s="63"/>
      <c r="BEK2" s="63"/>
      <c r="BEL2" s="63"/>
      <c r="BEM2" s="63"/>
      <c r="BEN2" s="63"/>
      <c r="BEO2" s="63"/>
      <c r="BEP2" s="63"/>
      <c r="BEQ2" s="63"/>
      <c r="BER2" s="63"/>
      <c r="BES2" s="63"/>
      <c r="BET2" s="63"/>
      <c r="BEU2" s="63"/>
      <c r="BEV2" s="63"/>
      <c r="BEW2" s="63"/>
      <c r="BEX2" s="63"/>
      <c r="BEY2" s="63"/>
      <c r="BEZ2" s="63"/>
      <c r="BFA2" s="63"/>
      <c r="BFB2" s="63"/>
      <c r="BFC2" s="63"/>
      <c r="BFD2" s="63"/>
      <c r="BFE2" s="63"/>
      <c r="BFF2" s="63"/>
      <c r="BFG2" s="63"/>
      <c r="BFH2" s="63"/>
      <c r="BFI2" s="63"/>
      <c r="BFJ2" s="63"/>
      <c r="BFK2" s="63"/>
      <c r="BFL2" s="63"/>
      <c r="BFM2" s="63"/>
      <c r="BFN2" s="63"/>
      <c r="BFO2" s="63"/>
      <c r="BFP2" s="63"/>
      <c r="BFQ2" s="63"/>
      <c r="BFR2" s="63"/>
      <c r="BFS2" s="63"/>
      <c r="BFT2" s="63"/>
      <c r="BFU2" s="63"/>
      <c r="BFV2" s="63"/>
      <c r="BFW2" s="63"/>
      <c r="BFX2" s="63"/>
      <c r="BFY2" s="63"/>
      <c r="BFZ2" s="63"/>
      <c r="BGA2" s="63"/>
      <c r="BGB2" s="63"/>
      <c r="BGC2" s="63"/>
      <c r="BGD2" s="63"/>
      <c r="BGE2" s="63"/>
      <c r="BGF2" s="63"/>
      <c r="BGG2" s="63"/>
      <c r="BGH2" s="63"/>
      <c r="BGI2" s="63"/>
      <c r="BGJ2" s="63"/>
      <c r="BGK2" s="63"/>
      <c r="BGL2" s="63"/>
      <c r="BGM2" s="63"/>
      <c r="BGN2" s="63"/>
      <c r="BGO2" s="63"/>
      <c r="BGP2" s="63"/>
      <c r="BGQ2" s="63"/>
      <c r="BGR2" s="63"/>
      <c r="BGS2" s="63"/>
      <c r="BGT2" s="63"/>
      <c r="BGU2" s="63"/>
      <c r="BGV2" s="63"/>
      <c r="BGW2" s="63"/>
      <c r="BGX2" s="63"/>
      <c r="BGY2" s="63"/>
      <c r="BGZ2" s="63"/>
      <c r="BHA2" s="63"/>
      <c r="BHB2" s="63"/>
      <c r="BHC2" s="63"/>
      <c r="BHD2" s="63"/>
      <c r="BHE2" s="63"/>
      <c r="BHF2" s="63"/>
      <c r="BHG2" s="63"/>
      <c r="BHH2" s="63"/>
      <c r="BHI2" s="63"/>
      <c r="BHJ2" s="63"/>
      <c r="BHK2" s="63"/>
      <c r="BHL2" s="63"/>
      <c r="BHM2" s="63"/>
      <c r="BHN2" s="63"/>
      <c r="BHO2" s="63"/>
      <c r="BHP2" s="63"/>
      <c r="BHQ2" s="63"/>
      <c r="BHR2" s="63"/>
      <c r="BHS2" s="63"/>
      <c r="BHT2" s="63"/>
      <c r="BHU2" s="63"/>
      <c r="BHV2" s="63"/>
      <c r="BHW2" s="63"/>
      <c r="BHX2" s="63"/>
      <c r="BHY2" s="63"/>
      <c r="BHZ2" s="63"/>
      <c r="BIA2" s="63"/>
      <c r="BIB2" s="63"/>
      <c r="BIC2" s="63"/>
      <c r="BID2" s="63"/>
      <c r="BIE2" s="63"/>
      <c r="BIF2" s="63"/>
      <c r="BIG2" s="63"/>
      <c r="BIH2" s="63"/>
      <c r="BII2" s="63"/>
      <c r="BIJ2" s="63"/>
      <c r="BIK2" s="63"/>
      <c r="BIL2" s="63"/>
      <c r="BIM2" s="63"/>
      <c r="BIN2" s="63"/>
      <c r="BIO2" s="63"/>
      <c r="BIP2" s="63"/>
      <c r="BIQ2" s="63"/>
      <c r="BIR2" s="63"/>
      <c r="BIS2" s="63"/>
      <c r="BIT2" s="63"/>
      <c r="BIU2" s="63"/>
      <c r="BIV2" s="63"/>
      <c r="BIW2" s="63"/>
      <c r="BIX2" s="63"/>
      <c r="BIY2" s="63"/>
      <c r="BIZ2" s="63"/>
      <c r="BJA2" s="63"/>
      <c r="BJB2" s="63"/>
      <c r="BJC2" s="63"/>
      <c r="BJD2" s="63"/>
      <c r="BJE2" s="63"/>
      <c r="BJF2" s="63"/>
      <c r="BJG2" s="63"/>
      <c r="BJH2" s="63"/>
      <c r="BJI2" s="63"/>
      <c r="BJJ2" s="63"/>
      <c r="BJK2" s="63"/>
      <c r="BJL2" s="63"/>
      <c r="BJM2" s="63"/>
      <c r="BJN2" s="63"/>
      <c r="BJO2" s="63"/>
      <c r="BJP2" s="63"/>
      <c r="BJQ2" s="63"/>
      <c r="BJR2" s="63"/>
      <c r="BJS2" s="63"/>
      <c r="BJT2" s="63"/>
      <c r="BJU2" s="63"/>
      <c r="BJV2" s="63"/>
      <c r="BJW2" s="63"/>
      <c r="BJX2" s="63"/>
      <c r="BJY2" s="63"/>
      <c r="BJZ2" s="63"/>
      <c r="BKA2" s="63"/>
      <c r="BKB2" s="63"/>
      <c r="BKC2" s="63"/>
      <c r="BKD2" s="63"/>
      <c r="BKE2" s="63"/>
      <c r="BKF2" s="63"/>
      <c r="BKG2" s="63"/>
      <c r="BKH2" s="63"/>
      <c r="BKI2" s="63"/>
      <c r="BKJ2" s="63"/>
      <c r="BKK2" s="63"/>
      <c r="BKL2" s="63"/>
      <c r="BKM2" s="63"/>
      <c r="BKN2" s="63"/>
      <c r="BKO2" s="63"/>
      <c r="BKP2" s="63"/>
      <c r="BKQ2" s="63"/>
      <c r="BKR2" s="63"/>
      <c r="BKS2" s="63"/>
      <c r="BKT2" s="63"/>
      <c r="BKU2" s="63"/>
      <c r="BKV2" s="63"/>
      <c r="BKW2" s="63"/>
      <c r="BKX2" s="63"/>
      <c r="BKY2" s="63"/>
      <c r="BKZ2" s="63"/>
      <c r="BLA2" s="63"/>
      <c r="BLB2" s="63"/>
      <c r="BLC2" s="63"/>
      <c r="BLD2" s="63"/>
      <c r="BLE2" s="63"/>
      <c r="BLF2" s="63"/>
      <c r="BLG2" s="63"/>
      <c r="BLH2" s="63"/>
      <c r="BLI2" s="63"/>
      <c r="BLJ2" s="63"/>
      <c r="BLK2" s="63"/>
      <c r="BLL2" s="63"/>
      <c r="BLM2" s="63"/>
      <c r="BLN2" s="63"/>
      <c r="BLO2" s="63"/>
      <c r="BLP2" s="63"/>
      <c r="BLQ2" s="63"/>
      <c r="BLR2" s="63"/>
      <c r="BLS2" s="63"/>
      <c r="BLT2" s="63"/>
      <c r="BLU2" s="63"/>
      <c r="BLV2" s="63"/>
      <c r="BLW2" s="63"/>
      <c r="BLX2" s="63"/>
      <c r="BLY2" s="63"/>
      <c r="BLZ2" s="63"/>
      <c r="BMA2" s="63"/>
      <c r="BMB2" s="63"/>
      <c r="BMC2" s="63"/>
      <c r="BMD2" s="63"/>
      <c r="BME2" s="63"/>
      <c r="BMF2" s="63"/>
      <c r="BMG2" s="63"/>
      <c r="BMH2" s="63"/>
      <c r="BMI2" s="63"/>
      <c r="BMJ2" s="63"/>
      <c r="BMK2" s="63"/>
      <c r="BML2" s="63"/>
      <c r="BMM2" s="63"/>
      <c r="BMN2" s="63"/>
      <c r="BMO2" s="63"/>
      <c r="BMP2" s="63"/>
      <c r="BMQ2" s="63"/>
      <c r="BMR2" s="63"/>
      <c r="BMS2" s="63"/>
      <c r="BMT2" s="63"/>
      <c r="BMU2" s="63"/>
      <c r="BMV2" s="63"/>
      <c r="BMW2" s="63"/>
      <c r="BMX2" s="63"/>
      <c r="BMY2" s="63"/>
      <c r="BMZ2" s="63"/>
      <c r="BNA2" s="63"/>
      <c r="BNB2" s="63"/>
      <c r="BNC2" s="63"/>
      <c r="BND2" s="63"/>
      <c r="BNE2" s="63"/>
      <c r="BNF2" s="63"/>
      <c r="BNG2" s="63"/>
      <c r="BNH2" s="63"/>
      <c r="BNI2" s="63"/>
      <c r="BNJ2" s="63"/>
      <c r="BNK2" s="63"/>
      <c r="BNL2" s="63"/>
      <c r="BNM2" s="63"/>
      <c r="BNN2" s="63"/>
      <c r="BNO2" s="63"/>
      <c r="BNP2" s="63"/>
      <c r="BNQ2" s="63"/>
      <c r="BNR2" s="63"/>
      <c r="BNS2" s="63"/>
      <c r="BNT2" s="63"/>
      <c r="BNU2" s="63"/>
      <c r="BNV2" s="63"/>
      <c r="BNW2" s="63"/>
      <c r="BNX2" s="63"/>
      <c r="BNY2" s="63"/>
      <c r="BNZ2" s="63"/>
      <c r="BOA2" s="63"/>
      <c r="BOB2" s="63"/>
      <c r="BOC2" s="63"/>
      <c r="BOD2" s="63"/>
      <c r="BOE2" s="63"/>
      <c r="BOF2" s="63"/>
      <c r="BOG2" s="63"/>
      <c r="BOH2" s="63"/>
      <c r="BOI2" s="63"/>
      <c r="BOJ2" s="63"/>
      <c r="BOK2" s="63"/>
      <c r="BOL2" s="63"/>
      <c r="BOM2" s="63"/>
      <c r="BON2" s="63"/>
      <c r="BOO2" s="63"/>
      <c r="BOP2" s="63"/>
      <c r="BOQ2" s="63"/>
      <c r="BOR2" s="63"/>
      <c r="BOS2" s="63"/>
      <c r="BOT2" s="63"/>
      <c r="BOU2" s="63"/>
      <c r="BOV2" s="63"/>
      <c r="BOW2" s="63"/>
      <c r="BOX2" s="63"/>
      <c r="BOY2" s="63"/>
      <c r="BOZ2" s="63"/>
      <c r="BPA2" s="63"/>
      <c r="BPB2" s="63"/>
      <c r="BPC2" s="63"/>
      <c r="BPD2" s="63"/>
      <c r="BPE2" s="63"/>
      <c r="BPF2" s="63"/>
      <c r="BPG2" s="63"/>
      <c r="BPH2" s="63"/>
      <c r="BPI2" s="63"/>
      <c r="BPJ2" s="63"/>
      <c r="BPK2" s="63"/>
      <c r="BPL2" s="63"/>
      <c r="BPM2" s="63"/>
      <c r="BPN2" s="63"/>
      <c r="BPO2" s="63"/>
      <c r="BPP2" s="63"/>
      <c r="BPQ2" s="63"/>
      <c r="BPR2" s="63"/>
      <c r="BPS2" s="63"/>
      <c r="BPT2" s="63"/>
      <c r="BPU2" s="63"/>
      <c r="BPV2" s="63"/>
      <c r="BPW2" s="63"/>
      <c r="BPX2" s="63"/>
      <c r="BPY2" s="63"/>
      <c r="BPZ2" s="63"/>
      <c r="BQA2" s="63"/>
      <c r="BQB2" s="63"/>
      <c r="BQC2" s="63"/>
      <c r="BQD2" s="63"/>
      <c r="BQE2" s="63"/>
      <c r="BQF2" s="63"/>
      <c r="BQG2" s="63"/>
      <c r="BQH2" s="63"/>
      <c r="BQI2" s="63"/>
      <c r="BQJ2" s="63"/>
      <c r="BQK2" s="63"/>
      <c r="BQL2" s="63"/>
      <c r="BQM2" s="63"/>
      <c r="BQN2" s="63"/>
      <c r="BQO2" s="63"/>
      <c r="BQP2" s="63"/>
      <c r="BQQ2" s="63"/>
      <c r="BQR2" s="63"/>
      <c r="BQS2" s="63"/>
      <c r="BQT2" s="63"/>
      <c r="BQU2" s="63"/>
      <c r="BQV2" s="63"/>
      <c r="BQW2" s="63"/>
      <c r="BQX2" s="63"/>
      <c r="BQY2" s="63"/>
      <c r="BQZ2" s="63"/>
      <c r="BRA2" s="63"/>
      <c r="BRB2" s="63"/>
      <c r="BRC2" s="63"/>
      <c r="BRD2" s="63"/>
      <c r="BRE2" s="63"/>
      <c r="BRF2" s="63"/>
      <c r="BRG2" s="63"/>
      <c r="BRH2" s="63"/>
      <c r="BRI2" s="63"/>
      <c r="BRJ2" s="63"/>
      <c r="BRK2" s="63"/>
      <c r="BRL2" s="63"/>
      <c r="BRM2" s="63"/>
      <c r="BRN2" s="63"/>
      <c r="BRO2" s="63"/>
      <c r="BRP2" s="63"/>
      <c r="BRQ2" s="63"/>
      <c r="BRR2" s="63"/>
      <c r="BRS2" s="63"/>
      <c r="BRT2" s="63"/>
      <c r="BRU2" s="63"/>
      <c r="BRV2" s="63"/>
      <c r="BRW2" s="63"/>
      <c r="BRX2" s="63"/>
      <c r="BRY2" s="63"/>
      <c r="BRZ2" s="63"/>
      <c r="BSA2" s="63"/>
      <c r="BSB2" s="63"/>
      <c r="BSC2" s="63"/>
      <c r="BSD2" s="63"/>
      <c r="BSE2" s="63"/>
      <c r="BSF2" s="63"/>
      <c r="BSG2" s="63"/>
      <c r="BSH2" s="63"/>
      <c r="BSI2" s="63"/>
      <c r="BSJ2" s="63"/>
      <c r="BSK2" s="63"/>
      <c r="BSL2" s="63"/>
      <c r="BSM2" s="63"/>
      <c r="BSN2" s="63"/>
      <c r="BSO2" s="63"/>
      <c r="BSP2" s="63"/>
      <c r="BSQ2" s="63"/>
      <c r="BSR2" s="63"/>
      <c r="BSS2" s="63"/>
      <c r="BST2" s="63"/>
      <c r="BSU2" s="63"/>
      <c r="BSV2" s="63"/>
      <c r="BSW2" s="63"/>
      <c r="BSX2" s="63"/>
      <c r="BSY2" s="63"/>
      <c r="BSZ2" s="63"/>
      <c r="BTA2" s="63"/>
      <c r="BTB2" s="63"/>
      <c r="BTC2" s="63"/>
      <c r="BTD2" s="63"/>
      <c r="BTE2" s="63"/>
      <c r="BTF2" s="63"/>
      <c r="BTG2" s="63"/>
      <c r="BTH2" s="63"/>
      <c r="BTI2" s="63"/>
      <c r="BTJ2" s="63"/>
      <c r="BTK2" s="63"/>
      <c r="BTL2" s="63"/>
      <c r="BTM2" s="63"/>
      <c r="BTN2" s="63"/>
      <c r="BTO2" s="63"/>
      <c r="BTP2" s="63"/>
      <c r="BTQ2" s="63"/>
      <c r="BTR2" s="63"/>
      <c r="BTS2" s="63"/>
      <c r="BTT2" s="63"/>
      <c r="BTU2" s="63"/>
      <c r="BTV2" s="63"/>
      <c r="BTW2" s="63"/>
      <c r="BTX2" s="63"/>
      <c r="BTY2" s="63"/>
      <c r="BTZ2" s="63"/>
      <c r="BUA2" s="63"/>
      <c r="BUB2" s="63"/>
      <c r="BUC2" s="63"/>
      <c r="BUD2" s="63"/>
      <c r="BUE2" s="63"/>
      <c r="BUF2" s="63"/>
      <c r="BUG2" s="63"/>
      <c r="BUH2" s="63"/>
      <c r="BUI2" s="63"/>
      <c r="BUJ2" s="63"/>
      <c r="BUK2" s="63"/>
      <c r="BUL2" s="63"/>
      <c r="BUM2" s="63"/>
      <c r="BUN2" s="63"/>
      <c r="BUO2" s="63"/>
      <c r="BUP2" s="63"/>
      <c r="BUQ2" s="63"/>
      <c r="BUR2" s="63"/>
      <c r="BUS2" s="63"/>
      <c r="BUT2" s="63"/>
      <c r="BUU2" s="63"/>
      <c r="BUV2" s="63"/>
      <c r="BUW2" s="63"/>
      <c r="BUX2" s="63"/>
      <c r="BUY2" s="63"/>
      <c r="BUZ2" s="63"/>
      <c r="BVA2" s="63"/>
      <c r="BVB2" s="63"/>
      <c r="BVC2" s="63"/>
      <c r="BVD2" s="63"/>
      <c r="BVE2" s="63"/>
      <c r="BVF2" s="63"/>
      <c r="BVG2" s="63"/>
      <c r="BVH2" s="63"/>
      <c r="BVI2" s="63"/>
      <c r="BVJ2" s="63"/>
      <c r="BVK2" s="63"/>
      <c r="BVL2" s="63"/>
      <c r="BVM2" s="63"/>
      <c r="BVN2" s="63"/>
      <c r="BVO2" s="63"/>
      <c r="BVP2" s="63"/>
      <c r="BVQ2" s="63"/>
      <c r="BVR2" s="63"/>
      <c r="BVS2" s="63"/>
      <c r="BVT2" s="63"/>
      <c r="BVU2" s="63"/>
      <c r="BVV2" s="63"/>
      <c r="BVW2" s="63"/>
      <c r="BVX2" s="63"/>
      <c r="BVY2" s="63"/>
      <c r="BVZ2" s="63"/>
      <c r="BWA2" s="63"/>
      <c r="BWB2" s="63"/>
      <c r="BWC2" s="63"/>
      <c r="BWD2" s="63"/>
      <c r="BWE2" s="63"/>
      <c r="BWF2" s="63"/>
      <c r="BWG2" s="63"/>
      <c r="BWH2" s="63"/>
      <c r="BWI2" s="63"/>
      <c r="BWJ2" s="63"/>
      <c r="BWK2" s="63"/>
      <c r="BWL2" s="63"/>
      <c r="BWM2" s="63"/>
      <c r="BWN2" s="63"/>
      <c r="BWO2" s="63"/>
      <c r="BWP2" s="63"/>
      <c r="BWQ2" s="63"/>
      <c r="BWR2" s="63"/>
      <c r="BWS2" s="63"/>
      <c r="BWT2" s="63"/>
      <c r="BWU2" s="63"/>
      <c r="BWV2" s="63"/>
      <c r="BWW2" s="63"/>
      <c r="BWX2" s="63"/>
      <c r="BWY2" s="63"/>
      <c r="BWZ2" s="63"/>
      <c r="BXA2" s="63"/>
      <c r="BXB2" s="63"/>
      <c r="BXC2" s="63"/>
      <c r="BXD2" s="63"/>
      <c r="BXE2" s="63"/>
      <c r="BXF2" s="63"/>
      <c r="BXG2" s="63"/>
      <c r="BXH2" s="63"/>
      <c r="BXI2" s="63"/>
      <c r="BXJ2" s="63"/>
      <c r="BXK2" s="63"/>
      <c r="BXL2" s="63"/>
      <c r="BXM2" s="63"/>
      <c r="BXN2" s="63"/>
      <c r="BXO2" s="63"/>
      <c r="BXP2" s="63"/>
      <c r="BXQ2" s="63"/>
      <c r="BXR2" s="63"/>
      <c r="BXS2" s="63"/>
      <c r="BXT2" s="63"/>
      <c r="BXU2" s="63"/>
      <c r="BXV2" s="63"/>
      <c r="BXW2" s="63"/>
      <c r="BXX2" s="63"/>
      <c r="BXY2" s="63"/>
      <c r="BXZ2" s="63"/>
      <c r="BYA2" s="63"/>
      <c r="BYB2" s="63"/>
      <c r="BYC2" s="63"/>
      <c r="BYD2" s="63"/>
      <c r="BYE2" s="63"/>
      <c r="BYF2" s="63"/>
      <c r="BYG2" s="63"/>
      <c r="BYH2" s="63"/>
      <c r="BYI2" s="63"/>
      <c r="BYJ2" s="63"/>
      <c r="BYK2" s="63"/>
      <c r="BYL2" s="63"/>
      <c r="BYM2" s="63"/>
      <c r="BYN2" s="63"/>
      <c r="BYO2" s="63"/>
      <c r="BYP2" s="63"/>
      <c r="BYQ2" s="63"/>
      <c r="BYR2" s="63"/>
      <c r="BYS2" s="63"/>
      <c r="BYT2" s="63"/>
      <c r="BYU2" s="63"/>
      <c r="BYV2" s="63"/>
      <c r="BYW2" s="63"/>
      <c r="BYX2" s="63"/>
      <c r="BYY2" s="63"/>
      <c r="BYZ2" s="63"/>
      <c r="BZA2" s="63"/>
      <c r="BZB2" s="63"/>
      <c r="BZC2" s="63"/>
      <c r="BZD2" s="63"/>
      <c r="BZE2" s="63"/>
      <c r="BZF2" s="63"/>
      <c r="BZG2" s="63"/>
      <c r="BZH2" s="63"/>
      <c r="BZI2" s="63"/>
      <c r="BZJ2" s="63"/>
      <c r="BZK2" s="63"/>
      <c r="BZL2" s="63"/>
      <c r="BZM2" s="63"/>
      <c r="BZN2" s="63"/>
      <c r="BZO2" s="63"/>
      <c r="BZP2" s="63"/>
      <c r="BZQ2" s="63"/>
      <c r="BZR2" s="63"/>
      <c r="BZS2" s="63"/>
      <c r="BZT2" s="63"/>
      <c r="BZU2" s="63"/>
      <c r="BZV2" s="63"/>
      <c r="BZW2" s="63"/>
      <c r="BZX2" s="63"/>
      <c r="BZY2" s="63"/>
      <c r="BZZ2" s="63"/>
      <c r="CAA2" s="63"/>
      <c r="CAB2" s="63"/>
      <c r="CAC2" s="63"/>
      <c r="CAD2" s="63"/>
      <c r="CAE2" s="63"/>
      <c r="CAF2" s="63"/>
      <c r="CAG2" s="63"/>
      <c r="CAH2" s="63"/>
      <c r="CAI2" s="63"/>
      <c r="CAJ2" s="63"/>
      <c r="CAK2" s="63"/>
      <c r="CAL2" s="63"/>
      <c r="CAM2" s="63"/>
      <c r="CAN2" s="63"/>
      <c r="CAO2" s="63"/>
      <c r="CAP2" s="63"/>
      <c r="CAQ2" s="63"/>
      <c r="CAR2" s="63"/>
      <c r="CAS2" s="63"/>
      <c r="CAT2" s="63"/>
      <c r="CAU2" s="63"/>
      <c r="CAV2" s="63"/>
      <c r="CAW2" s="63"/>
      <c r="CAX2" s="63"/>
      <c r="CAY2" s="63"/>
      <c r="CAZ2" s="63"/>
      <c r="CBA2" s="63"/>
      <c r="CBB2" s="63"/>
      <c r="CBC2" s="63"/>
      <c r="CBD2" s="63"/>
      <c r="CBE2" s="63"/>
      <c r="CBF2" s="63"/>
      <c r="CBG2" s="63"/>
      <c r="CBH2" s="63"/>
      <c r="CBI2" s="63"/>
      <c r="CBJ2" s="63"/>
      <c r="CBK2" s="63"/>
      <c r="CBL2" s="63"/>
      <c r="CBM2" s="63"/>
      <c r="CBN2" s="63"/>
      <c r="CBO2" s="63"/>
      <c r="CBP2" s="63"/>
      <c r="CBQ2" s="63"/>
      <c r="CBR2" s="63"/>
      <c r="CBS2" s="63"/>
      <c r="CBT2" s="63"/>
      <c r="CBU2" s="63"/>
      <c r="CBV2" s="63"/>
      <c r="CBW2" s="63"/>
      <c r="CBX2" s="63"/>
      <c r="CBY2" s="63"/>
      <c r="CBZ2" s="63"/>
      <c r="CCA2" s="63"/>
      <c r="CCB2" s="63"/>
      <c r="CCC2" s="63"/>
      <c r="CCD2" s="63"/>
      <c r="CCE2" s="63"/>
      <c r="CCF2" s="63"/>
      <c r="CCG2" s="63"/>
      <c r="CCH2" s="63"/>
      <c r="CCI2" s="63"/>
      <c r="CCJ2" s="63"/>
      <c r="CCK2" s="63"/>
      <c r="CCL2" s="63"/>
      <c r="CCM2" s="63"/>
      <c r="CCN2" s="63"/>
      <c r="CCO2" s="63"/>
      <c r="CCP2" s="63"/>
      <c r="CCQ2" s="63"/>
      <c r="CCR2" s="63"/>
      <c r="CCS2" s="63"/>
      <c r="CCT2" s="63"/>
      <c r="CCU2" s="63"/>
      <c r="CCV2" s="63"/>
      <c r="CCW2" s="63"/>
      <c r="CCX2" s="63"/>
      <c r="CCY2" s="63"/>
      <c r="CCZ2" s="63"/>
      <c r="CDA2" s="63"/>
      <c r="CDB2" s="63"/>
      <c r="CDC2" s="63"/>
      <c r="CDD2" s="63"/>
      <c r="CDE2" s="63"/>
      <c r="CDF2" s="63"/>
      <c r="CDG2" s="63"/>
      <c r="CDH2" s="63"/>
      <c r="CDI2" s="63"/>
      <c r="CDJ2" s="63"/>
      <c r="CDK2" s="63"/>
      <c r="CDL2" s="63"/>
      <c r="CDM2" s="63"/>
      <c r="CDN2" s="63"/>
      <c r="CDO2" s="63"/>
      <c r="CDP2" s="63"/>
      <c r="CDQ2" s="63"/>
      <c r="CDR2" s="63"/>
      <c r="CDS2" s="63"/>
      <c r="CDT2" s="63"/>
      <c r="CDU2" s="63"/>
      <c r="CDV2" s="63"/>
      <c r="CDW2" s="63"/>
      <c r="CDX2" s="63"/>
      <c r="CDY2" s="63"/>
      <c r="CDZ2" s="63"/>
      <c r="CEA2" s="63"/>
      <c r="CEB2" s="63"/>
      <c r="CEC2" s="63"/>
      <c r="CED2" s="63"/>
      <c r="CEE2" s="63"/>
      <c r="CEF2" s="63"/>
      <c r="CEG2" s="63"/>
      <c r="CEH2" s="63"/>
      <c r="CEI2" s="63"/>
      <c r="CEJ2" s="63"/>
      <c r="CEK2" s="63"/>
      <c r="CEL2" s="63"/>
      <c r="CEM2" s="63"/>
      <c r="CEN2" s="63"/>
      <c r="CEO2" s="63"/>
      <c r="CEP2" s="63"/>
      <c r="CEQ2" s="63"/>
      <c r="CER2" s="63"/>
      <c r="CES2" s="63"/>
      <c r="CET2" s="63"/>
      <c r="CEU2" s="63"/>
      <c r="CEV2" s="63"/>
      <c r="CEW2" s="63"/>
      <c r="CEX2" s="63"/>
      <c r="CEY2" s="63"/>
      <c r="CEZ2" s="63"/>
      <c r="CFA2" s="63"/>
      <c r="CFB2" s="63"/>
      <c r="CFC2" s="63"/>
      <c r="CFD2" s="63"/>
      <c r="CFE2" s="63"/>
      <c r="CFF2" s="63"/>
      <c r="CFG2" s="63"/>
      <c r="CFH2" s="63"/>
      <c r="CFI2" s="63"/>
      <c r="CFJ2" s="63"/>
      <c r="CFK2" s="63"/>
      <c r="CFL2" s="63"/>
      <c r="CFM2" s="63"/>
      <c r="CFN2" s="63"/>
      <c r="CFO2" s="63"/>
      <c r="CFP2" s="63"/>
      <c r="CFQ2" s="63"/>
      <c r="CFR2" s="63"/>
      <c r="CFS2" s="63"/>
      <c r="CFT2" s="63"/>
      <c r="CFU2" s="63"/>
      <c r="CFV2" s="63"/>
      <c r="CFW2" s="63"/>
      <c r="CFX2" s="63"/>
      <c r="CFY2" s="63"/>
      <c r="CFZ2" s="63"/>
      <c r="CGA2" s="63"/>
      <c r="CGB2" s="63"/>
      <c r="CGC2" s="63"/>
      <c r="CGD2" s="63"/>
      <c r="CGE2" s="63"/>
      <c r="CGF2" s="63"/>
      <c r="CGG2" s="63"/>
      <c r="CGH2" s="63"/>
      <c r="CGI2" s="63"/>
      <c r="CGJ2" s="63"/>
      <c r="CGK2" s="63"/>
      <c r="CGL2" s="63"/>
      <c r="CGM2" s="63"/>
      <c r="CGN2" s="63"/>
      <c r="CGO2" s="63"/>
      <c r="CGP2" s="63"/>
      <c r="CGQ2" s="63"/>
      <c r="CGR2" s="63"/>
      <c r="CGS2" s="63"/>
      <c r="CGT2" s="63"/>
      <c r="CGU2" s="63"/>
      <c r="CGV2" s="63"/>
      <c r="CGW2" s="63"/>
      <c r="CGX2" s="63"/>
      <c r="CGY2" s="63"/>
      <c r="CGZ2" s="63"/>
      <c r="CHA2" s="63"/>
      <c r="CHB2" s="63"/>
      <c r="CHC2" s="63"/>
      <c r="CHD2" s="63"/>
      <c r="CHE2" s="63"/>
      <c r="CHF2" s="63"/>
      <c r="CHG2" s="63"/>
      <c r="CHH2" s="63"/>
      <c r="CHI2" s="63"/>
      <c r="CHJ2" s="63"/>
      <c r="CHK2" s="63"/>
      <c r="CHL2" s="63"/>
      <c r="CHM2" s="63"/>
      <c r="CHN2" s="63"/>
      <c r="CHO2" s="63"/>
      <c r="CHP2" s="63"/>
      <c r="CHQ2" s="63"/>
      <c r="CHR2" s="63"/>
      <c r="CHS2" s="63"/>
      <c r="CHT2" s="63"/>
      <c r="CHU2" s="63"/>
      <c r="CHV2" s="63"/>
      <c r="CHW2" s="63"/>
      <c r="CHX2" s="63"/>
      <c r="CHY2" s="63"/>
      <c r="CHZ2" s="63"/>
      <c r="CIA2" s="63"/>
      <c r="CIB2" s="63"/>
      <c r="CIC2" s="63"/>
      <c r="CID2" s="63"/>
      <c r="CIE2" s="63"/>
      <c r="CIF2" s="63"/>
      <c r="CIG2" s="63"/>
      <c r="CIH2" s="63"/>
      <c r="CII2" s="63"/>
      <c r="CIJ2" s="63"/>
      <c r="CIK2" s="63"/>
      <c r="CIL2" s="63"/>
      <c r="CIM2" s="63"/>
      <c r="CIN2" s="63"/>
      <c r="CIO2" s="63"/>
      <c r="CIP2" s="63"/>
      <c r="CIQ2" s="63"/>
      <c r="CIR2" s="63"/>
      <c r="CIS2" s="63"/>
      <c r="CIT2" s="63"/>
      <c r="CIU2" s="63"/>
      <c r="CIV2" s="63"/>
      <c r="CIW2" s="63"/>
      <c r="CIX2" s="63"/>
      <c r="CIY2" s="63"/>
      <c r="CIZ2" s="63"/>
      <c r="CJA2" s="63"/>
      <c r="CJB2" s="63"/>
      <c r="CJC2" s="63"/>
      <c r="CJD2" s="63"/>
      <c r="CJE2" s="63"/>
      <c r="CJF2" s="63"/>
      <c r="CJG2" s="63"/>
      <c r="CJH2" s="63"/>
      <c r="CJI2" s="63"/>
      <c r="CJJ2" s="63"/>
      <c r="CJK2" s="63"/>
      <c r="CJL2" s="63"/>
      <c r="CJM2" s="63"/>
      <c r="CJN2" s="63"/>
      <c r="CJO2" s="63"/>
      <c r="CJP2" s="63"/>
      <c r="CJQ2" s="63"/>
      <c r="CJR2" s="63"/>
      <c r="CJS2" s="63"/>
      <c r="CJT2" s="63"/>
      <c r="CJU2" s="63"/>
      <c r="CJV2" s="63"/>
      <c r="CJW2" s="63"/>
      <c r="CJX2" s="63"/>
      <c r="CJY2" s="63"/>
      <c r="CJZ2" s="63"/>
      <c r="CKA2" s="63"/>
      <c r="CKB2" s="63"/>
      <c r="CKC2" s="63"/>
      <c r="CKD2" s="63"/>
      <c r="CKE2" s="63"/>
      <c r="CKF2" s="63"/>
      <c r="CKG2" s="63"/>
      <c r="CKH2" s="63"/>
      <c r="CKI2" s="63"/>
      <c r="CKJ2" s="63"/>
      <c r="CKK2" s="63"/>
      <c r="CKL2" s="63"/>
      <c r="CKM2" s="63"/>
      <c r="CKN2" s="63"/>
      <c r="CKO2" s="63"/>
      <c r="CKP2" s="63"/>
      <c r="CKQ2" s="63"/>
      <c r="CKR2" s="63"/>
      <c r="CKS2" s="63"/>
      <c r="CKT2" s="63"/>
      <c r="CKU2" s="63"/>
      <c r="CKV2" s="63"/>
      <c r="CKW2" s="63"/>
      <c r="CKX2" s="63"/>
      <c r="CKY2" s="63"/>
      <c r="CKZ2" s="63"/>
      <c r="CLA2" s="63"/>
      <c r="CLB2" s="63"/>
      <c r="CLC2" s="63"/>
      <c r="CLD2" s="63"/>
      <c r="CLE2" s="63"/>
      <c r="CLF2" s="63"/>
      <c r="CLG2" s="63"/>
      <c r="CLH2" s="63"/>
      <c r="CLI2" s="63"/>
      <c r="CLJ2" s="63"/>
      <c r="CLK2" s="63"/>
      <c r="CLL2" s="63"/>
      <c r="CLM2" s="63"/>
      <c r="CLN2" s="63"/>
      <c r="CLO2" s="63"/>
      <c r="CLP2" s="63"/>
      <c r="CLQ2" s="63"/>
      <c r="CLR2" s="63"/>
      <c r="CLS2" s="63"/>
      <c r="CLT2" s="63"/>
      <c r="CLU2" s="63"/>
      <c r="CLV2" s="63"/>
      <c r="CLW2" s="63"/>
      <c r="CLX2" s="63"/>
      <c r="CLY2" s="63"/>
      <c r="CLZ2" s="63"/>
      <c r="CMA2" s="63"/>
      <c r="CMB2" s="63"/>
      <c r="CMC2" s="63"/>
      <c r="CMD2" s="63"/>
      <c r="CME2" s="63"/>
      <c r="CMF2" s="63"/>
      <c r="CMG2" s="63"/>
      <c r="CMH2" s="63"/>
      <c r="CMI2" s="63"/>
      <c r="CMJ2" s="63"/>
      <c r="CMK2" s="63"/>
      <c r="CML2" s="63"/>
      <c r="CMM2" s="63"/>
      <c r="CMN2" s="63"/>
      <c r="CMO2" s="63"/>
      <c r="CMP2" s="63"/>
      <c r="CMQ2" s="63"/>
      <c r="CMR2" s="63"/>
      <c r="CMS2" s="63"/>
      <c r="CMT2" s="63"/>
      <c r="CMU2" s="63"/>
      <c r="CMV2" s="63"/>
      <c r="CMW2" s="63"/>
      <c r="CMX2" s="63"/>
      <c r="CMY2" s="63"/>
      <c r="CMZ2" s="63"/>
      <c r="CNA2" s="63"/>
      <c r="CNB2" s="63"/>
      <c r="CNC2" s="63"/>
      <c r="CND2" s="63"/>
      <c r="CNE2" s="63"/>
      <c r="CNF2" s="63"/>
      <c r="CNG2" s="63"/>
      <c r="CNH2" s="63"/>
      <c r="CNI2" s="63"/>
      <c r="CNJ2" s="63"/>
      <c r="CNK2" s="63"/>
      <c r="CNL2" s="63"/>
      <c r="CNM2" s="63"/>
      <c r="CNN2" s="63"/>
      <c r="CNO2" s="63"/>
      <c r="CNP2" s="63"/>
      <c r="CNQ2" s="63"/>
      <c r="CNR2" s="63"/>
      <c r="CNS2" s="63"/>
      <c r="CNT2" s="63"/>
      <c r="CNU2" s="63"/>
      <c r="CNV2" s="63"/>
      <c r="CNW2" s="63"/>
      <c r="CNX2" s="63"/>
      <c r="CNY2" s="63"/>
      <c r="CNZ2" s="63"/>
      <c r="COA2" s="63"/>
      <c r="COB2" s="63"/>
      <c r="COC2" s="63"/>
      <c r="COD2" s="63"/>
      <c r="COE2" s="63"/>
      <c r="COF2" s="63"/>
      <c r="COG2" s="63"/>
      <c r="COH2" s="63"/>
      <c r="COI2" s="63"/>
      <c r="COJ2" s="63"/>
      <c r="COK2" s="63"/>
      <c r="COL2" s="63"/>
      <c r="COM2" s="63"/>
      <c r="CON2" s="63"/>
      <c r="COO2" s="63"/>
      <c r="COP2" s="63"/>
      <c r="COQ2" s="63"/>
      <c r="COR2" s="63"/>
      <c r="COS2" s="63"/>
      <c r="COT2" s="63"/>
      <c r="COU2" s="63"/>
      <c r="COV2" s="63"/>
      <c r="COW2" s="63"/>
      <c r="COX2" s="63"/>
      <c r="COY2" s="63"/>
      <c r="COZ2" s="63"/>
      <c r="CPA2" s="63"/>
      <c r="CPB2" s="63"/>
      <c r="CPC2" s="63"/>
      <c r="CPD2" s="63"/>
      <c r="CPE2" s="63"/>
      <c r="CPF2" s="63"/>
      <c r="CPG2" s="63"/>
      <c r="CPH2" s="63"/>
      <c r="CPI2" s="63"/>
      <c r="CPJ2" s="63"/>
      <c r="CPK2" s="63"/>
      <c r="CPL2" s="63"/>
      <c r="CPM2" s="63"/>
      <c r="CPN2" s="63"/>
      <c r="CPO2" s="63"/>
      <c r="CPP2" s="63"/>
      <c r="CPQ2" s="63"/>
      <c r="CPR2" s="63"/>
      <c r="CPS2" s="63"/>
      <c r="CPT2" s="63"/>
      <c r="CPU2" s="63"/>
      <c r="CPV2" s="63"/>
      <c r="CPW2" s="63"/>
      <c r="CPX2" s="63"/>
      <c r="CPY2" s="63"/>
      <c r="CPZ2" s="63"/>
      <c r="CQA2" s="63"/>
      <c r="CQB2" s="63"/>
      <c r="CQC2" s="63"/>
      <c r="CQD2" s="63"/>
      <c r="CQE2" s="63"/>
      <c r="CQF2" s="63"/>
      <c r="CQG2" s="63"/>
      <c r="CQH2" s="63"/>
      <c r="CQI2" s="63"/>
      <c r="CQJ2" s="63"/>
      <c r="CQK2" s="63"/>
      <c r="CQL2" s="63"/>
      <c r="CQM2" s="63"/>
      <c r="CQN2" s="63"/>
      <c r="CQO2" s="63"/>
      <c r="CQP2" s="63"/>
      <c r="CQQ2" s="63"/>
      <c r="CQR2" s="63"/>
      <c r="CQS2" s="63"/>
      <c r="CQT2" s="63"/>
      <c r="CQU2" s="63"/>
      <c r="CQV2" s="63"/>
      <c r="CQW2" s="63"/>
      <c r="CQX2" s="63"/>
      <c r="CQY2" s="63"/>
      <c r="CQZ2" s="63"/>
      <c r="CRA2" s="63"/>
      <c r="CRB2" s="63"/>
      <c r="CRC2" s="63"/>
      <c r="CRD2" s="63"/>
      <c r="CRE2" s="63"/>
      <c r="CRF2" s="63"/>
      <c r="CRG2" s="63"/>
      <c r="CRH2" s="63"/>
      <c r="CRI2" s="63"/>
      <c r="CRJ2" s="63"/>
      <c r="CRK2" s="63"/>
      <c r="CRL2" s="63"/>
      <c r="CRM2" s="63"/>
      <c r="CRN2" s="63"/>
      <c r="CRO2" s="63"/>
      <c r="CRP2" s="63"/>
      <c r="CRQ2" s="63"/>
      <c r="CRR2" s="63"/>
      <c r="CRS2" s="63"/>
      <c r="CRT2" s="63"/>
      <c r="CRU2" s="63"/>
      <c r="CRV2" s="63"/>
      <c r="CRW2" s="63"/>
      <c r="CRX2" s="63"/>
      <c r="CRY2" s="63"/>
      <c r="CRZ2" s="63"/>
      <c r="CSA2" s="63"/>
      <c r="CSB2" s="63"/>
      <c r="CSC2" s="63"/>
      <c r="CSD2" s="63"/>
      <c r="CSE2" s="63"/>
      <c r="CSF2" s="63"/>
      <c r="CSG2" s="63"/>
      <c r="CSH2" s="63"/>
      <c r="CSI2" s="63"/>
      <c r="CSJ2" s="63"/>
      <c r="CSK2" s="63"/>
      <c r="CSL2" s="63"/>
      <c r="CSM2" s="63"/>
      <c r="CSN2" s="63"/>
      <c r="CSO2" s="63"/>
      <c r="CSP2" s="63"/>
      <c r="CSQ2" s="63"/>
      <c r="CSR2" s="63"/>
      <c r="CSS2" s="63"/>
      <c r="CST2" s="63"/>
      <c r="CSU2" s="63"/>
      <c r="CSV2" s="63"/>
      <c r="CSW2" s="63"/>
      <c r="CSX2" s="63"/>
      <c r="CSY2" s="63"/>
      <c r="CSZ2" s="63"/>
      <c r="CTA2" s="63"/>
      <c r="CTB2" s="63"/>
      <c r="CTC2" s="63"/>
      <c r="CTD2" s="63"/>
      <c r="CTE2" s="63"/>
      <c r="CTF2" s="63"/>
      <c r="CTG2" s="63"/>
      <c r="CTH2" s="63"/>
      <c r="CTI2" s="63"/>
      <c r="CTJ2" s="63"/>
      <c r="CTK2" s="63"/>
      <c r="CTL2" s="63"/>
      <c r="CTM2" s="63"/>
      <c r="CTN2" s="63"/>
      <c r="CTO2" s="63"/>
      <c r="CTP2" s="63"/>
      <c r="CTQ2" s="63"/>
      <c r="CTR2" s="63"/>
      <c r="CTS2" s="63"/>
      <c r="CTT2" s="63"/>
      <c r="CTU2" s="63"/>
      <c r="CTV2" s="63"/>
      <c r="CTW2" s="63"/>
      <c r="CTX2" s="63"/>
      <c r="CTY2" s="63"/>
      <c r="CTZ2" s="63"/>
      <c r="CUA2" s="63"/>
      <c r="CUB2" s="63"/>
      <c r="CUC2" s="63"/>
      <c r="CUD2" s="63"/>
      <c r="CUE2" s="63"/>
      <c r="CUF2" s="63"/>
      <c r="CUG2" s="63"/>
      <c r="CUH2" s="63"/>
      <c r="CUI2" s="63"/>
      <c r="CUJ2" s="63"/>
      <c r="CUK2" s="63"/>
      <c r="CUL2" s="63"/>
      <c r="CUM2" s="63"/>
      <c r="CUN2" s="63"/>
      <c r="CUO2" s="63"/>
      <c r="CUP2" s="63"/>
      <c r="CUQ2" s="63"/>
      <c r="CUR2" s="63"/>
      <c r="CUS2" s="63"/>
      <c r="CUT2" s="63"/>
      <c r="CUU2" s="63"/>
      <c r="CUV2" s="63"/>
      <c r="CUW2" s="63"/>
      <c r="CUX2" s="63"/>
      <c r="CUY2" s="63"/>
      <c r="CUZ2" s="63"/>
      <c r="CVA2" s="63"/>
      <c r="CVB2" s="63"/>
      <c r="CVC2" s="63"/>
      <c r="CVD2" s="63"/>
      <c r="CVE2" s="63"/>
      <c r="CVF2" s="63"/>
      <c r="CVG2" s="63"/>
      <c r="CVH2" s="63"/>
      <c r="CVI2" s="63"/>
      <c r="CVJ2" s="63"/>
      <c r="CVK2" s="63"/>
      <c r="CVL2" s="63"/>
      <c r="CVM2" s="63"/>
      <c r="CVN2" s="63"/>
      <c r="CVO2" s="63"/>
      <c r="CVP2" s="63"/>
      <c r="CVQ2" s="63"/>
      <c r="CVR2" s="63"/>
      <c r="CVS2" s="63"/>
      <c r="CVT2" s="63"/>
      <c r="CVU2" s="63"/>
      <c r="CVV2" s="63"/>
      <c r="CVW2" s="63"/>
      <c r="CVX2" s="63"/>
      <c r="CVY2" s="63"/>
      <c r="CVZ2" s="63"/>
      <c r="CWA2" s="63"/>
      <c r="CWB2" s="63"/>
      <c r="CWC2" s="63"/>
      <c r="CWD2" s="63"/>
      <c r="CWE2" s="63"/>
      <c r="CWF2" s="63"/>
      <c r="CWG2" s="63"/>
      <c r="CWH2" s="63"/>
      <c r="CWI2" s="63"/>
      <c r="CWJ2" s="63"/>
      <c r="CWK2" s="63"/>
      <c r="CWL2" s="63"/>
      <c r="CWM2" s="63"/>
      <c r="CWN2" s="63"/>
      <c r="CWO2" s="63"/>
      <c r="CWP2" s="63"/>
      <c r="CWQ2" s="63"/>
      <c r="CWR2" s="63"/>
      <c r="CWS2" s="63"/>
      <c r="CWT2" s="63"/>
      <c r="CWU2" s="63"/>
      <c r="CWV2" s="63"/>
      <c r="CWW2" s="63"/>
      <c r="CWX2" s="63"/>
      <c r="CWY2" s="63"/>
      <c r="CWZ2" s="63"/>
      <c r="CXA2" s="63"/>
      <c r="CXB2" s="63"/>
      <c r="CXC2" s="63"/>
      <c r="CXD2" s="63"/>
      <c r="CXE2" s="63"/>
      <c r="CXF2" s="63"/>
      <c r="CXG2" s="63"/>
      <c r="CXH2" s="63"/>
      <c r="CXI2" s="63"/>
      <c r="CXJ2" s="63"/>
      <c r="CXK2" s="63"/>
      <c r="CXL2" s="63"/>
      <c r="CXM2" s="63"/>
      <c r="CXN2" s="63"/>
      <c r="CXO2" s="63"/>
      <c r="CXP2" s="63"/>
      <c r="CXQ2" s="63"/>
      <c r="CXR2" s="63"/>
      <c r="CXS2" s="63"/>
      <c r="CXT2" s="63"/>
      <c r="CXU2" s="63"/>
      <c r="CXV2" s="63"/>
      <c r="CXW2" s="63"/>
      <c r="CXX2" s="63"/>
      <c r="CXY2" s="63"/>
      <c r="CXZ2" s="63"/>
      <c r="CYA2" s="63"/>
      <c r="CYB2" s="63"/>
      <c r="CYC2" s="63"/>
      <c r="CYD2" s="63"/>
      <c r="CYE2" s="63"/>
      <c r="CYF2" s="63"/>
      <c r="CYG2" s="63"/>
      <c r="CYH2" s="63"/>
      <c r="CYI2" s="63"/>
      <c r="CYJ2" s="63"/>
      <c r="CYK2" s="63"/>
      <c r="CYL2" s="63"/>
      <c r="CYM2" s="63"/>
      <c r="CYN2" s="63"/>
      <c r="CYO2" s="63"/>
      <c r="CYP2" s="63"/>
      <c r="CYQ2" s="63"/>
      <c r="CYR2" s="63"/>
      <c r="CYS2" s="63"/>
      <c r="CYT2" s="63"/>
      <c r="CYU2" s="63"/>
      <c r="CYV2" s="63"/>
      <c r="CYW2" s="63"/>
      <c r="CYX2" s="63"/>
      <c r="CYY2" s="63"/>
      <c r="CYZ2" s="63"/>
      <c r="CZA2" s="63"/>
      <c r="CZB2" s="63"/>
      <c r="CZC2" s="63"/>
      <c r="CZD2" s="63"/>
      <c r="CZE2" s="63"/>
      <c r="CZF2" s="63"/>
      <c r="CZG2" s="63"/>
      <c r="CZH2" s="63"/>
      <c r="CZI2" s="63"/>
      <c r="CZJ2" s="63"/>
      <c r="CZK2" s="63"/>
      <c r="CZL2" s="63"/>
      <c r="CZM2" s="63"/>
      <c r="CZN2" s="63"/>
      <c r="CZO2" s="63"/>
      <c r="CZP2" s="63"/>
      <c r="CZQ2" s="63"/>
      <c r="CZR2" s="63"/>
      <c r="CZS2" s="63"/>
      <c r="CZT2" s="63"/>
      <c r="CZU2" s="63"/>
      <c r="CZV2" s="63"/>
      <c r="CZW2" s="63"/>
      <c r="CZX2" s="63"/>
      <c r="CZY2" s="63"/>
      <c r="CZZ2" s="63"/>
      <c r="DAA2" s="63"/>
      <c r="DAB2" s="63"/>
      <c r="DAC2" s="63"/>
      <c r="DAD2" s="63"/>
      <c r="DAE2" s="63"/>
      <c r="DAF2" s="63"/>
      <c r="DAG2" s="63"/>
      <c r="DAH2" s="63"/>
      <c r="DAI2" s="63"/>
      <c r="DAJ2" s="63"/>
      <c r="DAK2" s="63"/>
      <c r="DAL2" s="63"/>
      <c r="DAM2" s="63"/>
      <c r="DAN2" s="63"/>
      <c r="DAO2" s="63"/>
      <c r="DAP2" s="63"/>
      <c r="DAQ2" s="63"/>
      <c r="DAR2" s="63"/>
      <c r="DAS2" s="63"/>
      <c r="DAT2" s="63"/>
      <c r="DAU2" s="63"/>
      <c r="DAV2" s="63"/>
      <c r="DAW2" s="63"/>
      <c r="DAX2" s="63"/>
      <c r="DAY2" s="63"/>
      <c r="DAZ2" s="63"/>
      <c r="DBA2" s="63"/>
      <c r="DBB2" s="63"/>
      <c r="DBC2" s="63"/>
      <c r="DBD2" s="63"/>
      <c r="DBE2" s="63"/>
      <c r="DBF2" s="63"/>
      <c r="DBG2" s="63"/>
      <c r="DBH2" s="63"/>
      <c r="DBI2" s="63"/>
      <c r="DBJ2" s="63"/>
      <c r="DBK2" s="63"/>
      <c r="DBL2" s="63"/>
      <c r="DBM2" s="63"/>
      <c r="DBN2" s="63"/>
      <c r="DBO2" s="63"/>
      <c r="DBP2" s="63"/>
      <c r="DBQ2" s="63"/>
      <c r="DBR2" s="63"/>
      <c r="DBS2" s="63"/>
      <c r="DBT2" s="63"/>
      <c r="DBU2" s="63"/>
      <c r="DBV2" s="63"/>
      <c r="DBW2" s="63"/>
      <c r="DBX2" s="63"/>
      <c r="DBY2" s="63"/>
      <c r="DBZ2" s="63"/>
      <c r="DCA2" s="63"/>
      <c r="DCB2" s="63"/>
      <c r="DCC2" s="63"/>
      <c r="DCD2" s="63"/>
      <c r="DCE2" s="63"/>
      <c r="DCF2" s="63"/>
      <c r="DCG2" s="63"/>
      <c r="DCH2" s="63"/>
      <c r="DCI2" s="63"/>
      <c r="DCJ2" s="63"/>
      <c r="DCK2" s="63"/>
      <c r="DCL2" s="63"/>
      <c r="DCM2" s="63"/>
      <c r="DCN2" s="63"/>
      <c r="DCO2" s="63"/>
      <c r="DCP2" s="63"/>
      <c r="DCQ2" s="63"/>
      <c r="DCR2" s="63"/>
      <c r="DCS2" s="63"/>
      <c r="DCT2" s="63"/>
      <c r="DCU2" s="63"/>
      <c r="DCV2" s="63"/>
      <c r="DCW2" s="63"/>
      <c r="DCX2" s="63"/>
      <c r="DCY2" s="63"/>
      <c r="DCZ2" s="63"/>
      <c r="DDA2" s="63"/>
      <c r="DDB2" s="63"/>
      <c r="DDC2" s="63"/>
      <c r="DDD2" s="63"/>
      <c r="DDE2" s="63"/>
      <c r="DDF2" s="63"/>
      <c r="DDG2" s="63"/>
      <c r="DDH2" s="63"/>
      <c r="DDI2" s="63"/>
      <c r="DDJ2" s="63"/>
      <c r="DDK2" s="63"/>
      <c r="DDL2" s="63"/>
      <c r="DDM2" s="63"/>
      <c r="DDN2" s="63"/>
      <c r="DDO2" s="63"/>
      <c r="DDP2" s="63"/>
      <c r="DDQ2" s="63"/>
      <c r="DDR2" s="63"/>
      <c r="DDS2" s="63"/>
      <c r="DDT2" s="63"/>
      <c r="DDU2" s="63"/>
      <c r="DDV2" s="63"/>
      <c r="DDW2" s="63"/>
      <c r="DDX2" s="63"/>
      <c r="DDY2" s="63"/>
      <c r="DDZ2" s="63"/>
      <c r="DEA2" s="63"/>
      <c r="DEB2" s="63"/>
      <c r="DEC2" s="63"/>
      <c r="DED2" s="63"/>
      <c r="DEE2" s="63"/>
      <c r="DEF2" s="63"/>
      <c r="DEG2" s="63"/>
      <c r="DEH2" s="63"/>
      <c r="DEI2" s="63"/>
      <c r="DEJ2" s="63"/>
      <c r="DEK2" s="63"/>
      <c r="DEL2" s="63"/>
      <c r="DEM2" s="63"/>
      <c r="DEN2" s="63"/>
      <c r="DEO2" s="63"/>
      <c r="DEP2" s="63"/>
      <c r="DEQ2" s="63"/>
      <c r="DER2" s="63"/>
      <c r="DES2" s="63"/>
      <c r="DET2" s="63"/>
      <c r="DEU2" s="63"/>
      <c r="DEV2" s="63"/>
      <c r="DEW2" s="63"/>
      <c r="DEX2" s="63"/>
      <c r="DEY2" s="63"/>
      <c r="DEZ2" s="63"/>
      <c r="DFA2" s="63"/>
      <c r="DFB2" s="63"/>
      <c r="DFC2" s="63"/>
      <c r="DFD2" s="63"/>
      <c r="DFE2" s="63"/>
      <c r="DFF2" s="63"/>
      <c r="DFG2" s="63"/>
      <c r="DFH2" s="63"/>
      <c r="DFI2" s="63"/>
      <c r="DFJ2" s="63"/>
      <c r="DFK2" s="63"/>
      <c r="DFL2" s="63"/>
      <c r="DFM2" s="63"/>
      <c r="DFN2" s="63"/>
      <c r="DFO2" s="63"/>
      <c r="DFP2" s="63"/>
      <c r="DFQ2" s="63"/>
      <c r="DFR2" s="63"/>
      <c r="DFS2" s="63"/>
      <c r="DFT2" s="63"/>
      <c r="DFU2" s="63"/>
      <c r="DFV2" s="63"/>
      <c r="DFW2" s="63"/>
      <c r="DFX2" s="63"/>
      <c r="DFY2" s="63"/>
      <c r="DFZ2" s="63"/>
      <c r="DGA2" s="63"/>
      <c r="DGB2" s="63"/>
      <c r="DGC2" s="63"/>
      <c r="DGD2" s="63"/>
      <c r="DGE2" s="63"/>
      <c r="DGF2" s="63"/>
      <c r="DGG2" s="63"/>
      <c r="DGH2" s="63"/>
      <c r="DGI2" s="63"/>
      <c r="DGJ2" s="63"/>
      <c r="DGK2" s="63"/>
      <c r="DGL2" s="63"/>
      <c r="DGM2" s="63"/>
      <c r="DGN2" s="63"/>
      <c r="DGO2" s="63"/>
      <c r="DGP2" s="63"/>
      <c r="DGQ2" s="63"/>
      <c r="DGR2" s="63"/>
      <c r="DGS2" s="63"/>
      <c r="DGT2" s="63"/>
      <c r="DGU2" s="63"/>
      <c r="DGV2" s="63"/>
      <c r="DGW2" s="63"/>
      <c r="DGX2" s="63"/>
      <c r="DGY2" s="63"/>
      <c r="DGZ2" s="63"/>
      <c r="DHA2" s="63"/>
      <c r="DHB2" s="63"/>
      <c r="DHC2" s="63"/>
      <c r="DHD2" s="63"/>
      <c r="DHE2" s="63"/>
      <c r="DHF2" s="63"/>
      <c r="DHG2" s="63"/>
      <c r="DHH2" s="63"/>
      <c r="DHI2" s="63"/>
      <c r="DHJ2" s="63"/>
      <c r="DHK2" s="63"/>
      <c r="DHL2" s="63"/>
      <c r="DHM2" s="63"/>
      <c r="DHN2" s="63"/>
      <c r="DHO2" s="63"/>
      <c r="DHP2" s="63"/>
      <c r="DHQ2" s="63"/>
      <c r="DHR2" s="63"/>
      <c r="DHS2" s="63"/>
      <c r="DHT2" s="63"/>
      <c r="DHU2" s="63"/>
      <c r="DHV2" s="63"/>
      <c r="DHW2" s="63"/>
      <c r="DHX2" s="63"/>
      <c r="DHY2" s="63"/>
      <c r="DHZ2" s="63"/>
      <c r="DIA2" s="63"/>
      <c r="DIB2" s="63"/>
      <c r="DIC2" s="63"/>
      <c r="DID2" s="63"/>
      <c r="DIE2" s="63"/>
      <c r="DIF2" s="63"/>
      <c r="DIG2" s="63"/>
      <c r="DIH2" s="63"/>
      <c r="DII2" s="63"/>
      <c r="DIJ2" s="63"/>
      <c r="DIK2" s="63"/>
      <c r="DIL2" s="63"/>
      <c r="DIM2" s="63"/>
      <c r="DIN2" s="63"/>
      <c r="DIO2" s="63"/>
      <c r="DIP2" s="63"/>
      <c r="DIQ2" s="63"/>
      <c r="DIR2" s="63"/>
      <c r="DIS2" s="63"/>
      <c r="DIT2" s="63"/>
      <c r="DIU2" s="63"/>
      <c r="DIV2" s="63"/>
      <c r="DIW2" s="63"/>
      <c r="DIX2" s="63"/>
      <c r="DIY2" s="63"/>
      <c r="DIZ2" s="63"/>
      <c r="DJA2" s="63"/>
      <c r="DJB2" s="63"/>
      <c r="DJC2" s="63"/>
      <c r="DJD2" s="63"/>
      <c r="DJE2" s="63"/>
      <c r="DJF2" s="63"/>
      <c r="DJG2" s="63"/>
      <c r="DJH2" s="63"/>
      <c r="DJI2" s="63"/>
      <c r="DJJ2" s="63"/>
      <c r="DJK2" s="63"/>
      <c r="DJL2" s="63"/>
      <c r="DJM2" s="63"/>
      <c r="DJN2" s="63"/>
      <c r="DJO2" s="63"/>
      <c r="DJP2" s="63"/>
      <c r="DJQ2" s="63"/>
      <c r="DJR2" s="63"/>
      <c r="DJS2" s="63"/>
      <c r="DJT2" s="63"/>
      <c r="DJU2" s="63"/>
      <c r="DJV2" s="63"/>
      <c r="DJW2" s="63"/>
      <c r="DJX2" s="63"/>
      <c r="DJY2" s="63"/>
      <c r="DJZ2" s="63"/>
      <c r="DKA2" s="63"/>
      <c r="DKB2" s="63"/>
      <c r="DKC2" s="63"/>
      <c r="DKD2" s="63"/>
      <c r="DKE2" s="63"/>
      <c r="DKF2" s="63"/>
      <c r="DKG2" s="63"/>
      <c r="DKH2" s="63"/>
      <c r="DKI2" s="63"/>
      <c r="DKJ2" s="63"/>
      <c r="DKK2" s="63"/>
      <c r="DKL2" s="63"/>
      <c r="DKM2" s="63"/>
      <c r="DKN2" s="63"/>
      <c r="DKO2" s="63"/>
      <c r="DKP2" s="63"/>
      <c r="DKQ2" s="63"/>
      <c r="DKR2" s="63"/>
      <c r="DKS2" s="63"/>
      <c r="DKT2" s="63"/>
      <c r="DKU2" s="63"/>
      <c r="DKV2" s="63"/>
      <c r="DKW2" s="63"/>
      <c r="DKX2" s="63"/>
      <c r="DKY2" s="63"/>
      <c r="DKZ2" s="63"/>
      <c r="DLA2" s="63"/>
      <c r="DLB2" s="63"/>
      <c r="DLC2" s="63"/>
      <c r="DLD2" s="63"/>
      <c r="DLE2" s="63"/>
      <c r="DLF2" s="63"/>
      <c r="DLG2" s="63"/>
      <c r="DLH2" s="63"/>
      <c r="DLI2" s="63"/>
      <c r="DLJ2" s="63"/>
      <c r="DLK2" s="63"/>
      <c r="DLL2" s="63"/>
      <c r="DLM2" s="63"/>
      <c r="DLN2" s="63"/>
      <c r="DLO2" s="63"/>
      <c r="DLP2" s="63"/>
      <c r="DLQ2" s="63"/>
      <c r="DLR2" s="63"/>
      <c r="DLS2" s="63"/>
      <c r="DLT2" s="63"/>
      <c r="DLU2" s="63"/>
      <c r="DLV2" s="63"/>
      <c r="DLW2" s="63"/>
      <c r="DLX2" s="63"/>
      <c r="DLY2" s="63"/>
      <c r="DLZ2" s="63"/>
      <c r="DMA2" s="63"/>
      <c r="DMB2" s="63"/>
      <c r="DMC2" s="63"/>
      <c r="DMD2" s="63"/>
      <c r="DME2" s="63"/>
      <c r="DMF2" s="63"/>
      <c r="DMG2" s="63"/>
      <c r="DMH2" s="63"/>
      <c r="DMI2" s="63"/>
      <c r="DMJ2" s="63"/>
      <c r="DMK2" s="63"/>
      <c r="DML2" s="63"/>
      <c r="DMM2" s="63"/>
      <c r="DMN2" s="63"/>
      <c r="DMO2" s="63"/>
      <c r="DMP2" s="63"/>
      <c r="DMQ2" s="63"/>
      <c r="DMR2" s="63"/>
      <c r="DMS2" s="63"/>
      <c r="DMT2" s="63"/>
      <c r="DMU2" s="63"/>
      <c r="DMV2" s="63"/>
      <c r="DMW2" s="63"/>
      <c r="DMX2" s="63"/>
      <c r="DMY2" s="63"/>
      <c r="DMZ2" s="63"/>
      <c r="DNA2" s="63"/>
      <c r="DNB2" s="63"/>
      <c r="DNC2" s="63"/>
      <c r="DND2" s="63"/>
      <c r="DNE2" s="63"/>
      <c r="DNF2" s="63"/>
      <c r="DNG2" s="63"/>
      <c r="DNH2" s="63"/>
      <c r="DNI2" s="63"/>
      <c r="DNJ2" s="63"/>
      <c r="DNK2" s="63"/>
      <c r="DNL2" s="63"/>
      <c r="DNM2" s="63"/>
      <c r="DNN2" s="63"/>
      <c r="DNO2" s="63"/>
      <c r="DNP2" s="63"/>
      <c r="DNQ2" s="63"/>
      <c r="DNR2" s="63"/>
      <c r="DNS2" s="63"/>
      <c r="DNT2" s="63"/>
      <c r="DNU2" s="63"/>
      <c r="DNV2" s="63"/>
      <c r="DNW2" s="63"/>
      <c r="DNX2" s="63"/>
      <c r="DNY2" s="63"/>
      <c r="DNZ2" s="63"/>
      <c r="DOA2" s="63"/>
      <c r="DOB2" s="63"/>
      <c r="DOC2" s="63"/>
      <c r="DOD2" s="63"/>
      <c r="DOE2" s="63"/>
      <c r="DOF2" s="63"/>
      <c r="DOG2" s="63"/>
      <c r="DOH2" s="63"/>
      <c r="DOI2" s="63"/>
      <c r="DOJ2" s="63"/>
      <c r="DOK2" s="63"/>
      <c r="DOL2" s="63"/>
      <c r="DOM2" s="63"/>
      <c r="DON2" s="63"/>
      <c r="DOO2" s="63"/>
      <c r="DOP2" s="63"/>
      <c r="DOQ2" s="63"/>
      <c r="DOR2" s="63"/>
      <c r="DOS2" s="63"/>
      <c r="DOT2" s="63"/>
      <c r="DOU2" s="63"/>
      <c r="DOV2" s="63"/>
      <c r="DOW2" s="63"/>
      <c r="DOX2" s="63"/>
      <c r="DOY2" s="63"/>
      <c r="DOZ2" s="63"/>
      <c r="DPA2" s="63"/>
      <c r="DPB2" s="63"/>
      <c r="DPC2" s="63"/>
      <c r="DPD2" s="63"/>
      <c r="DPE2" s="63"/>
      <c r="DPF2" s="63"/>
      <c r="DPG2" s="63"/>
      <c r="DPH2" s="63"/>
      <c r="DPI2" s="63"/>
      <c r="DPJ2" s="63"/>
      <c r="DPK2" s="63"/>
      <c r="DPL2" s="63"/>
      <c r="DPM2" s="63"/>
      <c r="DPN2" s="63"/>
      <c r="DPO2" s="63"/>
      <c r="DPP2" s="63"/>
      <c r="DPQ2" s="63"/>
      <c r="DPR2" s="63"/>
      <c r="DPS2" s="63"/>
      <c r="DPT2" s="63"/>
      <c r="DPU2" s="63"/>
      <c r="DPV2" s="63"/>
      <c r="DPW2" s="63"/>
      <c r="DPX2" s="63"/>
      <c r="DPY2" s="63"/>
      <c r="DPZ2" s="63"/>
      <c r="DQA2" s="63"/>
      <c r="DQB2" s="63"/>
      <c r="DQC2" s="63"/>
      <c r="DQD2" s="63"/>
      <c r="DQE2" s="63"/>
      <c r="DQF2" s="63"/>
      <c r="DQG2" s="63"/>
      <c r="DQH2" s="63"/>
      <c r="DQI2" s="63"/>
      <c r="DQJ2" s="63"/>
      <c r="DQK2" s="63"/>
      <c r="DQL2" s="63"/>
      <c r="DQM2" s="63"/>
      <c r="DQN2" s="63"/>
      <c r="DQO2" s="63"/>
      <c r="DQP2" s="63"/>
      <c r="DQQ2" s="63"/>
      <c r="DQR2" s="63"/>
      <c r="DQS2" s="63"/>
      <c r="DQT2" s="63"/>
      <c r="DQU2" s="63"/>
      <c r="DQV2" s="63"/>
      <c r="DQW2" s="63"/>
      <c r="DQX2" s="63"/>
      <c r="DQY2" s="63"/>
      <c r="DQZ2" s="63"/>
      <c r="DRA2" s="63"/>
      <c r="DRB2" s="63"/>
      <c r="DRC2" s="63"/>
      <c r="DRD2" s="63"/>
      <c r="DRE2" s="63"/>
      <c r="DRF2" s="63"/>
      <c r="DRG2" s="63"/>
      <c r="DRH2" s="63"/>
      <c r="DRI2" s="63"/>
      <c r="DRJ2" s="63"/>
      <c r="DRK2" s="63"/>
      <c r="DRL2" s="63"/>
      <c r="DRM2" s="63"/>
      <c r="DRN2" s="63"/>
      <c r="DRO2" s="63"/>
      <c r="DRP2" s="63"/>
      <c r="DRQ2" s="63"/>
      <c r="DRR2" s="63"/>
      <c r="DRS2" s="63"/>
      <c r="DRT2" s="63"/>
      <c r="DRU2" s="63"/>
      <c r="DRV2" s="63"/>
      <c r="DRW2" s="63"/>
      <c r="DRX2" s="63"/>
      <c r="DRY2" s="63"/>
      <c r="DRZ2" s="63"/>
      <c r="DSA2" s="63"/>
      <c r="DSB2" s="63"/>
      <c r="DSC2" s="63"/>
      <c r="DSD2" s="63"/>
      <c r="DSE2" s="63"/>
      <c r="DSF2" s="63"/>
      <c r="DSG2" s="63"/>
      <c r="DSH2" s="63"/>
      <c r="DSI2" s="63"/>
      <c r="DSJ2" s="63"/>
      <c r="DSK2" s="63"/>
      <c r="DSL2" s="63"/>
      <c r="DSM2" s="63"/>
      <c r="DSN2" s="63"/>
      <c r="DSO2" s="63"/>
      <c r="DSP2" s="63"/>
      <c r="DSQ2" s="63"/>
      <c r="DSR2" s="63"/>
      <c r="DSS2" s="63"/>
      <c r="DST2" s="63"/>
      <c r="DSU2" s="63"/>
      <c r="DSV2" s="63"/>
      <c r="DSW2" s="63"/>
      <c r="DSX2" s="63"/>
      <c r="DSY2" s="63"/>
      <c r="DSZ2" s="63"/>
      <c r="DTA2" s="63"/>
      <c r="DTB2" s="63"/>
      <c r="DTC2" s="63"/>
      <c r="DTD2" s="63"/>
      <c r="DTE2" s="63"/>
      <c r="DTF2" s="63"/>
      <c r="DTG2" s="63"/>
      <c r="DTH2" s="63"/>
      <c r="DTI2" s="63"/>
      <c r="DTJ2" s="63"/>
      <c r="DTK2" s="63"/>
      <c r="DTL2" s="63"/>
      <c r="DTM2" s="63"/>
      <c r="DTN2" s="63"/>
      <c r="DTO2" s="63"/>
      <c r="DTP2" s="63"/>
      <c r="DTQ2" s="63"/>
      <c r="DTR2" s="63"/>
      <c r="DTS2" s="63"/>
      <c r="DTT2" s="63"/>
      <c r="DTU2" s="63"/>
      <c r="DTV2" s="63"/>
      <c r="DTW2" s="63"/>
      <c r="DTX2" s="63"/>
      <c r="DTY2" s="63"/>
      <c r="DTZ2" s="63"/>
      <c r="DUA2" s="63"/>
      <c r="DUB2" s="63"/>
      <c r="DUC2" s="63"/>
      <c r="DUD2" s="63"/>
      <c r="DUE2" s="63"/>
      <c r="DUF2" s="63"/>
      <c r="DUG2" s="63"/>
      <c r="DUH2" s="63"/>
      <c r="DUI2" s="63"/>
      <c r="DUJ2" s="63"/>
      <c r="DUK2" s="63"/>
      <c r="DUL2" s="63"/>
      <c r="DUM2" s="63"/>
      <c r="DUN2" s="63"/>
      <c r="DUO2" s="63"/>
      <c r="DUP2" s="63"/>
      <c r="DUQ2" s="63"/>
      <c r="DUR2" s="63"/>
      <c r="DUS2" s="63"/>
      <c r="DUT2" s="63"/>
      <c r="DUU2" s="63"/>
      <c r="DUV2" s="63"/>
      <c r="DUW2" s="63"/>
      <c r="DUX2" s="63"/>
      <c r="DUY2" s="63"/>
      <c r="DUZ2" s="63"/>
      <c r="DVA2" s="63"/>
      <c r="DVB2" s="63"/>
      <c r="DVC2" s="63"/>
      <c r="DVD2" s="63"/>
      <c r="DVE2" s="63"/>
      <c r="DVF2" s="63"/>
      <c r="DVG2" s="63"/>
      <c r="DVH2" s="63"/>
      <c r="DVI2" s="63"/>
      <c r="DVJ2" s="63"/>
      <c r="DVK2" s="63"/>
      <c r="DVL2" s="63"/>
      <c r="DVM2" s="63"/>
      <c r="DVN2" s="63"/>
      <c r="DVO2" s="63"/>
      <c r="DVP2" s="63"/>
      <c r="DVQ2" s="63"/>
      <c r="DVR2" s="63"/>
      <c r="DVS2" s="63"/>
      <c r="DVT2" s="63"/>
      <c r="DVU2" s="63"/>
      <c r="DVV2" s="63"/>
      <c r="DVW2" s="63"/>
      <c r="DVX2" s="63"/>
      <c r="DVY2" s="63"/>
      <c r="DVZ2" s="63"/>
      <c r="DWA2" s="63"/>
      <c r="DWB2" s="63"/>
      <c r="DWC2" s="63"/>
      <c r="DWD2" s="63"/>
      <c r="DWE2" s="63"/>
      <c r="DWF2" s="63"/>
      <c r="DWG2" s="63"/>
      <c r="DWH2" s="63"/>
      <c r="DWI2" s="63"/>
      <c r="DWJ2" s="63"/>
      <c r="DWK2" s="63"/>
      <c r="DWL2" s="63"/>
      <c r="DWM2" s="63"/>
      <c r="DWN2" s="63"/>
      <c r="DWO2" s="63"/>
      <c r="DWP2" s="63"/>
      <c r="DWQ2" s="63"/>
      <c r="DWR2" s="63"/>
      <c r="DWS2" s="63"/>
      <c r="DWT2" s="63"/>
      <c r="DWU2" s="63"/>
      <c r="DWV2" s="63"/>
      <c r="DWW2" s="63"/>
      <c r="DWX2" s="63"/>
      <c r="DWY2" s="63"/>
      <c r="DWZ2" s="63"/>
      <c r="DXA2" s="63"/>
      <c r="DXB2" s="63"/>
      <c r="DXC2" s="63"/>
      <c r="DXD2" s="63"/>
      <c r="DXE2" s="63"/>
      <c r="DXF2" s="63"/>
      <c r="DXG2" s="63"/>
      <c r="DXH2" s="63"/>
      <c r="DXI2" s="63"/>
      <c r="DXJ2" s="63"/>
      <c r="DXK2" s="63"/>
      <c r="DXL2" s="63"/>
      <c r="DXM2" s="63"/>
      <c r="DXN2" s="63"/>
      <c r="DXO2" s="63"/>
      <c r="DXP2" s="63"/>
      <c r="DXQ2" s="63"/>
      <c r="DXR2" s="63"/>
      <c r="DXS2" s="63"/>
      <c r="DXT2" s="63"/>
      <c r="DXU2" s="63"/>
      <c r="DXV2" s="63"/>
      <c r="DXW2" s="63"/>
      <c r="DXX2" s="63"/>
      <c r="DXY2" s="63"/>
      <c r="DXZ2" s="63"/>
      <c r="DYA2" s="63"/>
      <c r="DYB2" s="63"/>
      <c r="DYC2" s="63"/>
      <c r="DYD2" s="63"/>
      <c r="DYE2" s="63"/>
      <c r="DYF2" s="63"/>
      <c r="DYG2" s="63"/>
      <c r="DYH2" s="63"/>
      <c r="DYI2" s="63"/>
      <c r="DYJ2" s="63"/>
      <c r="DYK2" s="63"/>
      <c r="DYL2" s="63"/>
      <c r="DYM2" s="63"/>
      <c r="DYN2" s="63"/>
      <c r="DYO2" s="63"/>
      <c r="DYP2" s="63"/>
      <c r="DYQ2" s="63"/>
      <c r="DYR2" s="63"/>
      <c r="DYS2" s="63"/>
      <c r="DYT2" s="63"/>
      <c r="DYU2" s="63"/>
      <c r="DYV2" s="63"/>
      <c r="DYW2" s="63"/>
      <c r="DYX2" s="63"/>
      <c r="DYY2" s="63"/>
      <c r="DYZ2" s="63"/>
      <c r="DZA2" s="63"/>
      <c r="DZB2" s="63"/>
      <c r="DZC2" s="63"/>
      <c r="DZD2" s="63"/>
      <c r="DZE2" s="63"/>
      <c r="DZF2" s="63"/>
      <c r="DZG2" s="63"/>
      <c r="DZH2" s="63"/>
      <c r="DZI2" s="63"/>
      <c r="DZJ2" s="63"/>
      <c r="DZK2" s="63"/>
      <c r="DZL2" s="63"/>
      <c r="DZM2" s="63"/>
      <c r="DZN2" s="63"/>
      <c r="DZO2" s="63"/>
      <c r="DZP2" s="63"/>
      <c r="DZQ2" s="63"/>
      <c r="DZR2" s="63"/>
      <c r="DZS2" s="63"/>
      <c r="DZT2" s="63"/>
      <c r="DZU2" s="63"/>
      <c r="DZV2" s="63"/>
      <c r="DZW2" s="63"/>
      <c r="DZX2" s="63"/>
      <c r="DZY2" s="63"/>
      <c r="DZZ2" s="63"/>
      <c r="EAA2" s="63"/>
      <c r="EAB2" s="63"/>
      <c r="EAC2" s="63"/>
      <c r="EAD2" s="63"/>
      <c r="EAE2" s="63"/>
      <c r="EAF2" s="63"/>
      <c r="EAG2" s="63"/>
      <c r="EAH2" s="63"/>
      <c r="EAI2" s="63"/>
      <c r="EAJ2" s="63"/>
      <c r="EAK2" s="63"/>
      <c r="EAL2" s="63"/>
      <c r="EAM2" s="63"/>
      <c r="EAN2" s="63"/>
      <c r="EAO2" s="63"/>
      <c r="EAP2" s="63"/>
      <c r="EAQ2" s="63"/>
      <c r="EAR2" s="63"/>
      <c r="EAS2" s="63"/>
      <c r="EAT2" s="63"/>
      <c r="EAU2" s="63"/>
      <c r="EAV2" s="63"/>
      <c r="EAW2" s="63"/>
      <c r="EAX2" s="63"/>
      <c r="EAY2" s="63"/>
      <c r="EAZ2" s="63"/>
      <c r="EBA2" s="63"/>
      <c r="EBB2" s="63"/>
      <c r="EBC2" s="63"/>
      <c r="EBD2" s="63"/>
      <c r="EBE2" s="63"/>
      <c r="EBF2" s="63"/>
      <c r="EBG2" s="63"/>
      <c r="EBH2" s="63"/>
      <c r="EBI2" s="63"/>
      <c r="EBJ2" s="63"/>
      <c r="EBK2" s="63"/>
      <c r="EBL2" s="63"/>
      <c r="EBM2" s="63"/>
      <c r="EBN2" s="63"/>
      <c r="EBO2" s="63"/>
      <c r="EBP2" s="63"/>
      <c r="EBQ2" s="63"/>
      <c r="EBR2" s="63"/>
      <c r="EBS2" s="63"/>
      <c r="EBT2" s="63"/>
      <c r="EBU2" s="63"/>
      <c r="EBV2" s="63"/>
      <c r="EBW2" s="63"/>
      <c r="EBX2" s="63"/>
      <c r="EBY2" s="63"/>
      <c r="EBZ2" s="63"/>
      <c r="ECA2" s="63"/>
      <c r="ECB2" s="63"/>
      <c r="ECC2" s="63"/>
      <c r="ECD2" s="63"/>
      <c r="ECE2" s="63"/>
      <c r="ECF2" s="63"/>
      <c r="ECG2" s="63"/>
      <c r="ECH2" s="63"/>
      <c r="ECI2" s="63"/>
      <c r="ECJ2" s="63"/>
      <c r="ECK2" s="63"/>
      <c r="ECL2" s="63"/>
      <c r="ECM2" s="63"/>
      <c r="ECN2" s="63"/>
      <c r="ECO2" s="63"/>
      <c r="ECP2" s="63"/>
      <c r="ECQ2" s="63"/>
      <c r="ECR2" s="63"/>
      <c r="ECS2" s="63"/>
      <c r="ECT2" s="63"/>
      <c r="ECU2" s="63"/>
      <c r="ECV2" s="63"/>
      <c r="ECW2" s="63"/>
      <c r="ECX2" s="63"/>
      <c r="ECY2" s="63"/>
      <c r="ECZ2" s="63"/>
      <c r="EDA2" s="63"/>
      <c r="EDB2" s="63"/>
      <c r="EDC2" s="63"/>
      <c r="EDD2" s="63"/>
      <c r="EDE2" s="63"/>
      <c r="EDF2" s="63"/>
      <c r="EDG2" s="63"/>
      <c r="EDH2" s="63"/>
      <c r="EDI2" s="63"/>
      <c r="EDJ2" s="63"/>
      <c r="EDK2" s="63"/>
      <c r="EDL2" s="63"/>
      <c r="EDM2" s="63"/>
      <c r="EDN2" s="63"/>
      <c r="EDO2" s="63"/>
      <c r="EDP2" s="63"/>
      <c r="EDQ2" s="63"/>
      <c r="EDR2" s="63"/>
      <c r="EDS2" s="63"/>
      <c r="EDT2" s="63"/>
      <c r="EDU2" s="63"/>
      <c r="EDV2" s="63"/>
      <c r="EDW2" s="63"/>
      <c r="EDX2" s="63"/>
      <c r="EDY2" s="63"/>
      <c r="EDZ2" s="63"/>
      <c r="EEA2" s="63"/>
      <c r="EEB2" s="63"/>
      <c r="EEC2" s="63"/>
      <c r="EED2" s="63"/>
      <c r="EEE2" s="63"/>
      <c r="EEF2" s="63"/>
      <c r="EEG2" s="63"/>
      <c r="EEH2" s="63"/>
      <c r="EEI2" s="63"/>
      <c r="EEJ2" s="63"/>
      <c r="EEK2" s="63"/>
      <c r="EEL2" s="63"/>
      <c r="EEM2" s="63"/>
      <c r="EEN2" s="63"/>
      <c r="EEO2" s="63"/>
      <c r="EEP2" s="63"/>
      <c r="EEQ2" s="63"/>
      <c r="EER2" s="63"/>
      <c r="EES2" s="63"/>
      <c r="EET2" s="63"/>
      <c r="EEU2" s="63"/>
      <c r="EEV2" s="63"/>
      <c r="EEW2" s="63"/>
      <c r="EEX2" s="63"/>
      <c r="EEY2" s="63"/>
      <c r="EEZ2" s="63"/>
      <c r="EFA2" s="63"/>
      <c r="EFB2" s="63"/>
      <c r="EFC2" s="63"/>
      <c r="EFD2" s="63"/>
      <c r="EFE2" s="63"/>
      <c r="EFF2" s="63"/>
      <c r="EFG2" s="63"/>
      <c r="EFH2" s="63"/>
      <c r="EFI2" s="63"/>
      <c r="EFJ2" s="63"/>
      <c r="EFK2" s="63"/>
      <c r="EFL2" s="63"/>
      <c r="EFM2" s="63"/>
      <c r="EFN2" s="63"/>
      <c r="EFO2" s="63"/>
      <c r="EFP2" s="63"/>
      <c r="EFQ2" s="63"/>
      <c r="EFR2" s="63"/>
      <c r="EFS2" s="63"/>
      <c r="EFT2" s="63"/>
      <c r="EFU2" s="63"/>
      <c r="EFV2" s="63"/>
      <c r="EFW2" s="63"/>
      <c r="EFX2" s="63"/>
      <c r="EFY2" s="63"/>
      <c r="EFZ2" s="63"/>
      <c r="EGA2" s="63"/>
      <c r="EGB2" s="63"/>
      <c r="EGC2" s="63"/>
      <c r="EGD2" s="63"/>
      <c r="EGE2" s="63"/>
      <c r="EGF2" s="63"/>
      <c r="EGG2" s="63"/>
      <c r="EGH2" s="63"/>
      <c r="EGI2" s="63"/>
      <c r="EGJ2" s="63"/>
      <c r="EGK2" s="63"/>
      <c r="EGL2" s="63"/>
      <c r="EGM2" s="63"/>
      <c r="EGN2" s="63"/>
      <c r="EGO2" s="63"/>
      <c r="EGP2" s="63"/>
      <c r="EGQ2" s="63"/>
      <c r="EGR2" s="63"/>
      <c r="EGS2" s="63"/>
      <c r="EGT2" s="63"/>
      <c r="EGU2" s="63"/>
      <c r="EGV2" s="63"/>
      <c r="EGW2" s="63"/>
      <c r="EGX2" s="63"/>
      <c r="EGY2" s="63"/>
      <c r="EGZ2" s="63"/>
      <c r="EHA2" s="63"/>
      <c r="EHB2" s="63"/>
      <c r="EHC2" s="63"/>
      <c r="EHD2" s="63"/>
      <c r="EHE2" s="63"/>
      <c r="EHF2" s="63"/>
      <c r="EHG2" s="63"/>
      <c r="EHH2" s="63"/>
      <c r="EHI2" s="63"/>
      <c r="EHJ2" s="63"/>
      <c r="EHK2" s="63"/>
      <c r="EHL2" s="63"/>
      <c r="EHM2" s="63"/>
      <c r="EHN2" s="63"/>
      <c r="EHO2" s="63"/>
      <c r="EHP2" s="63"/>
      <c r="EHQ2" s="63"/>
      <c r="EHR2" s="63"/>
      <c r="EHS2" s="63"/>
      <c r="EHT2" s="63"/>
      <c r="EHU2" s="63"/>
      <c r="EHV2" s="63"/>
      <c r="EHW2" s="63"/>
      <c r="EHX2" s="63"/>
      <c r="EHY2" s="63"/>
      <c r="EHZ2" s="63"/>
      <c r="EIA2" s="63"/>
      <c r="EIB2" s="63"/>
      <c r="EIC2" s="63"/>
      <c r="EID2" s="63"/>
      <c r="EIE2" s="63"/>
      <c r="EIF2" s="63"/>
      <c r="EIG2" s="63"/>
      <c r="EIH2" s="63"/>
      <c r="EII2" s="63"/>
      <c r="EIJ2" s="63"/>
      <c r="EIK2" s="63"/>
      <c r="EIL2" s="63"/>
      <c r="EIM2" s="63"/>
      <c r="EIN2" s="63"/>
      <c r="EIO2" s="63"/>
      <c r="EIP2" s="63"/>
      <c r="EIQ2" s="63"/>
      <c r="EIR2" s="63"/>
      <c r="EIS2" s="63"/>
      <c r="EIT2" s="63"/>
      <c r="EIU2" s="63"/>
      <c r="EIV2" s="63"/>
      <c r="EIW2" s="63"/>
      <c r="EIX2" s="63"/>
      <c r="EIY2" s="63"/>
      <c r="EIZ2" s="63"/>
      <c r="EJA2" s="63"/>
      <c r="EJB2" s="63"/>
      <c r="EJC2" s="63"/>
      <c r="EJD2" s="63"/>
      <c r="EJE2" s="63"/>
      <c r="EJF2" s="63"/>
      <c r="EJG2" s="63"/>
      <c r="EJH2" s="63"/>
      <c r="EJI2" s="63"/>
      <c r="EJJ2" s="63"/>
      <c r="EJK2" s="63"/>
      <c r="EJL2" s="63"/>
      <c r="EJM2" s="63"/>
      <c r="EJN2" s="63"/>
      <c r="EJO2" s="63"/>
      <c r="EJP2" s="63"/>
      <c r="EJQ2" s="63"/>
      <c r="EJR2" s="63"/>
      <c r="EJS2" s="63"/>
      <c r="EJT2" s="63"/>
      <c r="EJU2" s="63"/>
      <c r="EJV2" s="63"/>
      <c r="EJW2" s="63"/>
      <c r="EJX2" s="63"/>
      <c r="EJY2" s="63"/>
      <c r="EJZ2" s="63"/>
      <c r="EKA2" s="63"/>
      <c r="EKB2" s="63"/>
      <c r="EKC2" s="63"/>
      <c r="EKD2" s="63"/>
      <c r="EKE2" s="63"/>
      <c r="EKF2" s="63"/>
      <c r="EKG2" s="63"/>
      <c r="EKH2" s="63"/>
      <c r="EKI2" s="63"/>
      <c r="EKJ2" s="63"/>
      <c r="EKK2" s="63"/>
      <c r="EKL2" s="63"/>
      <c r="EKM2" s="63"/>
      <c r="EKN2" s="63"/>
      <c r="EKO2" s="63"/>
      <c r="EKP2" s="63"/>
      <c r="EKQ2" s="63"/>
      <c r="EKR2" s="63"/>
      <c r="EKS2" s="63"/>
      <c r="EKT2" s="63"/>
      <c r="EKU2" s="63"/>
      <c r="EKV2" s="63"/>
      <c r="EKW2" s="63"/>
      <c r="EKX2" s="63"/>
      <c r="EKY2" s="63"/>
      <c r="EKZ2" s="63"/>
      <c r="ELA2" s="63"/>
      <c r="ELB2" s="63"/>
      <c r="ELC2" s="63"/>
      <c r="ELD2" s="63"/>
      <c r="ELE2" s="63"/>
      <c r="ELF2" s="63"/>
      <c r="ELG2" s="63"/>
      <c r="ELH2" s="63"/>
      <c r="ELI2" s="63"/>
      <c r="ELJ2" s="63"/>
      <c r="ELK2" s="63"/>
      <c r="ELL2" s="63"/>
      <c r="ELM2" s="63"/>
      <c r="ELN2" s="63"/>
      <c r="ELO2" s="63"/>
      <c r="ELP2" s="63"/>
      <c r="ELQ2" s="63"/>
      <c r="ELR2" s="63"/>
      <c r="ELS2" s="63"/>
      <c r="ELT2" s="63"/>
      <c r="ELU2" s="63"/>
      <c r="ELV2" s="63"/>
      <c r="ELW2" s="63"/>
      <c r="ELX2" s="63"/>
      <c r="ELY2" s="63"/>
      <c r="ELZ2" s="63"/>
      <c r="EMA2" s="63"/>
      <c r="EMB2" s="63"/>
      <c r="EMC2" s="63"/>
      <c r="EMD2" s="63"/>
      <c r="EME2" s="63"/>
      <c r="EMF2" s="63"/>
      <c r="EMG2" s="63"/>
      <c r="EMH2" s="63"/>
      <c r="EMI2" s="63"/>
      <c r="EMJ2" s="63"/>
      <c r="EMK2" s="63"/>
      <c r="EML2" s="63"/>
      <c r="EMM2" s="63"/>
      <c r="EMN2" s="63"/>
      <c r="EMO2" s="63"/>
      <c r="EMP2" s="63"/>
      <c r="EMQ2" s="63"/>
      <c r="EMR2" s="63"/>
      <c r="EMS2" s="63"/>
      <c r="EMT2" s="63"/>
      <c r="EMU2" s="63"/>
      <c r="EMV2" s="63"/>
      <c r="EMW2" s="63"/>
      <c r="EMX2" s="63"/>
      <c r="EMY2" s="63"/>
      <c r="EMZ2" s="63"/>
      <c r="ENA2" s="63"/>
      <c r="ENB2" s="63"/>
      <c r="ENC2" s="63"/>
      <c r="END2" s="63"/>
      <c r="ENE2" s="63"/>
      <c r="ENF2" s="63"/>
      <c r="ENG2" s="63"/>
      <c r="ENH2" s="63"/>
      <c r="ENI2" s="63"/>
      <c r="ENJ2" s="63"/>
      <c r="ENK2" s="63"/>
      <c r="ENL2" s="63"/>
      <c r="ENM2" s="63"/>
      <c r="ENN2" s="63"/>
      <c r="ENO2" s="63"/>
      <c r="ENP2" s="63"/>
      <c r="ENQ2" s="63"/>
      <c r="ENR2" s="63"/>
      <c r="ENS2" s="63"/>
      <c r="ENT2" s="63"/>
      <c r="ENU2" s="63"/>
      <c r="ENV2" s="63"/>
      <c r="ENW2" s="63"/>
      <c r="ENX2" s="63"/>
      <c r="ENY2" s="63"/>
      <c r="ENZ2" s="63"/>
      <c r="EOA2" s="63"/>
      <c r="EOB2" s="63"/>
      <c r="EOC2" s="63"/>
      <c r="EOD2" s="63"/>
      <c r="EOE2" s="63"/>
      <c r="EOF2" s="63"/>
      <c r="EOG2" s="63"/>
      <c r="EOH2" s="63"/>
      <c r="EOI2" s="63"/>
      <c r="EOJ2" s="63"/>
      <c r="EOK2" s="63"/>
      <c r="EOL2" s="63"/>
      <c r="EOM2" s="63"/>
      <c r="EON2" s="63"/>
      <c r="EOO2" s="63"/>
      <c r="EOP2" s="63"/>
      <c r="EOQ2" s="63"/>
      <c r="EOR2" s="63"/>
      <c r="EOS2" s="63"/>
      <c r="EOT2" s="63"/>
      <c r="EOU2" s="63"/>
      <c r="EOV2" s="63"/>
      <c r="EOW2" s="63"/>
      <c r="EOX2" s="63"/>
      <c r="EOY2" s="63"/>
      <c r="EOZ2" s="63"/>
      <c r="EPA2" s="63"/>
      <c r="EPB2" s="63"/>
      <c r="EPC2" s="63"/>
      <c r="EPD2" s="63"/>
      <c r="EPE2" s="63"/>
      <c r="EPF2" s="63"/>
      <c r="EPG2" s="63"/>
      <c r="EPH2" s="63"/>
      <c r="EPI2" s="63"/>
      <c r="EPJ2" s="63"/>
      <c r="EPK2" s="63"/>
      <c r="EPL2" s="63"/>
      <c r="EPM2" s="63"/>
      <c r="EPN2" s="63"/>
      <c r="EPO2" s="63"/>
      <c r="EPP2" s="63"/>
      <c r="EPQ2" s="63"/>
      <c r="EPR2" s="63"/>
      <c r="EPS2" s="63"/>
      <c r="EPT2" s="63"/>
      <c r="EPU2" s="63"/>
      <c r="EPV2" s="63"/>
      <c r="EPW2" s="63"/>
      <c r="EPX2" s="63"/>
      <c r="EPY2" s="63"/>
      <c r="EPZ2" s="63"/>
      <c r="EQA2" s="63"/>
      <c r="EQB2" s="63"/>
      <c r="EQC2" s="63"/>
      <c r="EQD2" s="63"/>
      <c r="EQE2" s="63"/>
      <c r="EQF2" s="63"/>
      <c r="EQG2" s="63"/>
      <c r="EQH2" s="63"/>
      <c r="EQI2" s="63"/>
      <c r="EQJ2" s="63"/>
      <c r="EQK2" s="63"/>
      <c r="EQL2" s="63"/>
      <c r="EQM2" s="63"/>
      <c r="EQN2" s="63"/>
      <c r="EQO2" s="63"/>
      <c r="EQP2" s="63"/>
      <c r="EQQ2" s="63"/>
      <c r="EQR2" s="63"/>
      <c r="EQS2" s="63"/>
      <c r="EQT2" s="63"/>
      <c r="EQU2" s="63"/>
      <c r="EQV2" s="63"/>
      <c r="EQW2" s="63"/>
      <c r="EQX2" s="63"/>
      <c r="EQY2" s="63"/>
      <c r="EQZ2" s="63"/>
      <c r="ERA2" s="63"/>
      <c r="ERB2" s="63"/>
      <c r="ERC2" s="63"/>
      <c r="ERD2" s="63"/>
      <c r="ERE2" s="63"/>
      <c r="ERF2" s="63"/>
      <c r="ERG2" s="63"/>
      <c r="ERH2" s="63"/>
      <c r="ERI2" s="63"/>
      <c r="ERJ2" s="63"/>
      <c r="ERK2" s="63"/>
      <c r="ERL2" s="63"/>
      <c r="ERM2" s="63"/>
      <c r="ERN2" s="63"/>
      <c r="ERO2" s="63"/>
      <c r="ERP2" s="63"/>
      <c r="ERQ2" s="63"/>
      <c r="ERR2" s="63"/>
      <c r="ERS2" s="63"/>
      <c r="ERT2" s="63"/>
      <c r="ERU2" s="63"/>
      <c r="ERV2" s="63"/>
      <c r="ERW2" s="63"/>
      <c r="ERX2" s="63"/>
      <c r="ERY2" s="63"/>
      <c r="ERZ2" s="63"/>
      <c r="ESA2" s="63"/>
      <c r="ESB2" s="63"/>
      <c r="ESC2" s="63"/>
      <c r="ESD2" s="63"/>
      <c r="ESE2" s="63"/>
      <c r="ESF2" s="63"/>
      <c r="ESG2" s="63"/>
      <c r="ESH2" s="63"/>
      <c r="ESI2" s="63"/>
      <c r="ESJ2" s="63"/>
      <c r="ESK2" s="63"/>
      <c r="ESL2" s="63"/>
      <c r="ESM2" s="63"/>
      <c r="ESN2" s="63"/>
      <c r="ESO2" s="63"/>
      <c r="ESP2" s="63"/>
      <c r="ESQ2" s="63"/>
      <c r="ESR2" s="63"/>
      <c r="ESS2" s="63"/>
      <c r="EST2" s="63"/>
      <c r="ESU2" s="63"/>
      <c r="ESV2" s="63"/>
      <c r="ESW2" s="63"/>
      <c r="ESX2" s="63"/>
      <c r="ESY2" s="63"/>
      <c r="ESZ2" s="63"/>
      <c r="ETA2" s="63"/>
      <c r="ETB2" s="63"/>
      <c r="ETC2" s="63"/>
      <c r="ETD2" s="63"/>
      <c r="ETE2" s="63"/>
      <c r="ETF2" s="63"/>
      <c r="ETG2" s="63"/>
      <c r="ETH2" s="63"/>
      <c r="ETI2" s="63"/>
      <c r="ETJ2" s="63"/>
      <c r="ETK2" s="63"/>
      <c r="ETL2" s="63"/>
      <c r="ETM2" s="63"/>
      <c r="ETN2" s="63"/>
      <c r="ETO2" s="63"/>
      <c r="ETP2" s="63"/>
      <c r="ETQ2" s="63"/>
      <c r="ETR2" s="63"/>
      <c r="ETS2" s="63"/>
      <c r="ETT2" s="63"/>
      <c r="ETU2" s="63"/>
      <c r="ETV2" s="63"/>
      <c r="ETW2" s="63"/>
      <c r="ETX2" s="63"/>
      <c r="ETY2" s="63"/>
      <c r="ETZ2" s="63"/>
      <c r="EUA2" s="63"/>
      <c r="EUB2" s="63"/>
      <c r="EUC2" s="63"/>
      <c r="EUD2" s="63"/>
      <c r="EUE2" s="63"/>
      <c r="EUF2" s="63"/>
      <c r="EUG2" s="63"/>
      <c r="EUH2" s="63"/>
      <c r="EUI2" s="63"/>
      <c r="EUJ2" s="63"/>
      <c r="EUK2" s="63"/>
      <c r="EUL2" s="63"/>
      <c r="EUM2" s="63"/>
      <c r="EUN2" s="63"/>
      <c r="EUO2" s="63"/>
      <c r="EUP2" s="63"/>
      <c r="EUQ2" s="63"/>
      <c r="EUR2" s="63"/>
      <c r="EUS2" s="63"/>
      <c r="EUT2" s="63"/>
      <c r="EUU2" s="63"/>
      <c r="EUV2" s="63"/>
      <c r="EUW2" s="63"/>
      <c r="EUX2" s="63"/>
      <c r="EUY2" s="63"/>
      <c r="EUZ2" s="63"/>
      <c r="EVA2" s="63"/>
      <c r="EVB2" s="63"/>
      <c r="EVC2" s="63"/>
      <c r="EVD2" s="63"/>
      <c r="EVE2" s="63"/>
      <c r="EVF2" s="63"/>
      <c r="EVG2" s="63"/>
      <c r="EVH2" s="63"/>
      <c r="EVI2" s="63"/>
      <c r="EVJ2" s="63"/>
      <c r="EVK2" s="63"/>
      <c r="EVL2" s="63"/>
      <c r="EVM2" s="63"/>
      <c r="EVN2" s="63"/>
      <c r="EVO2" s="63"/>
      <c r="EVP2" s="63"/>
      <c r="EVQ2" s="63"/>
      <c r="EVR2" s="63"/>
      <c r="EVS2" s="63"/>
      <c r="EVT2" s="63"/>
      <c r="EVU2" s="63"/>
      <c r="EVV2" s="63"/>
      <c r="EVW2" s="63"/>
      <c r="EVX2" s="63"/>
      <c r="EVY2" s="63"/>
      <c r="EVZ2" s="63"/>
      <c r="EWA2" s="63"/>
      <c r="EWB2" s="63"/>
      <c r="EWC2" s="63"/>
      <c r="EWD2" s="63"/>
      <c r="EWE2" s="63"/>
      <c r="EWF2" s="63"/>
      <c r="EWG2" s="63"/>
      <c r="EWH2" s="63"/>
      <c r="EWI2" s="63"/>
      <c r="EWJ2" s="63"/>
      <c r="EWK2" s="63"/>
      <c r="EWL2" s="63"/>
      <c r="EWM2" s="63"/>
      <c r="EWN2" s="63"/>
      <c r="EWO2" s="63"/>
      <c r="EWP2" s="63"/>
      <c r="EWQ2" s="63"/>
      <c r="EWR2" s="63"/>
      <c r="EWS2" s="63"/>
      <c r="EWT2" s="63"/>
      <c r="EWU2" s="63"/>
      <c r="EWV2" s="63"/>
      <c r="EWW2" s="63"/>
      <c r="EWX2" s="63"/>
      <c r="EWY2" s="63"/>
      <c r="EWZ2" s="63"/>
      <c r="EXA2" s="63"/>
      <c r="EXB2" s="63"/>
      <c r="EXC2" s="63"/>
      <c r="EXD2" s="63"/>
      <c r="EXE2" s="63"/>
      <c r="EXF2" s="63"/>
      <c r="EXG2" s="63"/>
      <c r="EXH2" s="63"/>
      <c r="EXI2" s="63"/>
      <c r="EXJ2" s="63"/>
      <c r="EXK2" s="63"/>
      <c r="EXL2" s="63"/>
      <c r="EXM2" s="63"/>
      <c r="EXN2" s="63"/>
      <c r="EXO2" s="63"/>
      <c r="EXP2" s="63"/>
      <c r="EXQ2" s="63"/>
      <c r="EXR2" s="63"/>
      <c r="EXS2" s="63"/>
      <c r="EXT2" s="63"/>
      <c r="EXU2" s="63"/>
      <c r="EXV2" s="63"/>
      <c r="EXW2" s="63"/>
      <c r="EXX2" s="63"/>
      <c r="EXY2" s="63"/>
      <c r="EXZ2" s="63"/>
      <c r="EYA2" s="63"/>
      <c r="EYB2" s="63"/>
      <c r="EYC2" s="63"/>
      <c r="EYD2" s="63"/>
      <c r="EYE2" s="63"/>
      <c r="EYF2" s="63"/>
      <c r="EYG2" s="63"/>
      <c r="EYH2" s="63"/>
      <c r="EYI2" s="63"/>
      <c r="EYJ2" s="63"/>
      <c r="EYK2" s="63"/>
      <c r="EYL2" s="63"/>
      <c r="EYM2" s="63"/>
      <c r="EYN2" s="63"/>
      <c r="EYO2" s="63"/>
      <c r="EYP2" s="63"/>
      <c r="EYQ2" s="63"/>
      <c r="EYR2" s="63"/>
      <c r="EYS2" s="63"/>
      <c r="EYT2" s="63"/>
      <c r="EYU2" s="63"/>
      <c r="EYV2" s="63"/>
      <c r="EYW2" s="63"/>
      <c r="EYX2" s="63"/>
      <c r="EYY2" s="63"/>
      <c r="EYZ2" s="63"/>
      <c r="EZA2" s="63"/>
      <c r="EZB2" s="63"/>
      <c r="EZC2" s="63"/>
      <c r="EZD2" s="63"/>
      <c r="EZE2" s="63"/>
      <c r="EZF2" s="63"/>
      <c r="EZG2" s="63"/>
      <c r="EZH2" s="63"/>
      <c r="EZI2" s="63"/>
      <c r="EZJ2" s="63"/>
      <c r="EZK2" s="63"/>
      <c r="EZL2" s="63"/>
      <c r="EZM2" s="63"/>
      <c r="EZN2" s="63"/>
      <c r="EZO2" s="63"/>
      <c r="EZP2" s="63"/>
      <c r="EZQ2" s="63"/>
      <c r="EZR2" s="63"/>
      <c r="EZS2" s="63"/>
      <c r="EZT2" s="63"/>
      <c r="EZU2" s="63"/>
      <c r="EZV2" s="63"/>
      <c r="EZW2" s="63"/>
      <c r="EZX2" s="63"/>
      <c r="EZY2" s="63"/>
      <c r="EZZ2" s="63"/>
      <c r="FAA2" s="63"/>
      <c r="FAB2" s="63"/>
      <c r="FAC2" s="63"/>
      <c r="FAD2" s="63"/>
      <c r="FAE2" s="63"/>
      <c r="FAF2" s="63"/>
      <c r="FAG2" s="63"/>
      <c r="FAH2" s="63"/>
      <c r="FAI2" s="63"/>
      <c r="FAJ2" s="63"/>
      <c r="FAK2" s="63"/>
      <c r="FAL2" s="63"/>
      <c r="FAM2" s="63"/>
      <c r="FAN2" s="63"/>
      <c r="FAO2" s="63"/>
      <c r="FAP2" s="63"/>
      <c r="FAQ2" s="63"/>
      <c r="FAR2" s="63"/>
      <c r="FAS2" s="63"/>
      <c r="FAT2" s="63"/>
      <c r="FAU2" s="63"/>
      <c r="FAV2" s="63"/>
      <c r="FAW2" s="63"/>
      <c r="FAX2" s="63"/>
      <c r="FAY2" s="63"/>
      <c r="FAZ2" s="63"/>
      <c r="FBA2" s="63"/>
      <c r="FBB2" s="63"/>
      <c r="FBC2" s="63"/>
      <c r="FBD2" s="63"/>
      <c r="FBE2" s="63"/>
      <c r="FBF2" s="63"/>
      <c r="FBG2" s="63"/>
      <c r="FBH2" s="63"/>
      <c r="FBI2" s="63"/>
      <c r="FBJ2" s="63"/>
      <c r="FBK2" s="63"/>
      <c r="FBL2" s="63"/>
      <c r="FBM2" s="63"/>
      <c r="FBN2" s="63"/>
      <c r="FBO2" s="63"/>
      <c r="FBP2" s="63"/>
      <c r="FBQ2" s="63"/>
      <c r="FBR2" s="63"/>
      <c r="FBS2" s="63"/>
      <c r="FBT2" s="63"/>
      <c r="FBU2" s="63"/>
      <c r="FBV2" s="63"/>
      <c r="FBW2" s="63"/>
      <c r="FBX2" s="63"/>
      <c r="FBY2" s="63"/>
      <c r="FBZ2" s="63"/>
      <c r="FCA2" s="63"/>
      <c r="FCB2" s="63"/>
      <c r="FCC2" s="63"/>
      <c r="FCD2" s="63"/>
      <c r="FCE2" s="63"/>
      <c r="FCF2" s="63"/>
      <c r="FCG2" s="63"/>
      <c r="FCH2" s="63"/>
      <c r="FCI2" s="63"/>
      <c r="FCJ2" s="63"/>
      <c r="FCK2" s="63"/>
      <c r="FCL2" s="63"/>
      <c r="FCM2" s="63"/>
      <c r="FCN2" s="63"/>
      <c r="FCO2" s="63"/>
      <c r="FCP2" s="63"/>
      <c r="FCQ2" s="63"/>
      <c r="FCR2" s="63"/>
      <c r="FCS2" s="63"/>
      <c r="FCT2" s="63"/>
      <c r="FCU2" s="63"/>
      <c r="FCV2" s="63"/>
      <c r="FCW2" s="63"/>
      <c r="FCX2" s="63"/>
      <c r="FCY2" s="63"/>
      <c r="FCZ2" s="63"/>
      <c r="FDA2" s="63"/>
      <c r="FDB2" s="63"/>
      <c r="FDC2" s="63"/>
      <c r="FDD2" s="63"/>
      <c r="FDE2" s="63"/>
      <c r="FDF2" s="63"/>
      <c r="FDG2" s="63"/>
      <c r="FDH2" s="63"/>
      <c r="FDI2" s="63"/>
      <c r="FDJ2" s="63"/>
      <c r="FDK2" s="63"/>
      <c r="FDL2" s="63"/>
      <c r="FDM2" s="63"/>
      <c r="FDN2" s="63"/>
      <c r="FDO2" s="63"/>
      <c r="FDP2" s="63"/>
      <c r="FDQ2" s="63"/>
      <c r="FDR2" s="63"/>
      <c r="FDS2" s="63"/>
      <c r="FDT2" s="63"/>
      <c r="FDU2" s="63"/>
      <c r="FDV2" s="63"/>
      <c r="FDW2" s="63"/>
      <c r="FDX2" s="63"/>
      <c r="FDY2" s="63"/>
      <c r="FDZ2" s="63"/>
      <c r="FEA2" s="63"/>
      <c r="FEB2" s="63"/>
      <c r="FEC2" s="63"/>
      <c r="FED2" s="63"/>
      <c r="FEE2" s="63"/>
      <c r="FEF2" s="63"/>
      <c r="FEG2" s="63"/>
      <c r="FEH2" s="63"/>
      <c r="FEI2" s="63"/>
      <c r="FEJ2" s="63"/>
      <c r="FEK2" s="63"/>
      <c r="FEL2" s="63"/>
      <c r="FEM2" s="63"/>
      <c r="FEN2" s="63"/>
      <c r="FEO2" s="63"/>
      <c r="FEP2" s="63"/>
      <c r="FEQ2" s="63"/>
      <c r="FER2" s="63"/>
      <c r="FES2" s="63"/>
      <c r="FET2" s="63"/>
      <c r="FEU2" s="63"/>
      <c r="FEV2" s="63"/>
      <c r="FEW2" s="63"/>
      <c r="FEX2" s="63"/>
      <c r="FEY2" s="63"/>
      <c r="FEZ2" s="63"/>
      <c r="FFA2" s="63"/>
      <c r="FFB2" s="63"/>
      <c r="FFC2" s="63"/>
      <c r="FFD2" s="63"/>
      <c r="FFE2" s="63"/>
      <c r="FFF2" s="63"/>
      <c r="FFG2" s="63"/>
      <c r="FFH2" s="63"/>
      <c r="FFI2" s="63"/>
      <c r="FFJ2" s="63"/>
      <c r="FFK2" s="63"/>
      <c r="FFL2" s="63"/>
      <c r="FFM2" s="63"/>
      <c r="FFN2" s="63"/>
      <c r="FFO2" s="63"/>
      <c r="FFP2" s="63"/>
      <c r="FFQ2" s="63"/>
      <c r="FFR2" s="63"/>
      <c r="FFS2" s="63"/>
      <c r="FFT2" s="63"/>
      <c r="FFU2" s="63"/>
      <c r="FFV2" s="63"/>
      <c r="FFW2" s="63"/>
      <c r="FFX2" s="63"/>
      <c r="FFY2" s="63"/>
      <c r="FFZ2" s="63"/>
      <c r="FGA2" s="63"/>
      <c r="FGB2" s="63"/>
      <c r="FGC2" s="63"/>
      <c r="FGD2" s="63"/>
      <c r="FGE2" s="63"/>
      <c r="FGF2" s="63"/>
      <c r="FGG2" s="63"/>
      <c r="FGH2" s="63"/>
      <c r="FGI2" s="63"/>
      <c r="FGJ2" s="63"/>
      <c r="FGK2" s="63"/>
      <c r="FGL2" s="63"/>
      <c r="FGM2" s="63"/>
      <c r="FGN2" s="63"/>
      <c r="FGO2" s="63"/>
      <c r="FGP2" s="63"/>
      <c r="FGQ2" s="63"/>
      <c r="FGR2" s="63"/>
      <c r="FGS2" s="63"/>
      <c r="FGT2" s="63"/>
      <c r="FGU2" s="63"/>
      <c r="FGV2" s="63"/>
      <c r="FGW2" s="63"/>
      <c r="FGX2" s="63"/>
      <c r="FGY2" s="63"/>
      <c r="FGZ2" s="63"/>
      <c r="FHA2" s="63"/>
      <c r="FHB2" s="63"/>
      <c r="FHC2" s="63"/>
      <c r="FHD2" s="63"/>
      <c r="FHE2" s="63"/>
      <c r="FHF2" s="63"/>
      <c r="FHG2" s="63"/>
      <c r="FHH2" s="63"/>
      <c r="FHI2" s="63"/>
      <c r="FHJ2" s="63"/>
      <c r="FHK2" s="63"/>
      <c r="FHL2" s="63"/>
      <c r="FHM2" s="63"/>
      <c r="FHN2" s="63"/>
      <c r="FHO2" s="63"/>
      <c r="FHP2" s="63"/>
      <c r="FHQ2" s="63"/>
      <c r="FHR2" s="63"/>
      <c r="FHS2" s="63"/>
      <c r="FHT2" s="63"/>
      <c r="FHU2" s="63"/>
      <c r="FHV2" s="63"/>
      <c r="FHW2" s="63"/>
      <c r="FHX2" s="63"/>
      <c r="FHY2" s="63"/>
      <c r="FHZ2" s="63"/>
      <c r="FIA2" s="63"/>
      <c r="FIB2" s="63"/>
      <c r="FIC2" s="63"/>
      <c r="FID2" s="63"/>
      <c r="FIE2" s="63"/>
      <c r="FIF2" s="63"/>
      <c r="FIG2" s="63"/>
      <c r="FIH2" s="63"/>
      <c r="FII2" s="63"/>
      <c r="FIJ2" s="63"/>
      <c r="FIK2" s="63"/>
      <c r="FIL2" s="63"/>
      <c r="FIM2" s="63"/>
      <c r="FIN2" s="63"/>
      <c r="FIO2" s="63"/>
      <c r="FIP2" s="63"/>
      <c r="FIQ2" s="63"/>
      <c r="FIR2" s="63"/>
      <c r="FIS2" s="63"/>
      <c r="FIT2" s="63"/>
      <c r="FIU2" s="63"/>
      <c r="FIV2" s="63"/>
      <c r="FIW2" s="63"/>
      <c r="FIX2" s="63"/>
      <c r="FIY2" s="63"/>
      <c r="FIZ2" s="63"/>
      <c r="FJA2" s="63"/>
      <c r="FJB2" s="63"/>
      <c r="FJC2" s="63"/>
      <c r="FJD2" s="63"/>
      <c r="FJE2" s="63"/>
      <c r="FJF2" s="63"/>
      <c r="FJG2" s="63"/>
      <c r="FJH2" s="63"/>
      <c r="FJI2" s="63"/>
      <c r="FJJ2" s="63"/>
      <c r="FJK2" s="63"/>
      <c r="FJL2" s="63"/>
      <c r="FJM2" s="63"/>
      <c r="FJN2" s="63"/>
      <c r="FJO2" s="63"/>
      <c r="FJP2" s="63"/>
      <c r="FJQ2" s="63"/>
      <c r="FJR2" s="63"/>
      <c r="FJS2" s="63"/>
      <c r="FJT2" s="63"/>
      <c r="FJU2" s="63"/>
      <c r="FJV2" s="63"/>
      <c r="FJW2" s="63"/>
      <c r="FJX2" s="63"/>
      <c r="FJY2" s="63"/>
      <c r="FJZ2" s="63"/>
      <c r="FKA2" s="63"/>
      <c r="FKB2" s="63"/>
      <c r="FKC2" s="63"/>
      <c r="FKD2" s="63"/>
      <c r="FKE2" s="63"/>
      <c r="FKF2" s="63"/>
      <c r="FKG2" s="63"/>
      <c r="FKH2" s="63"/>
      <c r="FKI2" s="63"/>
      <c r="FKJ2" s="63"/>
      <c r="FKK2" s="63"/>
      <c r="FKL2" s="63"/>
      <c r="FKM2" s="63"/>
      <c r="FKN2" s="63"/>
      <c r="FKO2" s="63"/>
      <c r="FKP2" s="63"/>
      <c r="FKQ2" s="63"/>
      <c r="FKR2" s="63"/>
      <c r="FKS2" s="63"/>
      <c r="FKT2" s="63"/>
      <c r="FKU2" s="63"/>
      <c r="FKV2" s="63"/>
      <c r="FKW2" s="63"/>
      <c r="FKX2" s="63"/>
      <c r="FKY2" s="63"/>
      <c r="FKZ2" s="63"/>
      <c r="FLA2" s="63"/>
      <c r="FLB2" s="63"/>
      <c r="FLC2" s="63"/>
      <c r="FLD2" s="63"/>
      <c r="FLE2" s="63"/>
      <c r="FLF2" s="63"/>
      <c r="FLG2" s="63"/>
      <c r="FLH2" s="63"/>
      <c r="FLI2" s="63"/>
      <c r="FLJ2" s="63"/>
      <c r="FLK2" s="63"/>
      <c r="FLL2" s="63"/>
      <c r="FLM2" s="63"/>
      <c r="FLN2" s="63"/>
      <c r="FLO2" s="63"/>
      <c r="FLP2" s="63"/>
      <c r="FLQ2" s="63"/>
      <c r="FLR2" s="63"/>
      <c r="FLS2" s="63"/>
      <c r="FLT2" s="63"/>
      <c r="FLU2" s="63"/>
      <c r="FLV2" s="63"/>
      <c r="FLW2" s="63"/>
      <c r="FLX2" s="63"/>
      <c r="FLY2" s="63"/>
      <c r="FLZ2" s="63"/>
      <c r="FMA2" s="63"/>
      <c r="FMB2" s="63"/>
      <c r="FMC2" s="63"/>
      <c r="FMD2" s="63"/>
      <c r="FME2" s="63"/>
      <c r="FMF2" s="63"/>
      <c r="FMG2" s="63"/>
      <c r="FMH2" s="63"/>
      <c r="FMI2" s="63"/>
      <c r="FMJ2" s="63"/>
      <c r="FMK2" s="63"/>
      <c r="FML2" s="63"/>
      <c r="FMM2" s="63"/>
      <c r="FMN2" s="63"/>
      <c r="FMO2" s="63"/>
      <c r="FMP2" s="63"/>
      <c r="FMQ2" s="63"/>
      <c r="FMR2" s="63"/>
      <c r="FMS2" s="63"/>
      <c r="FMT2" s="63"/>
      <c r="FMU2" s="63"/>
      <c r="FMV2" s="63"/>
      <c r="FMW2" s="63"/>
      <c r="FMX2" s="63"/>
      <c r="FMY2" s="63"/>
      <c r="FMZ2" s="63"/>
      <c r="FNA2" s="63"/>
      <c r="FNB2" s="63"/>
      <c r="FNC2" s="63"/>
      <c r="FND2" s="63"/>
      <c r="FNE2" s="63"/>
      <c r="FNF2" s="63"/>
      <c r="FNG2" s="63"/>
      <c r="FNH2" s="63"/>
      <c r="FNI2" s="63"/>
      <c r="FNJ2" s="63"/>
      <c r="FNK2" s="63"/>
      <c r="FNL2" s="63"/>
      <c r="FNM2" s="63"/>
      <c r="FNN2" s="63"/>
      <c r="FNO2" s="63"/>
      <c r="FNP2" s="63"/>
      <c r="FNQ2" s="63"/>
      <c r="FNR2" s="63"/>
      <c r="FNS2" s="63"/>
      <c r="FNT2" s="63"/>
      <c r="FNU2" s="63"/>
      <c r="FNV2" s="63"/>
      <c r="FNW2" s="63"/>
      <c r="FNX2" s="63"/>
      <c r="FNY2" s="63"/>
      <c r="FNZ2" s="63"/>
      <c r="FOA2" s="63"/>
      <c r="FOB2" s="63"/>
      <c r="FOC2" s="63"/>
      <c r="FOD2" s="63"/>
      <c r="FOE2" s="63"/>
      <c r="FOF2" s="63"/>
      <c r="FOG2" s="63"/>
      <c r="FOH2" s="63"/>
      <c r="FOI2" s="63"/>
      <c r="FOJ2" s="63"/>
      <c r="FOK2" s="63"/>
      <c r="FOL2" s="63"/>
      <c r="FOM2" s="63"/>
      <c r="FON2" s="63"/>
      <c r="FOO2" s="63"/>
      <c r="FOP2" s="63"/>
      <c r="FOQ2" s="63"/>
      <c r="FOR2" s="63"/>
      <c r="FOS2" s="63"/>
      <c r="FOT2" s="63"/>
      <c r="FOU2" s="63"/>
      <c r="FOV2" s="63"/>
      <c r="FOW2" s="63"/>
      <c r="FOX2" s="63"/>
      <c r="FOY2" s="63"/>
      <c r="FOZ2" s="63"/>
      <c r="FPA2" s="63"/>
      <c r="FPB2" s="63"/>
      <c r="FPC2" s="63"/>
      <c r="FPD2" s="63"/>
      <c r="FPE2" s="63"/>
      <c r="FPF2" s="63"/>
      <c r="FPG2" s="63"/>
      <c r="FPH2" s="63"/>
      <c r="FPI2" s="63"/>
      <c r="FPJ2" s="63"/>
      <c r="FPK2" s="63"/>
      <c r="FPL2" s="63"/>
      <c r="FPM2" s="63"/>
      <c r="FPN2" s="63"/>
      <c r="FPO2" s="63"/>
      <c r="FPP2" s="63"/>
      <c r="FPQ2" s="63"/>
      <c r="FPR2" s="63"/>
      <c r="FPS2" s="63"/>
      <c r="FPT2" s="63"/>
      <c r="FPU2" s="63"/>
      <c r="FPV2" s="63"/>
      <c r="FPW2" s="63"/>
      <c r="FPX2" s="63"/>
      <c r="FPY2" s="63"/>
      <c r="FPZ2" s="63"/>
      <c r="FQA2" s="63"/>
      <c r="FQB2" s="63"/>
      <c r="FQC2" s="63"/>
      <c r="FQD2" s="63"/>
      <c r="FQE2" s="63"/>
      <c r="FQF2" s="63"/>
      <c r="FQG2" s="63"/>
      <c r="FQH2" s="63"/>
      <c r="FQI2" s="63"/>
      <c r="FQJ2" s="63"/>
      <c r="FQK2" s="63"/>
      <c r="FQL2" s="63"/>
      <c r="FQM2" s="63"/>
      <c r="FQN2" s="63"/>
      <c r="FQO2" s="63"/>
      <c r="FQP2" s="63"/>
      <c r="FQQ2" s="63"/>
      <c r="FQR2" s="63"/>
      <c r="FQS2" s="63"/>
      <c r="FQT2" s="63"/>
      <c r="FQU2" s="63"/>
      <c r="FQV2" s="63"/>
      <c r="FQW2" s="63"/>
      <c r="FQX2" s="63"/>
      <c r="FQY2" s="63"/>
      <c r="FQZ2" s="63"/>
      <c r="FRA2" s="63"/>
      <c r="FRB2" s="63"/>
      <c r="FRC2" s="63"/>
      <c r="FRD2" s="63"/>
      <c r="FRE2" s="63"/>
      <c r="FRF2" s="63"/>
      <c r="FRG2" s="63"/>
      <c r="FRH2" s="63"/>
      <c r="FRI2" s="63"/>
      <c r="FRJ2" s="63"/>
      <c r="FRK2" s="63"/>
      <c r="FRL2" s="63"/>
      <c r="FRM2" s="63"/>
      <c r="FRN2" s="63"/>
      <c r="FRO2" s="63"/>
      <c r="FRP2" s="63"/>
      <c r="FRQ2" s="63"/>
      <c r="FRR2" s="63"/>
      <c r="FRS2" s="63"/>
      <c r="FRT2" s="63"/>
      <c r="FRU2" s="63"/>
      <c r="FRV2" s="63"/>
      <c r="FRW2" s="63"/>
      <c r="FRX2" s="63"/>
      <c r="FRY2" s="63"/>
      <c r="FRZ2" s="63"/>
      <c r="FSA2" s="63"/>
      <c r="FSB2" s="63"/>
      <c r="FSC2" s="63"/>
      <c r="FSD2" s="63"/>
      <c r="FSE2" s="63"/>
      <c r="FSF2" s="63"/>
      <c r="FSG2" s="63"/>
      <c r="FSH2" s="63"/>
      <c r="FSI2" s="63"/>
      <c r="FSJ2" s="63"/>
      <c r="FSK2" s="63"/>
      <c r="FSL2" s="63"/>
      <c r="FSM2" s="63"/>
      <c r="FSN2" s="63"/>
      <c r="FSO2" s="63"/>
      <c r="FSP2" s="63"/>
      <c r="FSQ2" s="63"/>
      <c r="FSR2" s="63"/>
      <c r="FSS2" s="63"/>
      <c r="FST2" s="63"/>
      <c r="FSU2" s="63"/>
      <c r="FSV2" s="63"/>
      <c r="FSW2" s="63"/>
      <c r="FSX2" s="63"/>
      <c r="FSY2" s="63"/>
      <c r="FSZ2" s="63"/>
      <c r="FTA2" s="63"/>
      <c r="FTB2" s="63"/>
      <c r="FTC2" s="63"/>
      <c r="FTD2" s="63"/>
      <c r="FTE2" s="63"/>
      <c r="FTF2" s="63"/>
      <c r="FTG2" s="63"/>
      <c r="FTH2" s="63"/>
      <c r="FTI2" s="63"/>
      <c r="FTJ2" s="63"/>
      <c r="FTK2" s="63"/>
      <c r="FTL2" s="63"/>
      <c r="FTM2" s="63"/>
      <c r="FTN2" s="63"/>
      <c r="FTO2" s="63"/>
      <c r="FTP2" s="63"/>
      <c r="FTQ2" s="63"/>
      <c r="FTR2" s="63"/>
      <c r="FTS2" s="63"/>
      <c r="FTT2" s="63"/>
      <c r="FTU2" s="63"/>
      <c r="FTV2" s="63"/>
      <c r="FTW2" s="63"/>
      <c r="FTX2" s="63"/>
      <c r="FTY2" s="63"/>
      <c r="FTZ2" s="63"/>
      <c r="FUA2" s="63"/>
      <c r="FUB2" s="63"/>
      <c r="FUC2" s="63"/>
      <c r="FUD2" s="63"/>
      <c r="FUE2" s="63"/>
      <c r="FUF2" s="63"/>
      <c r="FUG2" s="63"/>
      <c r="FUH2" s="63"/>
      <c r="FUI2" s="63"/>
      <c r="FUJ2" s="63"/>
      <c r="FUK2" s="63"/>
      <c r="FUL2" s="63"/>
      <c r="FUM2" s="63"/>
      <c r="FUN2" s="63"/>
      <c r="FUO2" s="63"/>
      <c r="FUP2" s="63"/>
      <c r="FUQ2" s="63"/>
      <c r="FUR2" s="63"/>
      <c r="FUS2" s="63"/>
      <c r="FUT2" s="63"/>
      <c r="FUU2" s="63"/>
      <c r="FUV2" s="63"/>
      <c r="FUW2" s="63"/>
      <c r="FUX2" s="63"/>
      <c r="FUY2" s="63"/>
      <c r="FUZ2" s="63"/>
      <c r="FVA2" s="63"/>
      <c r="FVB2" s="63"/>
      <c r="FVC2" s="63"/>
      <c r="FVD2" s="63"/>
      <c r="FVE2" s="63"/>
      <c r="FVF2" s="63"/>
      <c r="FVG2" s="63"/>
      <c r="FVH2" s="63"/>
      <c r="FVI2" s="63"/>
      <c r="FVJ2" s="63"/>
      <c r="FVK2" s="63"/>
      <c r="FVL2" s="63"/>
      <c r="FVM2" s="63"/>
      <c r="FVN2" s="63"/>
      <c r="FVO2" s="63"/>
      <c r="FVP2" s="63"/>
      <c r="FVQ2" s="63"/>
      <c r="FVR2" s="63"/>
      <c r="FVS2" s="63"/>
      <c r="FVT2" s="63"/>
      <c r="FVU2" s="63"/>
      <c r="FVV2" s="63"/>
      <c r="FVW2" s="63"/>
      <c r="FVX2" s="63"/>
      <c r="FVY2" s="63"/>
      <c r="FVZ2" s="63"/>
      <c r="FWA2" s="63"/>
      <c r="FWB2" s="63"/>
      <c r="FWC2" s="63"/>
      <c r="FWD2" s="63"/>
      <c r="FWE2" s="63"/>
      <c r="FWF2" s="63"/>
      <c r="FWG2" s="63"/>
      <c r="FWH2" s="63"/>
      <c r="FWI2" s="63"/>
      <c r="FWJ2" s="63"/>
      <c r="FWK2" s="63"/>
      <c r="FWL2" s="63"/>
      <c r="FWM2" s="63"/>
      <c r="FWN2" s="63"/>
      <c r="FWO2" s="63"/>
      <c r="FWP2" s="63"/>
      <c r="FWQ2" s="63"/>
      <c r="FWR2" s="63"/>
      <c r="FWS2" s="63"/>
      <c r="FWT2" s="63"/>
      <c r="FWU2" s="63"/>
      <c r="FWV2" s="63"/>
      <c r="FWW2" s="63"/>
      <c r="FWX2" s="63"/>
      <c r="FWY2" s="63"/>
      <c r="FWZ2" s="63"/>
      <c r="FXA2" s="63"/>
      <c r="FXB2" s="63"/>
      <c r="FXC2" s="63"/>
      <c r="FXD2" s="63"/>
      <c r="FXE2" s="63"/>
      <c r="FXF2" s="63"/>
      <c r="FXG2" s="63"/>
      <c r="FXH2" s="63"/>
      <c r="FXI2" s="63"/>
      <c r="FXJ2" s="63"/>
      <c r="FXK2" s="63"/>
      <c r="FXL2" s="63"/>
      <c r="FXM2" s="63"/>
      <c r="FXN2" s="63"/>
      <c r="FXO2" s="63"/>
      <c r="FXP2" s="63"/>
      <c r="FXQ2" s="63"/>
      <c r="FXR2" s="63"/>
      <c r="FXS2" s="63"/>
      <c r="FXT2" s="63"/>
      <c r="FXU2" s="63"/>
      <c r="FXV2" s="63"/>
      <c r="FXW2" s="63"/>
      <c r="FXX2" s="63"/>
      <c r="FXY2" s="63"/>
      <c r="FXZ2" s="63"/>
      <c r="FYA2" s="63"/>
      <c r="FYB2" s="63"/>
      <c r="FYC2" s="63"/>
      <c r="FYD2" s="63"/>
      <c r="FYE2" s="63"/>
      <c r="FYF2" s="63"/>
      <c r="FYG2" s="63"/>
      <c r="FYH2" s="63"/>
      <c r="FYI2" s="63"/>
      <c r="FYJ2" s="63"/>
      <c r="FYK2" s="63"/>
      <c r="FYL2" s="63"/>
      <c r="FYM2" s="63"/>
      <c r="FYN2" s="63"/>
      <c r="FYO2" s="63"/>
      <c r="FYP2" s="63"/>
      <c r="FYQ2" s="63"/>
      <c r="FYR2" s="63"/>
      <c r="FYS2" s="63"/>
      <c r="FYT2" s="63"/>
      <c r="FYU2" s="63"/>
      <c r="FYV2" s="63"/>
      <c r="FYW2" s="63"/>
      <c r="FYX2" s="63"/>
      <c r="FYY2" s="63"/>
      <c r="FYZ2" s="63"/>
      <c r="FZA2" s="63"/>
      <c r="FZB2" s="63"/>
      <c r="FZC2" s="63"/>
      <c r="FZD2" s="63"/>
      <c r="FZE2" s="63"/>
      <c r="FZF2" s="63"/>
      <c r="FZG2" s="63"/>
      <c r="FZH2" s="63"/>
      <c r="FZI2" s="63"/>
      <c r="FZJ2" s="63"/>
      <c r="FZK2" s="63"/>
      <c r="FZL2" s="63"/>
      <c r="FZM2" s="63"/>
      <c r="FZN2" s="63"/>
      <c r="FZO2" s="63"/>
      <c r="FZP2" s="63"/>
      <c r="FZQ2" s="63"/>
      <c r="FZR2" s="63"/>
      <c r="FZS2" s="63"/>
      <c r="FZT2" s="63"/>
      <c r="FZU2" s="63"/>
      <c r="FZV2" s="63"/>
      <c r="FZW2" s="63"/>
      <c r="FZX2" s="63"/>
      <c r="FZY2" s="63"/>
      <c r="FZZ2" s="63"/>
      <c r="GAA2" s="63"/>
      <c r="GAB2" s="63"/>
      <c r="GAC2" s="63"/>
      <c r="GAD2" s="63"/>
      <c r="GAE2" s="63"/>
      <c r="GAF2" s="63"/>
      <c r="GAG2" s="63"/>
      <c r="GAH2" s="63"/>
      <c r="GAI2" s="63"/>
      <c r="GAJ2" s="63"/>
      <c r="GAK2" s="63"/>
      <c r="GAL2" s="63"/>
      <c r="GAM2" s="63"/>
      <c r="GAN2" s="63"/>
      <c r="GAO2" s="63"/>
      <c r="GAP2" s="63"/>
      <c r="GAQ2" s="63"/>
      <c r="GAR2" s="63"/>
      <c r="GAS2" s="63"/>
      <c r="GAT2" s="63"/>
      <c r="GAU2" s="63"/>
      <c r="GAV2" s="63"/>
      <c r="GAW2" s="63"/>
      <c r="GAX2" s="63"/>
      <c r="GAY2" s="63"/>
      <c r="GAZ2" s="63"/>
      <c r="GBA2" s="63"/>
      <c r="GBB2" s="63"/>
      <c r="GBC2" s="63"/>
      <c r="GBD2" s="63"/>
      <c r="GBE2" s="63"/>
      <c r="GBF2" s="63"/>
      <c r="GBG2" s="63"/>
      <c r="GBH2" s="63"/>
      <c r="GBI2" s="63"/>
      <c r="GBJ2" s="63"/>
      <c r="GBK2" s="63"/>
      <c r="GBL2" s="63"/>
      <c r="GBM2" s="63"/>
      <c r="GBN2" s="63"/>
      <c r="GBO2" s="63"/>
      <c r="GBP2" s="63"/>
      <c r="GBQ2" s="63"/>
      <c r="GBR2" s="63"/>
      <c r="GBS2" s="63"/>
      <c r="GBT2" s="63"/>
      <c r="GBU2" s="63"/>
      <c r="GBV2" s="63"/>
      <c r="GBW2" s="63"/>
      <c r="GBX2" s="63"/>
      <c r="GBY2" s="63"/>
      <c r="GBZ2" s="63"/>
      <c r="GCA2" s="63"/>
      <c r="GCB2" s="63"/>
      <c r="GCC2" s="63"/>
      <c r="GCD2" s="63"/>
      <c r="GCE2" s="63"/>
      <c r="GCF2" s="63"/>
      <c r="GCG2" s="63"/>
      <c r="GCH2" s="63"/>
      <c r="GCI2" s="63"/>
      <c r="GCJ2" s="63"/>
      <c r="GCK2" s="63"/>
      <c r="GCL2" s="63"/>
      <c r="GCM2" s="63"/>
      <c r="GCN2" s="63"/>
      <c r="GCO2" s="63"/>
      <c r="GCP2" s="63"/>
      <c r="GCQ2" s="63"/>
      <c r="GCR2" s="63"/>
      <c r="GCS2" s="63"/>
      <c r="GCT2" s="63"/>
      <c r="GCU2" s="63"/>
      <c r="GCV2" s="63"/>
      <c r="GCW2" s="63"/>
      <c r="GCX2" s="63"/>
      <c r="GCY2" s="63"/>
      <c r="GCZ2" s="63"/>
      <c r="GDA2" s="63"/>
      <c r="GDB2" s="63"/>
      <c r="GDC2" s="63"/>
      <c r="GDD2" s="63"/>
      <c r="GDE2" s="63"/>
      <c r="GDF2" s="63"/>
      <c r="GDG2" s="63"/>
      <c r="GDH2" s="63"/>
      <c r="GDI2" s="63"/>
      <c r="GDJ2" s="63"/>
      <c r="GDK2" s="63"/>
      <c r="GDL2" s="63"/>
      <c r="GDM2" s="63"/>
      <c r="GDN2" s="63"/>
      <c r="GDO2" s="63"/>
      <c r="GDP2" s="63"/>
      <c r="GDQ2" s="63"/>
      <c r="GDR2" s="63"/>
      <c r="GDS2" s="63"/>
      <c r="GDT2" s="63"/>
      <c r="GDU2" s="63"/>
      <c r="GDV2" s="63"/>
      <c r="GDW2" s="63"/>
      <c r="GDX2" s="63"/>
      <c r="GDY2" s="63"/>
      <c r="GDZ2" s="63"/>
      <c r="GEA2" s="63"/>
      <c r="GEB2" s="63"/>
      <c r="GEC2" s="63"/>
      <c r="GED2" s="63"/>
      <c r="GEE2" s="63"/>
      <c r="GEF2" s="63"/>
      <c r="GEG2" s="63"/>
      <c r="GEH2" s="63"/>
      <c r="GEI2" s="63"/>
      <c r="GEJ2" s="63"/>
      <c r="GEK2" s="63"/>
      <c r="GEL2" s="63"/>
      <c r="GEM2" s="63"/>
      <c r="GEN2" s="63"/>
      <c r="GEO2" s="63"/>
      <c r="GEP2" s="63"/>
      <c r="GEQ2" s="63"/>
      <c r="GER2" s="63"/>
      <c r="GES2" s="63"/>
      <c r="GET2" s="63"/>
      <c r="GEU2" s="63"/>
      <c r="GEV2" s="63"/>
      <c r="GEW2" s="63"/>
      <c r="GEX2" s="63"/>
      <c r="GEY2" s="63"/>
      <c r="GEZ2" s="63"/>
      <c r="GFA2" s="63"/>
      <c r="GFB2" s="63"/>
      <c r="GFC2" s="63"/>
      <c r="GFD2" s="63"/>
      <c r="GFE2" s="63"/>
      <c r="GFF2" s="63"/>
      <c r="GFG2" s="63"/>
      <c r="GFH2" s="63"/>
      <c r="GFI2" s="63"/>
      <c r="GFJ2" s="63"/>
      <c r="GFK2" s="63"/>
      <c r="GFL2" s="63"/>
      <c r="GFM2" s="63"/>
      <c r="GFN2" s="63"/>
      <c r="GFO2" s="63"/>
      <c r="GFP2" s="63"/>
      <c r="GFQ2" s="63"/>
      <c r="GFR2" s="63"/>
      <c r="GFS2" s="63"/>
      <c r="GFT2" s="63"/>
      <c r="GFU2" s="63"/>
      <c r="GFV2" s="63"/>
      <c r="GFW2" s="63"/>
      <c r="GFX2" s="63"/>
      <c r="GFY2" s="63"/>
      <c r="GFZ2" s="63"/>
      <c r="GGA2" s="63"/>
      <c r="GGB2" s="63"/>
      <c r="GGC2" s="63"/>
      <c r="GGD2" s="63"/>
      <c r="GGE2" s="63"/>
      <c r="GGF2" s="63"/>
      <c r="GGG2" s="63"/>
      <c r="GGH2" s="63"/>
      <c r="GGI2" s="63"/>
      <c r="GGJ2" s="63"/>
      <c r="GGK2" s="63"/>
      <c r="GGL2" s="63"/>
      <c r="GGM2" s="63"/>
      <c r="GGN2" s="63"/>
      <c r="GGO2" s="63"/>
      <c r="GGP2" s="63"/>
      <c r="GGQ2" s="63"/>
      <c r="GGR2" s="63"/>
      <c r="GGS2" s="63"/>
      <c r="GGT2" s="63"/>
      <c r="GGU2" s="63"/>
      <c r="GGV2" s="63"/>
      <c r="GGW2" s="63"/>
      <c r="GGX2" s="63"/>
      <c r="GGY2" s="63"/>
      <c r="GGZ2" s="63"/>
      <c r="GHA2" s="63"/>
      <c r="GHB2" s="63"/>
      <c r="GHC2" s="63"/>
      <c r="GHD2" s="63"/>
      <c r="GHE2" s="63"/>
      <c r="GHF2" s="63"/>
      <c r="GHG2" s="63"/>
      <c r="GHH2" s="63"/>
      <c r="GHI2" s="63"/>
      <c r="GHJ2" s="63"/>
      <c r="GHK2" s="63"/>
      <c r="GHL2" s="63"/>
      <c r="GHM2" s="63"/>
      <c r="GHN2" s="63"/>
      <c r="GHO2" s="63"/>
      <c r="GHP2" s="63"/>
      <c r="GHQ2" s="63"/>
      <c r="GHR2" s="63"/>
      <c r="GHS2" s="63"/>
      <c r="GHT2" s="63"/>
      <c r="GHU2" s="63"/>
      <c r="GHV2" s="63"/>
      <c r="GHW2" s="63"/>
      <c r="GHX2" s="63"/>
      <c r="GHY2" s="63"/>
      <c r="GHZ2" s="63"/>
      <c r="GIA2" s="63"/>
      <c r="GIB2" s="63"/>
      <c r="GIC2" s="63"/>
      <c r="GID2" s="63"/>
      <c r="GIE2" s="63"/>
      <c r="GIF2" s="63"/>
      <c r="GIG2" s="63"/>
      <c r="GIH2" s="63"/>
      <c r="GII2" s="63"/>
      <c r="GIJ2" s="63"/>
      <c r="GIK2" s="63"/>
      <c r="GIL2" s="63"/>
      <c r="GIM2" s="63"/>
      <c r="GIN2" s="63"/>
      <c r="GIO2" s="63"/>
      <c r="GIP2" s="63"/>
      <c r="GIQ2" s="63"/>
      <c r="GIR2" s="63"/>
      <c r="GIS2" s="63"/>
      <c r="GIT2" s="63"/>
      <c r="GIU2" s="63"/>
      <c r="GIV2" s="63"/>
      <c r="GIW2" s="63"/>
      <c r="GIX2" s="63"/>
      <c r="GIY2" s="63"/>
      <c r="GIZ2" s="63"/>
      <c r="GJA2" s="63"/>
      <c r="GJB2" s="63"/>
      <c r="GJC2" s="63"/>
      <c r="GJD2" s="63"/>
      <c r="GJE2" s="63"/>
      <c r="GJF2" s="63"/>
      <c r="GJG2" s="63"/>
      <c r="GJH2" s="63"/>
      <c r="GJI2" s="63"/>
      <c r="GJJ2" s="63"/>
      <c r="GJK2" s="63"/>
      <c r="GJL2" s="63"/>
      <c r="GJM2" s="63"/>
      <c r="GJN2" s="63"/>
      <c r="GJO2" s="63"/>
      <c r="GJP2" s="63"/>
      <c r="GJQ2" s="63"/>
      <c r="GJR2" s="63"/>
      <c r="GJS2" s="63"/>
      <c r="GJT2" s="63"/>
      <c r="GJU2" s="63"/>
      <c r="GJV2" s="63"/>
      <c r="GJW2" s="63"/>
      <c r="GJX2" s="63"/>
      <c r="GJY2" s="63"/>
      <c r="GJZ2" s="63"/>
      <c r="GKA2" s="63"/>
      <c r="GKB2" s="63"/>
      <c r="GKC2" s="63"/>
      <c r="GKD2" s="63"/>
      <c r="GKE2" s="63"/>
      <c r="GKF2" s="63"/>
      <c r="GKG2" s="63"/>
      <c r="GKH2" s="63"/>
      <c r="GKI2" s="63"/>
      <c r="GKJ2" s="63"/>
      <c r="GKK2" s="63"/>
      <c r="GKL2" s="63"/>
      <c r="GKM2" s="63"/>
      <c r="GKN2" s="63"/>
      <c r="GKO2" s="63"/>
      <c r="GKP2" s="63"/>
      <c r="GKQ2" s="63"/>
      <c r="GKR2" s="63"/>
      <c r="GKS2" s="63"/>
      <c r="GKT2" s="63"/>
      <c r="GKU2" s="63"/>
      <c r="GKV2" s="63"/>
      <c r="GKW2" s="63"/>
      <c r="GKX2" s="63"/>
      <c r="GKY2" s="63"/>
      <c r="GKZ2" s="63"/>
      <c r="GLA2" s="63"/>
      <c r="GLB2" s="63"/>
      <c r="GLC2" s="63"/>
      <c r="GLD2" s="63"/>
      <c r="GLE2" s="63"/>
      <c r="GLF2" s="63"/>
      <c r="GLG2" s="63"/>
      <c r="GLH2" s="63"/>
      <c r="GLI2" s="63"/>
      <c r="GLJ2" s="63"/>
      <c r="GLK2" s="63"/>
      <c r="GLL2" s="63"/>
      <c r="GLM2" s="63"/>
      <c r="GLN2" s="63"/>
      <c r="GLO2" s="63"/>
      <c r="GLP2" s="63"/>
      <c r="GLQ2" s="63"/>
      <c r="GLR2" s="63"/>
      <c r="GLS2" s="63"/>
      <c r="GLT2" s="63"/>
      <c r="GLU2" s="63"/>
      <c r="GLV2" s="63"/>
      <c r="GLW2" s="63"/>
      <c r="GLX2" s="63"/>
      <c r="GLY2" s="63"/>
      <c r="GLZ2" s="63"/>
      <c r="GMA2" s="63"/>
      <c r="GMB2" s="63"/>
      <c r="GMC2" s="63"/>
      <c r="GMD2" s="63"/>
      <c r="GME2" s="63"/>
      <c r="GMF2" s="63"/>
      <c r="GMG2" s="63"/>
      <c r="GMH2" s="63"/>
      <c r="GMI2" s="63"/>
      <c r="GMJ2" s="63"/>
      <c r="GMK2" s="63"/>
      <c r="GML2" s="63"/>
      <c r="GMM2" s="63"/>
      <c r="GMN2" s="63"/>
      <c r="GMO2" s="63"/>
      <c r="GMP2" s="63"/>
      <c r="GMQ2" s="63"/>
      <c r="GMR2" s="63"/>
      <c r="GMS2" s="63"/>
      <c r="GMT2" s="63"/>
      <c r="GMU2" s="63"/>
      <c r="GMV2" s="63"/>
      <c r="GMW2" s="63"/>
      <c r="GMX2" s="63"/>
      <c r="GMY2" s="63"/>
      <c r="GMZ2" s="63"/>
      <c r="GNA2" s="63"/>
      <c r="GNB2" s="63"/>
      <c r="GNC2" s="63"/>
      <c r="GND2" s="63"/>
      <c r="GNE2" s="63"/>
      <c r="GNF2" s="63"/>
      <c r="GNG2" s="63"/>
      <c r="GNH2" s="63"/>
      <c r="GNI2" s="63"/>
      <c r="GNJ2" s="63"/>
      <c r="GNK2" s="63"/>
      <c r="GNL2" s="63"/>
      <c r="GNM2" s="63"/>
      <c r="GNN2" s="63"/>
      <c r="GNO2" s="63"/>
      <c r="GNP2" s="63"/>
      <c r="GNQ2" s="63"/>
      <c r="GNR2" s="63"/>
      <c r="GNS2" s="63"/>
      <c r="GNT2" s="63"/>
      <c r="GNU2" s="63"/>
      <c r="GNV2" s="63"/>
      <c r="GNW2" s="63"/>
      <c r="GNX2" s="63"/>
      <c r="GNY2" s="63"/>
      <c r="GNZ2" s="63"/>
      <c r="GOA2" s="63"/>
      <c r="GOB2" s="63"/>
      <c r="GOC2" s="63"/>
      <c r="GOD2" s="63"/>
      <c r="GOE2" s="63"/>
      <c r="GOF2" s="63"/>
      <c r="GOG2" s="63"/>
      <c r="GOH2" s="63"/>
      <c r="GOI2" s="63"/>
      <c r="GOJ2" s="63"/>
      <c r="GOK2" s="63"/>
      <c r="GOL2" s="63"/>
      <c r="GOM2" s="63"/>
      <c r="GON2" s="63"/>
      <c r="GOO2" s="63"/>
      <c r="GOP2" s="63"/>
      <c r="GOQ2" s="63"/>
      <c r="GOR2" s="63"/>
      <c r="GOS2" s="63"/>
      <c r="GOT2" s="63"/>
      <c r="GOU2" s="63"/>
      <c r="GOV2" s="63"/>
      <c r="GOW2" s="63"/>
      <c r="GOX2" s="63"/>
      <c r="GOY2" s="63"/>
      <c r="GOZ2" s="63"/>
      <c r="GPA2" s="63"/>
      <c r="GPB2" s="63"/>
      <c r="GPC2" s="63"/>
      <c r="GPD2" s="63"/>
      <c r="GPE2" s="63"/>
      <c r="GPF2" s="63"/>
      <c r="GPG2" s="63"/>
      <c r="GPH2" s="63"/>
      <c r="GPI2" s="63"/>
      <c r="GPJ2" s="63"/>
      <c r="GPK2" s="63"/>
      <c r="GPL2" s="63"/>
      <c r="GPM2" s="63"/>
      <c r="GPN2" s="63"/>
      <c r="GPO2" s="63"/>
      <c r="GPP2" s="63"/>
      <c r="GPQ2" s="63"/>
      <c r="GPR2" s="63"/>
      <c r="GPS2" s="63"/>
      <c r="GPT2" s="63"/>
      <c r="GPU2" s="63"/>
      <c r="GPV2" s="63"/>
      <c r="GPW2" s="63"/>
      <c r="GPX2" s="63"/>
      <c r="GPY2" s="63"/>
      <c r="GPZ2" s="63"/>
      <c r="GQA2" s="63"/>
      <c r="GQB2" s="63"/>
      <c r="GQC2" s="63"/>
      <c r="GQD2" s="63"/>
      <c r="GQE2" s="63"/>
      <c r="GQF2" s="63"/>
      <c r="GQG2" s="63"/>
      <c r="GQH2" s="63"/>
      <c r="GQI2" s="63"/>
      <c r="GQJ2" s="63"/>
      <c r="GQK2" s="63"/>
      <c r="GQL2" s="63"/>
      <c r="GQM2" s="63"/>
      <c r="GQN2" s="63"/>
      <c r="GQO2" s="63"/>
      <c r="GQP2" s="63"/>
      <c r="GQQ2" s="63"/>
      <c r="GQR2" s="63"/>
      <c r="GQS2" s="63"/>
      <c r="GQT2" s="63"/>
      <c r="GQU2" s="63"/>
      <c r="GQV2" s="63"/>
      <c r="GQW2" s="63"/>
      <c r="GQX2" s="63"/>
      <c r="GQY2" s="63"/>
      <c r="GQZ2" s="63"/>
      <c r="GRA2" s="63"/>
      <c r="GRB2" s="63"/>
      <c r="GRC2" s="63"/>
      <c r="GRD2" s="63"/>
      <c r="GRE2" s="63"/>
      <c r="GRF2" s="63"/>
      <c r="GRG2" s="63"/>
      <c r="GRH2" s="63"/>
      <c r="GRI2" s="63"/>
      <c r="GRJ2" s="63"/>
      <c r="GRK2" s="63"/>
      <c r="GRL2" s="63"/>
      <c r="GRM2" s="63"/>
      <c r="GRN2" s="63"/>
      <c r="GRO2" s="63"/>
      <c r="GRP2" s="63"/>
      <c r="GRQ2" s="63"/>
      <c r="GRR2" s="63"/>
      <c r="GRS2" s="63"/>
      <c r="GRT2" s="63"/>
      <c r="GRU2" s="63"/>
      <c r="GRV2" s="63"/>
      <c r="GRW2" s="63"/>
      <c r="GRX2" s="63"/>
      <c r="GRY2" s="63"/>
      <c r="GRZ2" s="63"/>
      <c r="GSA2" s="63"/>
      <c r="GSB2" s="63"/>
      <c r="GSC2" s="63"/>
      <c r="GSD2" s="63"/>
      <c r="GSE2" s="63"/>
      <c r="GSF2" s="63"/>
      <c r="GSG2" s="63"/>
      <c r="GSH2" s="63"/>
      <c r="GSI2" s="63"/>
      <c r="GSJ2" s="63"/>
      <c r="GSK2" s="63"/>
      <c r="GSL2" s="63"/>
      <c r="GSM2" s="63"/>
      <c r="GSN2" s="63"/>
      <c r="GSO2" s="63"/>
      <c r="GSP2" s="63"/>
      <c r="GSQ2" s="63"/>
      <c r="GSR2" s="63"/>
      <c r="GSS2" s="63"/>
      <c r="GST2" s="63"/>
      <c r="GSU2" s="63"/>
      <c r="GSV2" s="63"/>
      <c r="GSW2" s="63"/>
      <c r="GSX2" s="63"/>
      <c r="GSY2" s="63"/>
      <c r="GSZ2" s="63"/>
      <c r="GTA2" s="63"/>
      <c r="GTB2" s="63"/>
      <c r="GTC2" s="63"/>
      <c r="GTD2" s="63"/>
      <c r="GTE2" s="63"/>
      <c r="GTF2" s="63"/>
      <c r="GTG2" s="63"/>
      <c r="GTH2" s="63"/>
      <c r="GTI2" s="63"/>
      <c r="GTJ2" s="63"/>
      <c r="GTK2" s="63"/>
      <c r="GTL2" s="63"/>
      <c r="GTM2" s="63"/>
      <c r="GTN2" s="63"/>
      <c r="GTO2" s="63"/>
      <c r="GTP2" s="63"/>
      <c r="GTQ2" s="63"/>
      <c r="GTR2" s="63"/>
      <c r="GTS2" s="63"/>
      <c r="GTT2" s="63"/>
      <c r="GTU2" s="63"/>
      <c r="GTV2" s="63"/>
      <c r="GTW2" s="63"/>
      <c r="GTX2" s="63"/>
      <c r="GTY2" s="63"/>
      <c r="GTZ2" s="63"/>
      <c r="GUA2" s="63"/>
      <c r="GUB2" s="63"/>
      <c r="GUC2" s="63"/>
      <c r="GUD2" s="63"/>
      <c r="GUE2" s="63"/>
      <c r="GUF2" s="63"/>
      <c r="GUG2" s="63"/>
      <c r="GUH2" s="63"/>
      <c r="GUI2" s="63"/>
      <c r="GUJ2" s="63"/>
      <c r="GUK2" s="63"/>
      <c r="GUL2" s="63"/>
      <c r="GUM2" s="63"/>
      <c r="GUN2" s="63"/>
      <c r="GUO2" s="63"/>
      <c r="GUP2" s="63"/>
      <c r="GUQ2" s="63"/>
      <c r="GUR2" s="63"/>
      <c r="GUS2" s="63"/>
      <c r="GUT2" s="63"/>
      <c r="GUU2" s="63"/>
      <c r="GUV2" s="63"/>
      <c r="GUW2" s="63"/>
      <c r="GUX2" s="63"/>
      <c r="GUY2" s="63"/>
      <c r="GUZ2" s="63"/>
      <c r="GVA2" s="63"/>
      <c r="GVB2" s="63"/>
      <c r="GVC2" s="63"/>
      <c r="GVD2" s="63"/>
      <c r="GVE2" s="63"/>
      <c r="GVF2" s="63"/>
      <c r="GVG2" s="63"/>
      <c r="GVH2" s="63"/>
      <c r="GVI2" s="63"/>
      <c r="GVJ2" s="63"/>
      <c r="GVK2" s="63"/>
      <c r="GVL2" s="63"/>
      <c r="GVM2" s="63"/>
      <c r="GVN2" s="63"/>
      <c r="GVO2" s="63"/>
      <c r="GVP2" s="63"/>
      <c r="GVQ2" s="63"/>
      <c r="GVR2" s="63"/>
      <c r="GVS2" s="63"/>
      <c r="GVT2" s="63"/>
      <c r="GVU2" s="63"/>
      <c r="GVV2" s="63"/>
      <c r="GVW2" s="63"/>
      <c r="GVX2" s="63"/>
      <c r="GVY2" s="63"/>
      <c r="GVZ2" s="63"/>
      <c r="GWA2" s="63"/>
      <c r="GWB2" s="63"/>
      <c r="GWC2" s="63"/>
      <c r="GWD2" s="63"/>
      <c r="GWE2" s="63"/>
      <c r="GWF2" s="63"/>
      <c r="GWG2" s="63"/>
      <c r="GWH2" s="63"/>
      <c r="GWI2" s="63"/>
      <c r="GWJ2" s="63"/>
      <c r="GWK2" s="63"/>
      <c r="GWL2" s="63"/>
      <c r="GWM2" s="63"/>
      <c r="GWN2" s="63"/>
      <c r="GWO2" s="63"/>
      <c r="GWP2" s="63"/>
      <c r="GWQ2" s="63"/>
      <c r="GWR2" s="63"/>
      <c r="GWS2" s="63"/>
      <c r="GWT2" s="63"/>
      <c r="GWU2" s="63"/>
      <c r="GWV2" s="63"/>
      <c r="GWW2" s="63"/>
      <c r="GWX2" s="63"/>
      <c r="GWY2" s="63"/>
      <c r="GWZ2" s="63"/>
      <c r="GXA2" s="63"/>
      <c r="GXB2" s="63"/>
      <c r="GXC2" s="63"/>
      <c r="GXD2" s="63"/>
      <c r="GXE2" s="63"/>
      <c r="GXF2" s="63"/>
      <c r="GXG2" s="63"/>
      <c r="GXH2" s="63"/>
      <c r="GXI2" s="63"/>
      <c r="GXJ2" s="63"/>
      <c r="GXK2" s="63"/>
      <c r="GXL2" s="63"/>
      <c r="GXM2" s="63"/>
      <c r="GXN2" s="63"/>
      <c r="GXO2" s="63"/>
      <c r="GXP2" s="63"/>
      <c r="GXQ2" s="63"/>
      <c r="GXR2" s="63"/>
      <c r="GXS2" s="63"/>
      <c r="GXT2" s="63"/>
      <c r="GXU2" s="63"/>
      <c r="GXV2" s="63"/>
      <c r="GXW2" s="63"/>
      <c r="GXX2" s="63"/>
      <c r="GXY2" s="63"/>
      <c r="GXZ2" s="63"/>
      <c r="GYA2" s="63"/>
      <c r="GYB2" s="63"/>
      <c r="GYC2" s="63"/>
      <c r="GYD2" s="63"/>
      <c r="GYE2" s="63"/>
      <c r="GYF2" s="63"/>
      <c r="GYG2" s="63"/>
      <c r="GYH2" s="63"/>
      <c r="GYI2" s="63"/>
      <c r="GYJ2" s="63"/>
      <c r="GYK2" s="63"/>
      <c r="GYL2" s="63"/>
      <c r="GYM2" s="63"/>
      <c r="GYN2" s="63"/>
      <c r="GYO2" s="63"/>
      <c r="GYP2" s="63"/>
      <c r="GYQ2" s="63"/>
      <c r="GYR2" s="63"/>
      <c r="GYS2" s="63"/>
      <c r="GYT2" s="63"/>
      <c r="GYU2" s="63"/>
      <c r="GYV2" s="63"/>
      <c r="GYW2" s="63"/>
      <c r="GYX2" s="63"/>
      <c r="GYY2" s="63"/>
      <c r="GYZ2" s="63"/>
      <c r="GZA2" s="63"/>
      <c r="GZB2" s="63"/>
      <c r="GZC2" s="63"/>
      <c r="GZD2" s="63"/>
      <c r="GZE2" s="63"/>
      <c r="GZF2" s="63"/>
      <c r="GZG2" s="63"/>
      <c r="GZH2" s="63"/>
      <c r="GZI2" s="63"/>
      <c r="GZJ2" s="63"/>
      <c r="GZK2" s="63"/>
      <c r="GZL2" s="63"/>
      <c r="GZM2" s="63"/>
      <c r="GZN2" s="63"/>
      <c r="GZO2" s="63"/>
      <c r="GZP2" s="63"/>
      <c r="GZQ2" s="63"/>
      <c r="GZR2" s="63"/>
      <c r="GZS2" s="63"/>
      <c r="GZT2" s="63"/>
      <c r="GZU2" s="63"/>
      <c r="GZV2" s="63"/>
      <c r="GZW2" s="63"/>
      <c r="GZX2" s="63"/>
      <c r="GZY2" s="63"/>
      <c r="GZZ2" s="63"/>
      <c r="HAA2" s="63"/>
      <c r="HAB2" s="63"/>
      <c r="HAC2" s="63"/>
      <c r="HAD2" s="63"/>
      <c r="HAE2" s="63"/>
      <c r="HAF2" s="63"/>
      <c r="HAG2" s="63"/>
      <c r="HAH2" s="63"/>
      <c r="HAI2" s="63"/>
      <c r="HAJ2" s="63"/>
      <c r="HAK2" s="63"/>
      <c r="HAL2" s="63"/>
      <c r="HAM2" s="63"/>
      <c r="HAN2" s="63"/>
      <c r="HAO2" s="63"/>
      <c r="HAP2" s="63"/>
      <c r="HAQ2" s="63"/>
      <c r="HAR2" s="63"/>
      <c r="HAS2" s="63"/>
      <c r="HAT2" s="63"/>
      <c r="HAU2" s="63"/>
      <c r="HAV2" s="63"/>
      <c r="HAW2" s="63"/>
      <c r="HAX2" s="63"/>
      <c r="HAY2" s="63"/>
      <c r="HAZ2" s="63"/>
      <c r="HBA2" s="63"/>
      <c r="HBB2" s="63"/>
      <c r="HBC2" s="63"/>
      <c r="HBD2" s="63"/>
      <c r="HBE2" s="63"/>
      <c r="HBF2" s="63"/>
      <c r="HBG2" s="63"/>
      <c r="HBH2" s="63"/>
      <c r="HBI2" s="63"/>
      <c r="HBJ2" s="63"/>
      <c r="HBK2" s="63"/>
      <c r="HBL2" s="63"/>
      <c r="HBM2" s="63"/>
      <c r="HBN2" s="63"/>
      <c r="HBO2" s="63"/>
      <c r="HBP2" s="63"/>
      <c r="HBQ2" s="63"/>
      <c r="HBR2" s="63"/>
      <c r="HBS2" s="63"/>
      <c r="HBT2" s="63"/>
      <c r="HBU2" s="63"/>
      <c r="HBV2" s="63"/>
      <c r="HBW2" s="63"/>
      <c r="HBX2" s="63"/>
      <c r="HBY2" s="63"/>
      <c r="HBZ2" s="63"/>
      <c r="HCA2" s="63"/>
      <c r="HCB2" s="63"/>
      <c r="HCC2" s="63"/>
      <c r="HCD2" s="63"/>
      <c r="HCE2" s="63"/>
      <c r="HCF2" s="63"/>
      <c r="HCG2" s="63"/>
      <c r="HCH2" s="63"/>
      <c r="HCI2" s="63"/>
      <c r="HCJ2" s="63"/>
      <c r="HCK2" s="63"/>
      <c r="HCL2" s="63"/>
      <c r="HCM2" s="63"/>
      <c r="HCN2" s="63"/>
      <c r="HCO2" s="63"/>
      <c r="HCP2" s="63"/>
      <c r="HCQ2" s="63"/>
      <c r="HCR2" s="63"/>
      <c r="HCS2" s="63"/>
      <c r="HCT2" s="63"/>
      <c r="HCU2" s="63"/>
      <c r="HCV2" s="63"/>
      <c r="HCW2" s="63"/>
      <c r="HCX2" s="63"/>
      <c r="HCY2" s="63"/>
      <c r="HCZ2" s="63"/>
      <c r="HDA2" s="63"/>
      <c r="HDB2" s="63"/>
      <c r="HDC2" s="63"/>
      <c r="HDD2" s="63"/>
      <c r="HDE2" s="63"/>
      <c r="HDF2" s="63"/>
      <c r="HDG2" s="63"/>
      <c r="HDH2" s="63"/>
      <c r="HDI2" s="63"/>
      <c r="HDJ2" s="63"/>
      <c r="HDK2" s="63"/>
      <c r="HDL2" s="63"/>
      <c r="HDM2" s="63"/>
      <c r="HDN2" s="63"/>
      <c r="HDO2" s="63"/>
      <c r="HDP2" s="63"/>
      <c r="HDQ2" s="63"/>
      <c r="HDR2" s="63"/>
      <c r="HDS2" s="63"/>
      <c r="HDT2" s="63"/>
      <c r="HDU2" s="63"/>
      <c r="HDV2" s="63"/>
      <c r="HDW2" s="63"/>
      <c r="HDX2" s="63"/>
      <c r="HDY2" s="63"/>
      <c r="HDZ2" s="63"/>
      <c r="HEA2" s="63"/>
      <c r="HEB2" s="63"/>
      <c r="HEC2" s="63"/>
      <c r="HED2" s="63"/>
      <c r="HEE2" s="63"/>
      <c r="HEF2" s="63"/>
      <c r="HEG2" s="63"/>
      <c r="HEH2" s="63"/>
      <c r="HEI2" s="63"/>
      <c r="HEJ2" s="63"/>
      <c r="HEK2" s="63"/>
      <c r="HEL2" s="63"/>
      <c r="HEM2" s="63"/>
      <c r="HEN2" s="63"/>
      <c r="HEO2" s="63"/>
      <c r="HEP2" s="63"/>
      <c r="HEQ2" s="63"/>
      <c r="HER2" s="63"/>
      <c r="HES2" s="63"/>
      <c r="HET2" s="63"/>
      <c r="HEU2" s="63"/>
      <c r="HEV2" s="63"/>
      <c r="HEW2" s="63"/>
      <c r="HEX2" s="63"/>
      <c r="HEY2" s="63"/>
      <c r="HEZ2" s="63"/>
      <c r="HFA2" s="63"/>
      <c r="HFB2" s="63"/>
      <c r="HFC2" s="63"/>
      <c r="HFD2" s="63"/>
      <c r="HFE2" s="63"/>
      <c r="HFF2" s="63"/>
      <c r="HFG2" s="63"/>
      <c r="HFH2" s="63"/>
      <c r="HFI2" s="63"/>
      <c r="HFJ2" s="63"/>
      <c r="HFK2" s="63"/>
      <c r="HFL2" s="63"/>
      <c r="HFM2" s="63"/>
      <c r="HFN2" s="63"/>
      <c r="HFO2" s="63"/>
      <c r="HFP2" s="63"/>
      <c r="HFQ2" s="63"/>
      <c r="HFR2" s="63"/>
      <c r="HFS2" s="63"/>
      <c r="HFT2" s="63"/>
      <c r="HFU2" s="63"/>
      <c r="HFV2" s="63"/>
      <c r="HFW2" s="63"/>
      <c r="HFX2" s="63"/>
      <c r="HFY2" s="63"/>
      <c r="HFZ2" s="63"/>
      <c r="HGA2" s="63"/>
      <c r="HGB2" s="63"/>
      <c r="HGC2" s="63"/>
      <c r="HGD2" s="63"/>
      <c r="HGE2" s="63"/>
      <c r="HGF2" s="63"/>
      <c r="HGG2" s="63"/>
      <c r="HGH2" s="63"/>
      <c r="HGI2" s="63"/>
      <c r="HGJ2" s="63"/>
      <c r="HGK2" s="63"/>
      <c r="HGL2" s="63"/>
      <c r="HGM2" s="63"/>
      <c r="HGN2" s="63"/>
      <c r="HGO2" s="63"/>
      <c r="HGP2" s="63"/>
      <c r="HGQ2" s="63"/>
      <c r="HGR2" s="63"/>
      <c r="HGS2" s="63"/>
      <c r="HGT2" s="63"/>
      <c r="HGU2" s="63"/>
      <c r="HGV2" s="63"/>
      <c r="HGW2" s="63"/>
      <c r="HGX2" s="63"/>
      <c r="HGY2" s="63"/>
      <c r="HGZ2" s="63"/>
      <c r="HHA2" s="63"/>
      <c r="HHB2" s="63"/>
      <c r="HHC2" s="63"/>
      <c r="HHD2" s="63"/>
      <c r="HHE2" s="63"/>
      <c r="HHF2" s="63"/>
      <c r="HHG2" s="63"/>
      <c r="HHH2" s="63"/>
      <c r="HHI2" s="63"/>
      <c r="HHJ2" s="63"/>
      <c r="HHK2" s="63"/>
      <c r="HHL2" s="63"/>
      <c r="HHM2" s="63"/>
      <c r="HHN2" s="63"/>
      <c r="HHO2" s="63"/>
      <c r="HHP2" s="63"/>
      <c r="HHQ2" s="63"/>
      <c r="HHR2" s="63"/>
      <c r="HHS2" s="63"/>
      <c r="HHT2" s="63"/>
      <c r="HHU2" s="63"/>
      <c r="HHV2" s="63"/>
      <c r="HHW2" s="63"/>
      <c r="HHX2" s="63"/>
      <c r="HHY2" s="63"/>
      <c r="HHZ2" s="63"/>
      <c r="HIA2" s="63"/>
      <c r="HIB2" s="63"/>
      <c r="HIC2" s="63"/>
      <c r="HID2" s="63"/>
      <c r="HIE2" s="63"/>
      <c r="HIF2" s="63"/>
      <c r="HIG2" s="63"/>
      <c r="HIH2" s="63"/>
      <c r="HII2" s="63"/>
      <c r="HIJ2" s="63"/>
      <c r="HIK2" s="63"/>
      <c r="HIL2" s="63"/>
      <c r="HIM2" s="63"/>
      <c r="HIN2" s="63"/>
      <c r="HIO2" s="63"/>
      <c r="HIP2" s="63"/>
      <c r="HIQ2" s="63"/>
      <c r="HIR2" s="63"/>
      <c r="HIS2" s="63"/>
      <c r="HIT2" s="63"/>
      <c r="HIU2" s="63"/>
      <c r="HIV2" s="63"/>
      <c r="HIW2" s="63"/>
      <c r="HIX2" s="63"/>
      <c r="HIY2" s="63"/>
      <c r="HIZ2" s="63"/>
      <c r="HJA2" s="63"/>
      <c r="HJB2" s="63"/>
      <c r="HJC2" s="63"/>
      <c r="HJD2" s="63"/>
      <c r="HJE2" s="63"/>
      <c r="HJF2" s="63"/>
      <c r="HJG2" s="63"/>
      <c r="HJH2" s="63"/>
      <c r="HJI2" s="63"/>
      <c r="HJJ2" s="63"/>
      <c r="HJK2" s="63"/>
      <c r="HJL2" s="63"/>
      <c r="HJM2" s="63"/>
      <c r="HJN2" s="63"/>
      <c r="HJO2" s="63"/>
      <c r="HJP2" s="63"/>
      <c r="HJQ2" s="63"/>
      <c r="HJR2" s="63"/>
      <c r="HJS2" s="63"/>
      <c r="HJT2" s="63"/>
      <c r="HJU2" s="63"/>
      <c r="HJV2" s="63"/>
      <c r="HJW2" s="63"/>
      <c r="HJX2" s="63"/>
      <c r="HJY2" s="63"/>
      <c r="HJZ2" s="63"/>
      <c r="HKA2" s="63"/>
      <c r="HKB2" s="63"/>
      <c r="HKC2" s="63"/>
      <c r="HKD2" s="63"/>
      <c r="HKE2" s="63"/>
      <c r="HKF2" s="63"/>
      <c r="HKG2" s="63"/>
      <c r="HKH2" s="63"/>
      <c r="HKI2" s="63"/>
      <c r="HKJ2" s="63"/>
      <c r="HKK2" s="63"/>
      <c r="HKL2" s="63"/>
      <c r="HKM2" s="63"/>
      <c r="HKN2" s="63"/>
      <c r="HKO2" s="63"/>
      <c r="HKP2" s="63"/>
      <c r="HKQ2" s="63"/>
      <c r="HKR2" s="63"/>
      <c r="HKS2" s="63"/>
      <c r="HKT2" s="63"/>
      <c r="HKU2" s="63"/>
      <c r="HKV2" s="63"/>
      <c r="HKW2" s="63"/>
      <c r="HKX2" s="63"/>
      <c r="HKY2" s="63"/>
      <c r="HKZ2" s="63"/>
      <c r="HLA2" s="63"/>
      <c r="HLB2" s="63"/>
      <c r="HLC2" s="63"/>
      <c r="HLD2" s="63"/>
      <c r="HLE2" s="63"/>
      <c r="HLF2" s="63"/>
      <c r="HLG2" s="63"/>
      <c r="HLH2" s="63"/>
      <c r="HLI2" s="63"/>
      <c r="HLJ2" s="63"/>
      <c r="HLK2" s="63"/>
      <c r="HLL2" s="63"/>
      <c r="HLM2" s="63"/>
      <c r="HLN2" s="63"/>
      <c r="HLO2" s="63"/>
      <c r="HLP2" s="63"/>
      <c r="HLQ2" s="63"/>
      <c r="HLR2" s="63"/>
      <c r="HLS2" s="63"/>
      <c r="HLT2" s="63"/>
      <c r="HLU2" s="63"/>
      <c r="HLV2" s="63"/>
      <c r="HLW2" s="63"/>
      <c r="HLX2" s="63"/>
      <c r="HLY2" s="63"/>
      <c r="HLZ2" s="63"/>
      <c r="HMA2" s="63"/>
      <c r="HMB2" s="63"/>
      <c r="HMC2" s="63"/>
      <c r="HMD2" s="63"/>
      <c r="HME2" s="63"/>
      <c r="HMF2" s="63"/>
      <c r="HMG2" s="63"/>
      <c r="HMH2" s="63"/>
      <c r="HMI2" s="63"/>
      <c r="HMJ2" s="63"/>
      <c r="HMK2" s="63"/>
      <c r="HML2" s="63"/>
      <c r="HMM2" s="63"/>
      <c r="HMN2" s="63"/>
      <c r="HMO2" s="63"/>
      <c r="HMP2" s="63"/>
      <c r="HMQ2" s="63"/>
      <c r="HMR2" s="63"/>
      <c r="HMS2" s="63"/>
      <c r="HMT2" s="63"/>
      <c r="HMU2" s="63"/>
      <c r="HMV2" s="63"/>
      <c r="HMW2" s="63"/>
      <c r="HMX2" s="63"/>
      <c r="HMY2" s="63"/>
      <c r="HMZ2" s="63"/>
      <c r="HNA2" s="63"/>
      <c r="HNB2" s="63"/>
      <c r="HNC2" s="63"/>
      <c r="HND2" s="63"/>
      <c r="HNE2" s="63"/>
      <c r="HNF2" s="63"/>
      <c r="HNG2" s="63"/>
      <c r="HNH2" s="63"/>
      <c r="HNI2" s="63"/>
      <c r="HNJ2" s="63"/>
      <c r="HNK2" s="63"/>
      <c r="HNL2" s="63"/>
      <c r="HNM2" s="63"/>
      <c r="HNN2" s="63"/>
      <c r="HNO2" s="63"/>
      <c r="HNP2" s="63"/>
      <c r="HNQ2" s="63"/>
      <c r="HNR2" s="63"/>
      <c r="HNS2" s="63"/>
      <c r="HNT2" s="63"/>
      <c r="HNU2" s="63"/>
      <c r="HNV2" s="63"/>
      <c r="HNW2" s="63"/>
      <c r="HNX2" s="63"/>
      <c r="HNY2" s="63"/>
      <c r="HNZ2" s="63"/>
      <c r="HOA2" s="63"/>
      <c r="HOB2" s="63"/>
      <c r="HOC2" s="63"/>
      <c r="HOD2" s="63"/>
      <c r="HOE2" s="63"/>
      <c r="HOF2" s="63"/>
      <c r="HOG2" s="63"/>
      <c r="HOH2" s="63"/>
      <c r="HOI2" s="63"/>
      <c r="HOJ2" s="63"/>
      <c r="HOK2" s="63"/>
      <c r="HOL2" s="63"/>
      <c r="HOM2" s="63"/>
      <c r="HON2" s="63"/>
      <c r="HOO2" s="63"/>
      <c r="HOP2" s="63"/>
      <c r="HOQ2" s="63"/>
      <c r="HOR2" s="63"/>
      <c r="HOS2" s="63"/>
      <c r="HOT2" s="63"/>
      <c r="HOU2" s="63"/>
      <c r="HOV2" s="63"/>
      <c r="HOW2" s="63"/>
      <c r="HOX2" s="63"/>
      <c r="HOY2" s="63"/>
      <c r="HOZ2" s="63"/>
      <c r="HPA2" s="63"/>
      <c r="HPB2" s="63"/>
      <c r="HPC2" s="63"/>
      <c r="HPD2" s="63"/>
      <c r="HPE2" s="63"/>
      <c r="HPF2" s="63"/>
      <c r="HPG2" s="63"/>
      <c r="HPH2" s="63"/>
      <c r="HPI2" s="63"/>
      <c r="HPJ2" s="63"/>
      <c r="HPK2" s="63"/>
      <c r="HPL2" s="63"/>
      <c r="HPM2" s="63"/>
      <c r="HPN2" s="63"/>
      <c r="HPO2" s="63"/>
      <c r="HPP2" s="63"/>
      <c r="HPQ2" s="63"/>
      <c r="HPR2" s="63"/>
      <c r="HPS2" s="63"/>
      <c r="HPT2" s="63"/>
      <c r="HPU2" s="63"/>
      <c r="HPV2" s="63"/>
      <c r="HPW2" s="63"/>
      <c r="HPX2" s="63"/>
      <c r="HPY2" s="63"/>
      <c r="HPZ2" s="63"/>
      <c r="HQA2" s="63"/>
      <c r="HQB2" s="63"/>
      <c r="HQC2" s="63"/>
      <c r="HQD2" s="63"/>
      <c r="HQE2" s="63"/>
      <c r="HQF2" s="63"/>
      <c r="HQG2" s="63"/>
      <c r="HQH2" s="63"/>
      <c r="HQI2" s="63"/>
      <c r="HQJ2" s="63"/>
      <c r="HQK2" s="63"/>
      <c r="HQL2" s="63"/>
      <c r="HQM2" s="63"/>
      <c r="HQN2" s="63"/>
      <c r="HQO2" s="63"/>
      <c r="HQP2" s="63"/>
      <c r="HQQ2" s="63"/>
      <c r="HQR2" s="63"/>
      <c r="HQS2" s="63"/>
      <c r="HQT2" s="63"/>
      <c r="HQU2" s="63"/>
      <c r="HQV2" s="63"/>
      <c r="HQW2" s="63"/>
      <c r="HQX2" s="63"/>
      <c r="HQY2" s="63"/>
      <c r="HQZ2" s="63"/>
      <c r="HRA2" s="63"/>
      <c r="HRB2" s="63"/>
      <c r="HRC2" s="63"/>
      <c r="HRD2" s="63"/>
      <c r="HRE2" s="63"/>
      <c r="HRF2" s="63"/>
      <c r="HRG2" s="63"/>
      <c r="HRH2" s="63"/>
      <c r="HRI2" s="63"/>
      <c r="HRJ2" s="63"/>
      <c r="HRK2" s="63"/>
      <c r="HRL2" s="63"/>
      <c r="HRM2" s="63"/>
      <c r="HRN2" s="63"/>
      <c r="HRO2" s="63"/>
      <c r="HRP2" s="63"/>
      <c r="HRQ2" s="63"/>
      <c r="HRR2" s="63"/>
      <c r="HRS2" s="63"/>
      <c r="HRT2" s="63"/>
      <c r="HRU2" s="63"/>
      <c r="HRV2" s="63"/>
      <c r="HRW2" s="63"/>
      <c r="HRX2" s="63"/>
      <c r="HRY2" s="63"/>
      <c r="HRZ2" s="63"/>
      <c r="HSA2" s="63"/>
      <c r="HSB2" s="63"/>
      <c r="HSC2" s="63"/>
      <c r="HSD2" s="63"/>
      <c r="HSE2" s="63"/>
      <c r="HSF2" s="63"/>
      <c r="HSG2" s="63"/>
      <c r="HSH2" s="63"/>
      <c r="HSI2" s="63"/>
      <c r="HSJ2" s="63"/>
      <c r="HSK2" s="63"/>
      <c r="HSL2" s="63"/>
      <c r="HSM2" s="63"/>
      <c r="HSN2" s="63"/>
      <c r="HSO2" s="63"/>
      <c r="HSP2" s="63"/>
      <c r="HSQ2" s="63"/>
      <c r="HSR2" s="63"/>
      <c r="HSS2" s="63"/>
      <c r="HST2" s="63"/>
      <c r="HSU2" s="63"/>
      <c r="HSV2" s="63"/>
      <c r="HSW2" s="63"/>
      <c r="HSX2" s="63"/>
      <c r="HSY2" s="63"/>
      <c r="HSZ2" s="63"/>
      <c r="HTA2" s="63"/>
      <c r="HTB2" s="63"/>
      <c r="HTC2" s="63"/>
      <c r="HTD2" s="63"/>
      <c r="HTE2" s="63"/>
      <c r="HTF2" s="63"/>
      <c r="HTG2" s="63"/>
      <c r="HTH2" s="63"/>
      <c r="HTI2" s="63"/>
      <c r="HTJ2" s="63"/>
      <c r="HTK2" s="63"/>
      <c r="HTL2" s="63"/>
      <c r="HTM2" s="63"/>
      <c r="HTN2" s="63"/>
      <c r="HTO2" s="63"/>
      <c r="HTP2" s="63"/>
      <c r="HTQ2" s="63"/>
      <c r="HTR2" s="63"/>
      <c r="HTS2" s="63"/>
      <c r="HTT2" s="63"/>
      <c r="HTU2" s="63"/>
      <c r="HTV2" s="63"/>
      <c r="HTW2" s="63"/>
      <c r="HTX2" s="63"/>
      <c r="HTY2" s="63"/>
      <c r="HTZ2" s="63"/>
      <c r="HUA2" s="63"/>
      <c r="HUB2" s="63"/>
      <c r="HUC2" s="63"/>
      <c r="HUD2" s="63"/>
      <c r="HUE2" s="63"/>
      <c r="HUF2" s="63"/>
      <c r="HUG2" s="63"/>
      <c r="HUH2" s="63"/>
      <c r="HUI2" s="63"/>
      <c r="HUJ2" s="63"/>
      <c r="HUK2" s="63"/>
      <c r="HUL2" s="63"/>
      <c r="HUM2" s="63"/>
      <c r="HUN2" s="63"/>
      <c r="HUO2" s="63"/>
      <c r="HUP2" s="63"/>
      <c r="HUQ2" s="63"/>
      <c r="HUR2" s="63"/>
      <c r="HUS2" s="63"/>
      <c r="HUT2" s="63"/>
      <c r="HUU2" s="63"/>
      <c r="HUV2" s="63"/>
      <c r="HUW2" s="63"/>
      <c r="HUX2" s="63"/>
      <c r="HUY2" s="63"/>
      <c r="HUZ2" s="63"/>
      <c r="HVA2" s="63"/>
      <c r="HVB2" s="63"/>
      <c r="HVC2" s="63"/>
      <c r="HVD2" s="63"/>
      <c r="HVE2" s="63"/>
      <c r="HVF2" s="63"/>
      <c r="HVG2" s="63"/>
      <c r="HVH2" s="63"/>
      <c r="HVI2" s="63"/>
      <c r="HVJ2" s="63"/>
      <c r="HVK2" s="63"/>
      <c r="HVL2" s="63"/>
      <c r="HVM2" s="63"/>
      <c r="HVN2" s="63"/>
      <c r="HVO2" s="63"/>
      <c r="HVP2" s="63"/>
      <c r="HVQ2" s="63"/>
      <c r="HVR2" s="63"/>
      <c r="HVS2" s="63"/>
      <c r="HVT2" s="63"/>
      <c r="HVU2" s="63"/>
      <c r="HVV2" s="63"/>
      <c r="HVW2" s="63"/>
      <c r="HVX2" s="63"/>
      <c r="HVY2" s="63"/>
      <c r="HVZ2" s="63"/>
      <c r="HWA2" s="63"/>
      <c r="HWB2" s="63"/>
      <c r="HWC2" s="63"/>
      <c r="HWD2" s="63"/>
      <c r="HWE2" s="63"/>
      <c r="HWF2" s="63"/>
      <c r="HWG2" s="63"/>
      <c r="HWH2" s="63"/>
      <c r="HWI2" s="63"/>
      <c r="HWJ2" s="63"/>
      <c r="HWK2" s="63"/>
      <c r="HWL2" s="63"/>
      <c r="HWM2" s="63"/>
      <c r="HWN2" s="63"/>
      <c r="HWO2" s="63"/>
      <c r="HWP2" s="63"/>
      <c r="HWQ2" s="63"/>
      <c r="HWR2" s="63"/>
      <c r="HWS2" s="63"/>
      <c r="HWT2" s="63"/>
      <c r="HWU2" s="63"/>
      <c r="HWV2" s="63"/>
      <c r="HWW2" s="63"/>
      <c r="HWX2" s="63"/>
      <c r="HWY2" s="63"/>
      <c r="HWZ2" s="63"/>
      <c r="HXA2" s="63"/>
      <c r="HXB2" s="63"/>
      <c r="HXC2" s="63"/>
      <c r="HXD2" s="63"/>
      <c r="HXE2" s="63"/>
      <c r="HXF2" s="63"/>
      <c r="HXG2" s="63"/>
      <c r="HXH2" s="63"/>
      <c r="HXI2" s="63"/>
      <c r="HXJ2" s="63"/>
      <c r="HXK2" s="63"/>
      <c r="HXL2" s="63"/>
      <c r="HXM2" s="63"/>
      <c r="HXN2" s="63"/>
      <c r="HXO2" s="63"/>
      <c r="HXP2" s="63"/>
      <c r="HXQ2" s="63"/>
      <c r="HXR2" s="63"/>
      <c r="HXS2" s="63"/>
      <c r="HXT2" s="63"/>
      <c r="HXU2" s="63"/>
      <c r="HXV2" s="63"/>
      <c r="HXW2" s="63"/>
      <c r="HXX2" s="63"/>
      <c r="HXY2" s="63"/>
      <c r="HXZ2" s="63"/>
      <c r="HYA2" s="63"/>
      <c r="HYB2" s="63"/>
      <c r="HYC2" s="63"/>
      <c r="HYD2" s="63"/>
      <c r="HYE2" s="63"/>
      <c r="HYF2" s="63"/>
      <c r="HYG2" s="63"/>
      <c r="HYH2" s="63"/>
      <c r="HYI2" s="63"/>
      <c r="HYJ2" s="63"/>
      <c r="HYK2" s="63"/>
      <c r="HYL2" s="63"/>
      <c r="HYM2" s="63"/>
      <c r="HYN2" s="63"/>
      <c r="HYO2" s="63"/>
      <c r="HYP2" s="63"/>
      <c r="HYQ2" s="63"/>
      <c r="HYR2" s="63"/>
      <c r="HYS2" s="63"/>
      <c r="HYT2" s="63"/>
      <c r="HYU2" s="63"/>
      <c r="HYV2" s="63"/>
      <c r="HYW2" s="63"/>
      <c r="HYX2" s="63"/>
      <c r="HYY2" s="63"/>
      <c r="HYZ2" s="63"/>
      <c r="HZA2" s="63"/>
      <c r="HZB2" s="63"/>
      <c r="HZC2" s="63"/>
      <c r="HZD2" s="63"/>
      <c r="HZE2" s="63"/>
      <c r="HZF2" s="63"/>
      <c r="HZG2" s="63"/>
      <c r="HZH2" s="63"/>
      <c r="HZI2" s="63"/>
      <c r="HZJ2" s="63"/>
      <c r="HZK2" s="63"/>
      <c r="HZL2" s="63"/>
      <c r="HZM2" s="63"/>
      <c r="HZN2" s="63"/>
      <c r="HZO2" s="63"/>
      <c r="HZP2" s="63"/>
      <c r="HZQ2" s="63"/>
      <c r="HZR2" s="63"/>
      <c r="HZS2" s="63"/>
      <c r="HZT2" s="63"/>
      <c r="HZU2" s="63"/>
      <c r="HZV2" s="63"/>
      <c r="HZW2" s="63"/>
      <c r="HZX2" s="63"/>
      <c r="HZY2" s="63"/>
      <c r="HZZ2" s="63"/>
      <c r="IAA2" s="63"/>
      <c r="IAB2" s="63"/>
      <c r="IAC2" s="63"/>
      <c r="IAD2" s="63"/>
      <c r="IAE2" s="63"/>
      <c r="IAF2" s="63"/>
      <c r="IAG2" s="63"/>
      <c r="IAH2" s="63"/>
      <c r="IAI2" s="63"/>
      <c r="IAJ2" s="63"/>
      <c r="IAK2" s="63"/>
      <c r="IAL2" s="63"/>
      <c r="IAM2" s="63"/>
      <c r="IAN2" s="63"/>
      <c r="IAO2" s="63"/>
      <c r="IAP2" s="63"/>
      <c r="IAQ2" s="63"/>
      <c r="IAR2" s="63"/>
      <c r="IAS2" s="63"/>
      <c r="IAT2" s="63"/>
      <c r="IAU2" s="63"/>
      <c r="IAV2" s="63"/>
      <c r="IAW2" s="63"/>
      <c r="IAX2" s="63"/>
      <c r="IAY2" s="63"/>
      <c r="IAZ2" s="63"/>
      <c r="IBA2" s="63"/>
      <c r="IBB2" s="63"/>
      <c r="IBC2" s="63"/>
      <c r="IBD2" s="63"/>
      <c r="IBE2" s="63"/>
      <c r="IBF2" s="63"/>
      <c r="IBG2" s="63"/>
      <c r="IBH2" s="63"/>
      <c r="IBI2" s="63"/>
      <c r="IBJ2" s="63"/>
      <c r="IBK2" s="63"/>
      <c r="IBL2" s="63"/>
      <c r="IBM2" s="63"/>
      <c r="IBN2" s="63"/>
      <c r="IBO2" s="63"/>
      <c r="IBP2" s="63"/>
      <c r="IBQ2" s="63"/>
      <c r="IBR2" s="63"/>
      <c r="IBS2" s="63"/>
      <c r="IBT2" s="63"/>
      <c r="IBU2" s="63"/>
      <c r="IBV2" s="63"/>
      <c r="IBW2" s="63"/>
      <c r="IBX2" s="63"/>
      <c r="IBY2" s="63"/>
      <c r="IBZ2" s="63"/>
      <c r="ICA2" s="63"/>
      <c r="ICB2" s="63"/>
      <c r="ICC2" s="63"/>
      <c r="ICD2" s="63"/>
      <c r="ICE2" s="63"/>
      <c r="ICF2" s="63"/>
      <c r="ICG2" s="63"/>
      <c r="ICH2" s="63"/>
      <c r="ICI2" s="63"/>
      <c r="ICJ2" s="63"/>
      <c r="ICK2" s="63"/>
      <c r="ICL2" s="63"/>
      <c r="ICM2" s="63"/>
      <c r="ICN2" s="63"/>
      <c r="ICO2" s="63"/>
      <c r="ICP2" s="63"/>
      <c r="ICQ2" s="63"/>
      <c r="ICR2" s="63"/>
      <c r="ICS2" s="63"/>
      <c r="ICT2" s="63"/>
      <c r="ICU2" s="63"/>
      <c r="ICV2" s="63"/>
      <c r="ICW2" s="63"/>
      <c r="ICX2" s="63"/>
      <c r="ICY2" s="63"/>
      <c r="ICZ2" s="63"/>
      <c r="IDA2" s="63"/>
      <c r="IDB2" s="63"/>
      <c r="IDC2" s="63"/>
      <c r="IDD2" s="63"/>
      <c r="IDE2" s="63"/>
      <c r="IDF2" s="63"/>
      <c r="IDG2" s="63"/>
      <c r="IDH2" s="63"/>
      <c r="IDI2" s="63"/>
      <c r="IDJ2" s="63"/>
      <c r="IDK2" s="63"/>
      <c r="IDL2" s="63"/>
      <c r="IDM2" s="63"/>
      <c r="IDN2" s="63"/>
      <c r="IDO2" s="63"/>
      <c r="IDP2" s="63"/>
      <c r="IDQ2" s="63"/>
      <c r="IDR2" s="63"/>
      <c r="IDS2" s="63"/>
      <c r="IDT2" s="63"/>
      <c r="IDU2" s="63"/>
      <c r="IDV2" s="63"/>
      <c r="IDW2" s="63"/>
      <c r="IDX2" s="63"/>
      <c r="IDY2" s="63"/>
      <c r="IDZ2" s="63"/>
      <c r="IEA2" s="63"/>
      <c r="IEB2" s="63"/>
      <c r="IEC2" s="63"/>
      <c r="IED2" s="63"/>
      <c r="IEE2" s="63"/>
      <c r="IEF2" s="63"/>
      <c r="IEG2" s="63"/>
      <c r="IEH2" s="63"/>
      <c r="IEI2" s="63"/>
      <c r="IEJ2" s="63"/>
      <c r="IEK2" s="63"/>
      <c r="IEL2" s="63"/>
      <c r="IEM2" s="63"/>
      <c r="IEN2" s="63"/>
      <c r="IEO2" s="63"/>
      <c r="IEP2" s="63"/>
      <c r="IEQ2" s="63"/>
      <c r="IER2" s="63"/>
      <c r="IES2" s="63"/>
      <c r="IET2" s="63"/>
      <c r="IEU2" s="63"/>
      <c r="IEV2" s="63"/>
      <c r="IEW2" s="63"/>
      <c r="IEX2" s="63"/>
      <c r="IEY2" s="63"/>
      <c r="IEZ2" s="63"/>
      <c r="IFA2" s="63"/>
      <c r="IFB2" s="63"/>
      <c r="IFC2" s="63"/>
      <c r="IFD2" s="63"/>
      <c r="IFE2" s="63"/>
      <c r="IFF2" s="63"/>
      <c r="IFG2" s="63"/>
      <c r="IFH2" s="63"/>
      <c r="IFI2" s="63"/>
      <c r="IFJ2" s="63"/>
      <c r="IFK2" s="63"/>
      <c r="IFL2" s="63"/>
      <c r="IFM2" s="63"/>
      <c r="IFN2" s="63"/>
      <c r="IFO2" s="63"/>
      <c r="IFP2" s="63"/>
      <c r="IFQ2" s="63"/>
      <c r="IFR2" s="63"/>
      <c r="IFS2" s="63"/>
      <c r="IFT2" s="63"/>
      <c r="IFU2" s="63"/>
      <c r="IFV2" s="63"/>
      <c r="IFW2" s="63"/>
      <c r="IFX2" s="63"/>
      <c r="IFY2" s="63"/>
      <c r="IFZ2" s="63"/>
      <c r="IGA2" s="63"/>
      <c r="IGB2" s="63"/>
      <c r="IGC2" s="63"/>
      <c r="IGD2" s="63"/>
      <c r="IGE2" s="63"/>
      <c r="IGF2" s="63"/>
      <c r="IGG2" s="63"/>
      <c r="IGH2" s="63"/>
      <c r="IGI2" s="63"/>
      <c r="IGJ2" s="63"/>
      <c r="IGK2" s="63"/>
      <c r="IGL2" s="63"/>
      <c r="IGM2" s="63"/>
      <c r="IGN2" s="63"/>
      <c r="IGO2" s="63"/>
      <c r="IGP2" s="63"/>
      <c r="IGQ2" s="63"/>
      <c r="IGR2" s="63"/>
      <c r="IGS2" s="63"/>
      <c r="IGT2" s="63"/>
      <c r="IGU2" s="63"/>
      <c r="IGV2" s="63"/>
      <c r="IGW2" s="63"/>
      <c r="IGX2" s="63"/>
      <c r="IGY2" s="63"/>
      <c r="IGZ2" s="63"/>
      <c r="IHA2" s="63"/>
      <c r="IHB2" s="63"/>
      <c r="IHC2" s="63"/>
      <c r="IHD2" s="63"/>
      <c r="IHE2" s="63"/>
      <c r="IHF2" s="63"/>
      <c r="IHG2" s="63"/>
      <c r="IHH2" s="63"/>
      <c r="IHI2" s="63"/>
      <c r="IHJ2" s="63"/>
      <c r="IHK2" s="63"/>
      <c r="IHL2" s="63"/>
      <c r="IHM2" s="63"/>
      <c r="IHN2" s="63"/>
      <c r="IHO2" s="63"/>
      <c r="IHP2" s="63"/>
      <c r="IHQ2" s="63"/>
      <c r="IHR2" s="63"/>
      <c r="IHS2" s="63"/>
      <c r="IHT2" s="63"/>
      <c r="IHU2" s="63"/>
      <c r="IHV2" s="63"/>
      <c r="IHW2" s="63"/>
      <c r="IHX2" s="63"/>
      <c r="IHY2" s="63"/>
      <c r="IHZ2" s="63"/>
      <c r="IIA2" s="63"/>
      <c r="IIB2" s="63"/>
      <c r="IIC2" s="63"/>
      <c r="IID2" s="63"/>
      <c r="IIE2" s="63"/>
      <c r="IIF2" s="63"/>
      <c r="IIG2" s="63"/>
      <c r="IIH2" s="63"/>
      <c r="III2" s="63"/>
      <c r="IIJ2" s="63"/>
      <c r="IIK2" s="63"/>
      <c r="IIL2" s="63"/>
      <c r="IIM2" s="63"/>
      <c r="IIN2" s="63"/>
      <c r="IIO2" s="63"/>
      <c r="IIP2" s="63"/>
      <c r="IIQ2" s="63"/>
      <c r="IIR2" s="63"/>
      <c r="IIS2" s="63"/>
      <c r="IIT2" s="63"/>
      <c r="IIU2" s="63"/>
      <c r="IIV2" s="63"/>
      <c r="IIW2" s="63"/>
      <c r="IIX2" s="63"/>
      <c r="IIY2" s="63"/>
      <c r="IIZ2" s="63"/>
      <c r="IJA2" s="63"/>
      <c r="IJB2" s="63"/>
      <c r="IJC2" s="63"/>
      <c r="IJD2" s="63"/>
      <c r="IJE2" s="63"/>
      <c r="IJF2" s="63"/>
      <c r="IJG2" s="63"/>
      <c r="IJH2" s="63"/>
      <c r="IJI2" s="63"/>
      <c r="IJJ2" s="63"/>
      <c r="IJK2" s="63"/>
      <c r="IJL2" s="63"/>
      <c r="IJM2" s="63"/>
      <c r="IJN2" s="63"/>
      <c r="IJO2" s="63"/>
      <c r="IJP2" s="63"/>
      <c r="IJQ2" s="63"/>
      <c r="IJR2" s="63"/>
      <c r="IJS2" s="63"/>
      <c r="IJT2" s="63"/>
      <c r="IJU2" s="63"/>
      <c r="IJV2" s="63"/>
      <c r="IJW2" s="63"/>
      <c r="IJX2" s="63"/>
      <c r="IJY2" s="63"/>
      <c r="IJZ2" s="63"/>
      <c r="IKA2" s="63"/>
      <c r="IKB2" s="63"/>
      <c r="IKC2" s="63"/>
      <c r="IKD2" s="63"/>
      <c r="IKE2" s="63"/>
      <c r="IKF2" s="63"/>
      <c r="IKG2" s="63"/>
      <c r="IKH2" s="63"/>
      <c r="IKI2" s="63"/>
      <c r="IKJ2" s="63"/>
      <c r="IKK2" s="63"/>
      <c r="IKL2" s="63"/>
      <c r="IKM2" s="63"/>
      <c r="IKN2" s="63"/>
      <c r="IKO2" s="63"/>
      <c r="IKP2" s="63"/>
      <c r="IKQ2" s="63"/>
      <c r="IKR2" s="63"/>
      <c r="IKS2" s="63"/>
      <c r="IKT2" s="63"/>
      <c r="IKU2" s="63"/>
      <c r="IKV2" s="63"/>
      <c r="IKW2" s="63"/>
      <c r="IKX2" s="63"/>
      <c r="IKY2" s="63"/>
      <c r="IKZ2" s="63"/>
      <c r="ILA2" s="63"/>
      <c r="ILB2" s="63"/>
      <c r="ILC2" s="63"/>
      <c r="ILD2" s="63"/>
      <c r="ILE2" s="63"/>
      <c r="ILF2" s="63"/>
      <c r="ILG2" s="63"/>
      <c r="ILH2" s="63"/>
      <c r="ILI2" s="63"/>
      <c r="ILJ2" s="63"/>
      <c r="ILK2" s="63"/>
      <c r="ILL2" s="63"/>
      <c r="ILM2" s="63"/>
      <c r="ILN2" s="63"/>
      <c r="ILO2" s="63"/>
      <c r="ILP2" s="63"/>
      <c r="ILQ2" s="63"/>
      <c r="ILR2" s="63"/>
      <c r="ILS2" s="63"/>
      <c r="ILT2" s="63"/>
      <c r="ILU2" s="63"/>
      <c r="ILV2" s="63"/>
      <c r="ILW2" s="63"/>
      <c r="ILX2" s="63"/>
      <c r="ILY2" s="63"/>
      <c r="ILZ2" s="63"/>
      <c r="IMA2" s="63"/>
      <c r="IMB2" s="63"/>
      <c r="IMC2" s="63"/>
      <c r="IMD2" s="63"/>
      <c r="IME2" s="63"/>
      <c r="IMF2" s="63"/>
      <c r="IMG2" s="63"/>
      <c r="IMH2" s="63"/>
      <c r="IMI2" s="63"/>
      <c r="IMJ2" s="63"/>
      <c r="IMK2" s="63"/>
      <c r="IML2" s="63"/>
      <c r="IMM2" s="63"/>
      <c r="IMN2" s="63"/>
      <c r="IMO2" s="63"/>
      <c r="IMP2" s="63"/>
      <c r="IMQ2" s="63"/>
      <c r="IMR2" s="63"/>
      <c r="IMS2" s="63"/>
      <c r="IMT2" s="63"/>
      <c r="IMU2" s="63"/>
      <c r="IMV2" s="63"/>
      <c r="IMW2" s="63"/>
      <c r="IMX2" s="63"/>
      <c r="IMY2" s="63"/>
      <c r="IMZ2" s="63"/>
      <c r="INA2" s="63"/>
      <c r="INB2" s="63"/>
      <c r="INC2" s="63"/>
      <c r="IND2" s="63"/>
      <c r="INE2" s="63"/>
      <c r="INF2" s="63"/>
      <c r="ING2" s="63"/>
      <c r="INH2" s="63"/>
      <c r="INI2" s="63"/>
      <c r="INJ2" s="63"/>
      <c r="INK2" s="63"/>
      <c r="INL2" s="63"/>
      <c r="INM2" s="63"/>
      <c r="INN2" s="63"/>
      <c r="INO2" s="63"/>
      <c r="INP2" s="63"/>
      <c r="INQ2" s="63"/>
      <c r="INR2" s="63"/>
      <c r="INS2" s="63"/>
      <c r="INT2" s="63"/>
      <c r="INU2" s="63"/>
      <c r="INV2" s="63"/>
      <c r="INW2" s="63"/>
      <c r="INX2" s="63"/>
      <c r="INY2" s="63"/>
      <c r="INZ2" s="63"/>
      <c r="IOA2" s="63"/>
      <c r="IOB2" s="63"/>
      <c r="IOC2" s="63"/>
      <c r="IOD2" s="63"/>
      <c r="IOE2" s="63"/>
      <c r="IOF2" s="63"/>
      <c r="IOG2" s="63"/>
      <c r="IOH2" s="63"/>
      <c r="IOI2" s="63"/>
      <c r="IOJ2" s="63"/>
      <c r="IOK2" s="63"/>
      <c r="IOL2" s="63"/>
      <c r="IOM2" s="63"/>
      <c r="ION2" s="63"/>
      <c r="IOO2" s="63"/>
      <c r="IOP2" s="63"/>
      <c r="IOQ2" s="63"/>
      <c r="IOR2" s="63"/>
      <c r="IOS2" s="63"/>
      <c r="IOT2" s="63"/>
      <c r="IOU2" s="63"/>
      <c r="IOV2" s="63"/>
      <c r="IOW2" s="63"/>
      <c r="IOX2" s="63"/>
      <c r="IOY2" s="63"/>
      <c r="IOZ2" s="63"/>
      <c r="IPA2" s="63"/>
      <c r="IPB2" s="63"/>
      <c r="IPC2" s="63"/>
      <c r="IPD2" s="63"/>
      <c r="IPE2" s="63"/>
      <c r="IPF2" s="63"/>
      <c r="IPG2" s="63"/>
      <c r="IPH2" s="63"/>
      <c r="IPI2" s="63"/>
      <c r="IPJ2" s="63"/>
      <c r="IPK2" s="63"/>
      <c r="IPL2" s="63"/>
      <c r="IPM2" s="63"/>
      <c r="IPN2" s="63"/>
      <c r="IPO2" s="63"/>
      <c r="IPP2" s="63"/>
      <c r="IPQ2" s="63"/>
      <c r="IPR2" s="63"/>
      <c r="IPS2" s="63"/>
      <c r="IPT2" s="63"/>
      <c r="IPU2" s="63"/>
      <c r="IPV2" s="63"/>
      <c r="IPW2" s="63"/>
      <c r="IPX2" s="63"/>
      <c r="IPY2" s="63"/>
      <c r="IPZ2" s="63"/>
      <c r="IQA2" s="63"/>
      <c r="IQB2" s="63"/>
      <c r="IQC2" s="63"/>
      <c r="IQD2" s="63"/>
      <c r="IQE2" s="63"/>
      <c r="IQF2" s="63"/>
      <c r="IQG2" s="63"/>
      <c r="IQH2" s="63"/>
      <c r="IQI2" s="63"/>
      <c r="IQJ2" s="63"/>
      <c r="IQK2" s="63"/>
      <c r="IQL2" s="63"/>
      <c r="IQM2" s="63"/>
      <c r="IQN2" s="63"/>
      <c r="IQO2" s="63"/>
      <c r="IQP2" s="63"/>
      <c r="IQQ2" s="63"/>
      <c r="IQR2" s="63"/>
      <c r="IQS2" s="63"/>
      <c r="IQT2" s="63"/>
      <c r="IQU2" s="63"/>
      <c r="IQV2" s="63"/>
      <c r="IQW2" s="63"/>
      <c r="IQX2" s="63"/>
      <c r="IQY2" s="63"/>
      <c r="IQZ2" s="63"/>
      <c r="IRA2" s="63"/>
      <c r="IRB2" s="63"/>
      <c r="IRC2" s="63"/>
      <c r="IRD2" s="63"/>
      <c r="IRE2" s="63"/>
      <c r="IRF2" s="63"/>
      <c r="IRG2" s="63"/>
      <c r="IRH2" s="63"/>
      <c r="IRI2" s="63"/>
      <c r="IRJ2" s="63"/>
      <c r="IRK2" s="63"/>
      <c r="IRL2" s="63"/>
      <c r="IRM2" s="63"/>
      <c r="IRN2" s="63"/>
      <c r="IRO2" s="63"/>
      <c r="IRP2" s="63"/>
      <c r="IRQ2" s="63"/>
      <c r="IRR2" s="63"/>
      <c r="IRS2" s="63"/>
      <c r="IRT2" s="63"/>
      <c r="IRU2" s="63"/>
      <c r="IRV2" s="63"/>
      <c r="IRW2" s="63"/>
      <c r="IRX2" s="63"/>
      <c r="IRY2" s="63"/>
      <c r="IRZ2" s="63"/>
      <c r="ISA2" s="63"/>
      <c r="ISB2" s="63"/>
      <c r="ISC2" s="63"/>
      <c r="ISD2" s="63"/>
      <c r="ISE2" s="63"/>
      <c r="ISF2" s="63"/>
      <c r="ISG2" s="63"/>
      <c r="ISH2" s="63"/>
      <c r="ISI2" s="63"/>
      <c r="ISJ2" s="63"/>
      <c r="ISK2" s="63"/>
      <c r="ISL2" s="63"/>
      <c r="ISM2" s="63"/>
      <c r="ISN2" s="63"/>
      <c r="ISO2" s="63"/>
      <c r="ISP2" s="63"/>
      <c r="ISQ2" s="63"/>
      <c r="ISR2" s="63"/>
      <c r="ISS2" s="63"/>
      <c r="IST2" s="63"/>
      <c r="ISU2" s="63"/>
      <c r="ISV2" s="63"/>
      <c r="ISW2" s="63"/>
      <c r="ISX2" s="63"/>
      <c r="ISY2" s="63"/>
      <c r="ISZ2" s="63"/>
      <c r="ITA2" s="63"/>
      <c r="ITB2" s="63"/>
      <c r="ITC2" s="63"/>
      <c r="ITD2" s="63"/>
      <c r="ITE2" s="63"/>
      <c r="ITF2" s="63"/>
      <c r="ITG2" s="63"/>
      <c r="ITH2" s="63"/>
      <c r="ITI2" s="63"/>
      <c r="ITJ2" s="63"/>
      <c r="ITK2" s="63"/>
      <c r="ITL2" s="63"/>
      <c r="ITM2" s="63"/>
      <c r="ITN2" s="63"/>
      <c r="ITO2" s="63"/>
      <c r="ITP2" s="63"/>
      <c r="ITQ2" s="63"/>
      <c r="ITR2" s="63"/>
      <c r="ITS2" s="63"/>
      <c r="ITT2" s="63"/>
      <c r="ITU2" s="63"/>
      <c r="ITV2" s="63"/>
      <c r="ITW2" s="63"/>
      <c r="ITX2" s="63"/>
      <c r="ITY2" s="63"/>
      <c r="ITZ2" s="63"/>
      <c r="IUA2" s="63"/>
      <c r="IUB2" s="63"/>
      <c r="IUC2" s="63"/>
      <c r="IUD2" s="63"/>
      <c r="IUE2" s="63"/>
      <c r="IUF2" s="63"/>
      <c r="IUG2" s="63"/>
      <c r="IUH2" s="63"/>
      <c r="IUI2" s="63"/>
      <c r="IUJ2" s="63"/>
      <c r="IUK2" s="63"/>
      <c r="IUL2" s="63"/>
      <c r="IUM2" s="63"/>
      <c r="IUN2" s="63"/>
      <c r="IUO2" s="63"/>
      <c r="IUP2" s="63"/>
      <c r="IUQ2" s="63"/>
      <c r="IUR2" s="63"/>
      <c r="IUS2" s="63"/>
      <c r="IUT2" s="63"/>
      <c r="IUU2" s="63"/>
      <c r="IUV2" s="63"/>
      <c r="IUW2" s="63"/>
      <c r="IUX2" s="63"/>
      <c r="IUY2" s="63"/>
      <c r="IUZ2" s="63"/>
      <c r="IVA2" s="63"/>
      <c r="IVB2" s="63"/>
      <c r="IVC2" s="63"/>
      <c r="IVD2" s="63"/>
      <c r="IVE2" s="63"/>
      <c r="IVF2" s="63"/>
      <c r="IVG2" s="63"/>
      <c r="IVH2" s="63"/>
      <c r="IVI2" s="63"/>
      <c r="IVJ2" s="63"/>
      <c r="IVK2" s="63"/>
      <c r="IVL2" s="63"/>
      <c r="IVM2" s="63"/>
      <c r="IVN2" s="63"/>
      <c r="IVO2" s="63"/>
      <c r="IVP2" s="63"/>
      <c r="IVQ2" s="63"/>
      <c r="IVR2" s="63"/>
      <c r="IVS2" s="63"/>
      <c r="IVT2" s="63"/>
      <c r="IVU2" s="63"/>
      <c r="IVV2" s="63"/>
      <c r="IVW2" s="63"/>
      <c r="IVX2" s="63"/>
      <c r="IVY2" s="63"/>
      <c r="IVZ2" s="63"/>
      <c r="IWA2" s="63"/>
      <c r="IWB2" s="63"/>
      <c r="IWC2" s="63"/>
      <c r="IWD2" s="63"/>
      <c r="IWE2" s="63"/>
      <c r="IWF2" s="63"/>
      <c r="IWG2" s="63"/>
      <c r="IWH2" s="63"/>
      <c r="IWI2" s="63"/>
      <c r="IWJ2" s="63"/>
      <c r="IWK2" s="63"/>
      <c r="IWL2" s="63"/>
      <c r="IWM2" s="63"/>
      <c r="IWN2" s="63"/>
      <c r="IWO2" s="63"/>
      <c r="IWP2" s="63"/>
      <c r="IWQ2" s="63"/>
      <c r="IWR2" s="63"/>
      <c r="IWS2" s="63"/>
      <c r="IWT2" s="63"/>
      <c r="IWU2" s="63"/>
      <c r="IWV2" s="63"/>
      <c r="IWW2" s="63"/>
      <c r="IWX2" s="63"/>
      <c r="IWY2" s="63"/>
      <c r="IWZ2" s="63"/>
      <c r="IXA2" s="63"/>
      <c r="IXB2" s="63"/>
      <c r="IXC2" s="63"/>
      <c r="IXD2" s="63"/>
      <c r="IXE2" s="63"/>
      <c r="IXF2" s="63"/>
      <c r="IXG2" s="63"/>
      <c r="IXH2" s="63"/>
      <c r="IXI2" s="63"/>
      <c r="IXJ2" s="63"/>
      <c r="IXK2" s="63"/>
      <c r="IXL2" s="63"/>
      <c r="IXM2" s="63"/>
      <c r="IXN2" s="63"/>
      <c r="IXO2" s="63"/>
      <c r="IXP2" s="63"/>
      <c r="IXQ2" s="63"/>
      <c r="IXR2" s="63"/>
      <c r="IXS2" s="63"/>
      <c r="IXT2" s="63"/>
      <c r="IXU2" s="63"/>
      <c r="IXV2" s="63"/>
      <c r="IXW2" s="63"/>
      <c r="IXX2" s="63"/>
      <c r="IXY2" s="63"/>
      <c r="IXZ2" s="63"/>
      <c r="IYA2" s="63"/>
      <c r="IYB2" s="63"/>
      <c r="IYC2" s="63"/>
      <c r="IYD2" s="63"/>
      <c r="IYE2" s="63"/>
      <c r="IYF2" s="63"/>
      <c r="IYG2" s="63"/>
      <c r="IYH2" s="63"/>
      <c r="IYI2" s="63"/>
      <c r="IYJ2" s="63"/>
      <c r="IYK2" s="63"/>
      <c r="IYL2" s="63"/>
      <c r="IYM2" s="63"/>
      <c r="IYN2" s="63"/>
      <c r="IYO2" s="63"/>
      <c r="IYP2" s="63"/>
      <c r="IYQ2" s="63"/>
      <c r="IYR2" s="63"/>
      <c r="IYS2" s="63"/>
      <c r="IYT2" s="63"/>
      <c r="IYU2" s="63"/>
      <c r="IYV2" s="63"/>
      <c r="IYW2" s="63"/>
      <c r="IYX2" s="63"/>
      <c r="IYY2" s="63"/>
      <c r="IYZ2" s="63"/>
      <c r="IZA2" s="63"/>
      <c r="IZB2" s="63"/>
      <c r="IZC2" s="63"/>
      <c r="IZD2" s="63"/>
      <c r="IZE2" s="63"/>
      <c r="IZF2" s="63"/>
      <c r="IZG2" s="63"/>
      <c r="IZH2" s="63"/>
      <c r="IZI2" s="63"/>
      <c r="IZJ2" s="63"/>
      <c r="IZK2" s="63"/>
      <c r="IZL2" s="63"/>
      <c r="IZM2" s="63"/>
      <c r="IZN2" s="63"/>
      <c r="IZO2" s="63"/>
      <c r="IZP2" s="63"/>
      <c r="IZQ2" s="63"/>
      <c r="IZR2" s="63"/>
      <c r="IZS2" s="63"/>
      <c r="IZT2" s="63"/>
      <c r="IZU2" s="63"/>
      <c r="IZV2" s="63"/>
      <c r="IZW2" s="63"/>
      <c r="IZX2" s="63"/>
      <c r="IZY2" s="63"/>
      <c r="IZZ2" s="63"/>
      <c r="JAA2" s="63"/>
      <c r="JAB2" s="63"/>
      <c r="JAC2" s="63"/>
      <c r="JAD2" s="63"/>
      <c r="JAE2" s="63"/>
      <c r="JAF2" s="63"/>
      <c r="JAG2" s="63"/>
      <c r="JAH2" s="63"/>
      <c r="JAI2" s="63"/>
      <c r="JAJ2" s="63"/>
      <c r="JAK2" s="63"/>
      <c r="JAL2" s="63"/>
      <c r="JAM2" s="63"/>
      <c r="JAN2" s="63"/>
      <c r="JAO2" s="63"/>
      <c r="JAP2" s="63"/>
      <c r="JAQ2" s="63"/>
      <c r="JAR2" s="63"/>
      <c r="JAS2" s="63"/>
      <c r="JAT2" s="63"/>
      <c r="JAU2" s="63"/>
      <c r="JAV2" s="63"/>
      <c r="JAW2" s="63"/>
      <c r="JAX2" s="63"/>
      <c r="JAY2" s="63"/>
      <c r="JAZ2" s="63"/>
      <c r="JBA2" s="63"/>
      <c r="JBB2" s="63"/>
      <c r="JBC2" s="63"/>
      <c r="JBD2" s="63"/>
      <c r="JBE2" s="63"/>
      <c r="JBF2" s="63"/>
      <c r="JBG2" s="63"/>
      <c r="JBH2" s="63"/>
      <c r="JBI2" s="63"/>
      <c r="JBJ2" s="63"/>
      <c r="JBK2" s="63"/>
      <c r="JBL2" s="63"/>
      <c r="JBM2" s="63"/>
      <c r="JBN2" s="63"/>
      <c r="JBO2" s="63"/>
      <c r="JBP2" s="63"/>
      <c r="JBQ2" s="63"/>
      <c r="JBR2" s="63"/>
      <c r="JBS2" s="63"/>
      <c r="JBT2" s="63"/>
      <c r="JBU2" s="63"/>
      <c r="JBV2" s="63"/>
      <c r="JBW2" s="63"/>
      <c r="JBX2" s="63"/>
      <c r="JBY2" s="63"/>
      <c r="JBZ2" s="63"/>
      <c r="JCA2" s="63"/>
      <c r="JCB2" s="63"/>
      <c r="JCC2" s="63"/>
      <c r="JCD2" s="63"/>
      <c r="JCE2" s="63"/>
      <c r="JCF2" s="63"/>
      <c r="JCG2" s="63"/>
      <c r="JCH2" s="63"/>
      <c r="JCI2" s="63"/>
      <c r="JCJ2" s="63"/>
      <c r="JCK2" s="63"/>
      <c r="JCL2" s="63"/>
      <c r="JCM2" s="63"/>
      <c r="JCN2" s="63"/>
      <c r="JCO2" s="63"/>
      <c r="JCP2" s="63"/>
      <c r="JCQ2" s="63"/>
      <c r="JCR2" s="63"/>
      <c r="JCS2" s="63"/>
      <c r="JCT2" s="63"/>
      <c r="JCU2" s="63"/>
      <c r="JCV2" s="63"/>
      <c r="JCW2" s="63"/>
      <c r="JCX2" s="63"/>
      <c r="JCY2" s="63"/>
      <c r="JCZ2" s="63"/>
      <c r="JDA2" s="63"/>
      <c r="JDB2" s="63"/>
      <c r="JDC2" s="63"/>
      <c r="JDD2" s="63"/>
      <c r="JDE2" s="63"/>
      <c r="JDF2" s="63"/>
      <c r="JDG2" s="63"/>
      <c r="JDH2" s="63"/>
      <c r="JDI2" s="63"/>
      <c r="JDJ2" s="63"/>
      <c r="JDK2" s="63"/>
      <c r="JDL2" s="63"/>
      <c r="JDM2" s="63"/>
      <c r="JDN2" s="63"/>
      <c r="JDO2" s="63"/>
      <c r="JDP2" s="63"/>
      <c r="JDQ2" s="63"/>
      <c r="JDR2" s="63"/>
      <c r="JDS2" s="63"/>
      <c r="JDT2" s="63"/>
      <c r="JDU2" s="63"/>
      <c r="JDV2" s="63"/>
      <c r="JDW2" s="63"/>
      <c r="JDX2" s="63"/>
      <c r="JDY2" s="63"/>
      <c r="JDZ2" s="63"/>
      <c r="JEA2" s="63"/>
      <c r="JEB2" s="63"/>
      <c r="JEC2" s="63"/>
      <c r="JED2" s="63"/>
      <c r="JEE2" s="63"/>
      <c r="JEF2" s="63"/>
      <c r="JEG2" s="63"/>
      <c r="JEH2" s="63"/>
      <c r="JEI2" s="63"/>
      <c r="JEJ2" s="63"/>
      <c r="JEK2" s="63"/>
      <c r="JEL2" s="63"/>
      <c r="JEM2" s="63"/>
      <c r="JEN2" s="63"/>
      <c r="JEO2" s="63"/>
      <c r="JEP2" s="63"/>
      <c r="JEQ2" s="63"/>
      <c r="JER2" s="63"/>
      <c r="JES2" s="63"/>
      <c r="JET2" s="63"/>
      <c r="JEU2" s="63"/>
      <c r="JEV2" s="63"/>
      <c r="JEW2" s="63"/>
      <c r="JEX2" s="63"/>
      <c r="JEY2" s="63"/>
      <c r="JEZ2" s="63"/>
      <c r="JFA2" s="63"/>
      <c r="JFB2" s="63"/>
      <c r="JFC2" s="63"/>
      <c r="JFD2" s="63"/>
      <c r="JFE2" s="63"/>
      <c r="JFF2" s="63"/>
      <c r="JFG2" s="63"/>
      <c r="JFH2" s="63"/>
      <c r="JFI2" s="63"/>
      <c r="JFJ2" s="63"/>
      <c r="JFK2" s="63"/>
      <c r="JFL2" s="63"/>
      <c r="JFM2" s="63"/>
      <c r="JFN2" s="63"/>
      <c r="JFO2" s="63"/>
      <c r="JFP2" s="63"/>
      <c r="JFQ2" s="63"/>
      <c r="JFR2" s="63"/>
      <c r="JFS2" s="63"/>
      <c r="JFT2" s="63"/>
      <c r="JFU2" s="63"/>
      <c r="JFV2" s="63"/>
      <c r="JFW2" s="63"/>
      <c r="JFX2" s="63"/>
      <c r="JFY2" s="63"/>
      <c r="JFZ2" s="63"/>
      <c r="JGA2" s="63"/>
      <c r="JGB2" s="63"/>
      <c r="JGC2" s="63"/>
      <c r="JGD2" s="63"/>
      <c r="JGE2" s="63"/>
      <c r="JGF2" s="63"/>
      <c r="JGG2" s="63"/>
      <c r="JGH2" s="63"/>
      <c r="JGI2" s="63"/>
      <c r="JGJ2" s="63"/>
      <c r="JGK2" s="63"/>
      <c r="JGL2" s="63"/>
      <c r="JGM2" s="63"/>
      <c r="JGN2" s="63"/>
      <c r="JGO2" s="63"/>
      <c r="JGP2" s="63"/>
      <c r="JGQ2" s="63"/>
      <c r="JGR2" s="63"/>
      <c r="JGS2" s="63"/>
      <c r="JGT2" s="63"/>
      <c r="JGU2" s="63"/>
      <c r="JGV2" s="63"/>
      <c r="JGW2" s="63"/>
      <c r="JGX2" s="63"/>
      <c r="JGY2" s="63"/>
      <c r="JGZ2" s="63"/>
      <c r="JHA2" s="63"/>
      <c r="JHB2" s="63"/>
      <c r="JHC2" s="63"/>
      <c r="JHD2" s="63"/>
      <c r="JHE2" s="63"/>
      <c r="JHF2" s="63"/>
      <c r="JHG2" s="63"/>
      <c r="JHH2" s="63"/>
      <c r="JHI2" s="63"/>
      <c r="JHJ2" s="63"/>
      <c r="JHK2" s="63"/>
      <c r="JHL2" s="63"/>
      <c r="JHM2" s="63"/>
      <c r="JHN2" s="63"/>
      <c r="JHO2" s="63"/>
      <c r="JHP2" s="63"/>
      <c r="JHQ2" s="63"/>
      <c r="JHR2" s="63"/>
      <c r="JHS2" s="63"/>
      <c r="JHT2" s="63"/>
      <c r="JHU2" s="63"/>
      <c r="JHV2" s="63"/>
      <c r="JHW2" s="63"/>
      <c r="JHX2" s="63"/>
      <c r="JHY2" s="63"/>
      <c r="JHZ2" s="63"/>
      <c r="JIA2" s="63"/>
      <c r="JIB2" s="63"/>
      <c r="JIC2" s="63"/>
      <c r="JID2" s="63"/>
      <c r="JIE2" s="63"/>
      <c r="JIF2" s="63"/>
      <c r="JIG2" s="63"/>
      <c r="JIH2" s="63"/>
      <c r="JII2" s="63"/>
      <c r="JIJ2" s="63"/>
      <c r="JIK2" s="63"/>
      <c r="JIL2" s="63"/>
      <c r="JIM2" s="63"/>
      <c r="JIN2" s="63"/>
      <c r="JIO2" s="63"/>
      <c r="JIP2" s="63"/>
      <c r="JIQ2" s="63"/>
      <c r="JIR2" s="63"/>
      <c r="JIS2" s="63"/>
      <c r="JIT2" s="63"/>
      <c r="JIU2" s="63"/>
      <c r="JIV2" s="63"/>
      <c r="JIW2" s="63"/>
      <c r="JIX2" s="63"/>
      <c r="JIY2" s="63"/>
      <c r="JIZ2" s="63"/>
      <c r="JJA2" s="63"/>
      <c r="JJB2" s="63"/>
      <c r="JJC2" s="63"/>
      <c r="JJD2" s="63"/>
      <c r="JJE2" s="63"/>
      <c r="JJF2" s="63"/>
      <c r="JJG2" s="63"/>
      <c r="JJH2" s="63"/>
      <c r="JJI2" s="63"/>
      <c r="JJJ2" s="63"/>
      <c r="JJK2" s="63"/>
      <c r="JJL2" s="63"/>
      <c r="JJM2" s="63"/>
      <c r="JJN2" s="63"/>
      <c r="JJO2" s="63"/>
      <c r="JJP2" s="63"/>
      <c r="JJQ2" s="63"/>
      <c r="JJR2" s="63"/>
      <c r="JJS2" s="63"/>
      <c r="JJT2" s="63"/>
      <c r="JJU2" s="63"/>
      <c r="JJV2" s="63"/>
      <c r="JJW2" s="63"/>
      <c r="JJX2" s="63"/>
      <c r="JJY2" s="63"/>
      <c r="JJZ2" s="63"/>
      <c r="JKA2" s="63"/>
      <c r="JKB2" s="63"/>
      <c r="JKC2" s="63"/>
      <c r="JKD2" s="63"/>
      <c r="JKE2" s="63"/>
      <c r="JKF2" s="63"/>
      <c r="JKG2" s="63"/>
      <c r="JKH2" s="63"/>
      <c r="JKI2" s="63"/>
      <c r="JKJ2" s="63"/>
      <c r="JKK2" s="63"/>
      <c r="JKL2" s="63"/>
      <c r="JKM2" s="63"/>
      <c r="JKN2" s="63"/>
      <c r="JKO2" s="63"/>
      <c r="JKP2" s="63"/>
      <c r="JKQ2" s="63"/>
      <c r="JKR2" s="63"/>
      <c r="JKS2" s="63"/>
      <c r="JKT2" s="63"/>
      <c r="JKU2" s="63"/>
      <c r="JKV2" s="63"/>
      <c r="JKW2" s="63"/>
      <c r="JKX2" s="63"/>
      <c r="JKY2" s="63"/>
      <c r="JKZ2" s="63"/>
      <c r="JLA2" s="63"/>
      <c r="JLB2" s="63"/>
      <c r="JLC2" s="63"/>
      <c r="JLD2" s="63"/>
      <c r="JLE2" s="63"/>
      <c r="JLF2" s="63"/>
      <c r="JLG2" s="63"/>
      <c r="JLH2" s="63"/>
      <c r="JLI2" s="63"/>
      <c r="JLJ2" s="63"/>
      <c r="JLK2" s="63"/>
      <c r="JLL2" s="63"/>
      <c r="JLM2" s="63"/>
      <c r="JLN2" s="63"/>
      <c r="JLO2" s="63"/>
      <c r="JLP2" s="63"/>
      <c r="JLQ2" s="63"/>
      <c r="JLR2" s="63"/>
      <c r="JLS2" s="63"/>
      <c r="JLT2" s="63"/>
      <c r="JLU2" s="63"/>
      <c r="JLV2" s="63"/>
      <c r="JLW2" s="63"/>
      <c r="JLX2" s="63"/>
      <c r="JLY2" s="63"/>
      <c r="JLZ2" s="63"/>
      <c r="JMA2" s="63"/>
      <c r="JMB2" s="63"/>
      <c r="JMC2" s="63"/>
      <c r="JMD2" s="63"/>
      <c r="JME2" s="63"/>
      <c r="JMF2" s="63"/>
      <c r="JMG2" s="63"/>
      <c r="JMH2" s="63"/>
      <c r="JMI2" s="63"/>
      <c r="JMJ2" s="63"/>
      <c r="JMK2" s="63"/>
      <c r="JML2" s="63"/>
      <c r="JMM2" s="63"/>
      <c r="JMN2" s="63"/>
      <c r="JMO2" s="63"/>
      <c r="JMP2" s="63"/>
      <c r="JMQ2" s="63"/>
      <c r="JMR2" s="63"/>
      <c r="JMS2" s="63"/>
      <c r="JMT2" s="63"/>
      <c r="JMU2" s="63"/>
      <c r="JMV2" s="63"/>
      <c r="JMW2" s="63"/>
      <c r="JMX2" s="63"/>
      <c r="JMY2" s="63"/>
      <c r="JMZ2" s="63"/>
      <c r="JNA2" s="63"/>
      <c r="JNB2" s="63"/>
      <c r="JNC2" s="63"/>
      <c r="JND2" s="63"/>
      <c r="JNE2" s="63"/>
      <c r="JNF2" s="63"/>
      <c r="JNG2" s="63"/>
      <c r="JNH2" s="63"/>
      <c r="JNI2" s="63"/>
      <c r="JNJ2" s="63"/>
      <c r="JNK2" s="63"/>
      <c r="JNL2" s="63"/>
      <c r="JNM2" s="63"/>
      <c r="JNN2" s="63"/>
      <c r="JNO2" s="63"/>
      <c r="JNP2" s="63"/>
      <c r="JNQ2" s="63"/>
      <c r="JNR2" s="63"/>
      <c r="JNS2" s="63"/>
      <c r="JNT2" s="63"/>
      <c r="JNU2" s="63"/>
      <c r="JNV2" s="63"/>
      <c r="JNW2" s="63"/>
      <c r="JNX2" s="63"/>
      <c r="JNY2" s="63"/>
      <c r="JNZ2" s="63"/>
      <c r="JOA2" s="63"/>
      <c r="JOB2" s="63"/>
      <c r="JOC2" s="63"/>
      <c r="JOD2" s="63"/>
      <c r="JOE2" s="63"/>
      <c r="JOF2" s="63"/>
      <c r="JOG2" s="63"/>
      <c r="JOH2" s="63"/>
      <c r="JOI2" s="63"/>
      <c r="JOJ2" s="63"/>
      <c r="JOK2" s="63"/>
      <c r="JOL2" s="63"/>
      <c r="JOM2" s="63"/>
      <c r="JON2" s="63"/>
      <c r="JOO2" s="63"/>
      <c r="JOP2" s="63"/>
      <c r="JOQ2" s="63"/>
      <c r="JOR2" s="63"/>
      <c r="JOS2" s="63"/>
      <c r="JOT2" s="63"/>
      <c r="JOU2" s="63"/>
      <c r="JOV2" s="63"/>
      <c r="JOW2" s="63"/>
      <c r="JOX2" s="63"/>
      <c r="JOY2" s="63"/>
      <c r="JOZ2" s="63"/>
      <c r="JPA2" s="63"/>
      <c r="JPB2" s="63"/>
      <c r="JPC2" s="63"/>
      <c r="JPD2" s="63"/>
      <c r="JPE2" s="63"/>
      <c r="JPF2" s="63"/>
      <c r="JPG2" s="63"/>
      <c r="JPH2" s="63"/>
      <c r="JPI2" s="63"/>
      <c r="JPJ2" s="63"/>
      <c r="JPK2" s="63"/>
      <c r="JPL2" s="63"/>
      <c r="JPM2" s="63"/>
      <c r="JPN2" s="63"/>
      <c r="JPO2" s="63"/>
      <c r="JPP2" s="63"/>
      <c r="JPQ2" s="63"/>
      <c r="JPR2" s="63"/>
      <c r="JPS2" s="63"/>
      <c r="JPT2" s="63"/>
      <c r="JPU2" s="63"/>
      <c r="JPV2" s="63"/>
      <c r="JPW2" s="63"/>
      <c r="JPX2" s="63"/>
      <c r="JPY2" s="63"/>
      <c r="JPZ2" s="63"/>
      <c r="JQA2" s="63"/>
      <c r="JQB2" s="63"/>
      <c r="JQC2" s="63"/>
      <c r="JQD2" s="63"/>
      <c r="JQE2" s="63"/>
      <c r="JQF2" s="63"/>
      <c r="JQG2" s="63"/>
      <c r="JQH2" s="63"/>
      <c r="JQI2" s="63"/>
      <c r="JQJ2" s="63"/>
      <c r="JQK2" s="63"/>
      <c r="JQL2" s="63"/>
      <c r="JQM2" s="63"/>
      <c r="JQN2" s="63"/>
      <c r="JQO2" s="63"/>
      <c r="JQP2" s="63"/>
      <c r="JQQ2" s="63"/>
      <c r="JQR2" s="63"/>
      <c r="JQS2" s="63"/>
      <c r="JQT2" s="63"/>
      <c r="JQU2" s="63"/>
      <c r="JQV2" s="63"/>
      <c r="JQW2" s="63"/>
      <c r="JQX2" s="63"/>
      <c r="JQY2" s="63"/>
      <c r="JQZ2" s="63"/>
      <c r="JRA2" s="63"/>
      <c r="JRB2" s="63"/>
      <c r="JRC2" s="63"/>
      <c r="JRD2" s="63"/>
      <c r="JRE2" s="63"/>
      <c r="JRF2" s="63"/>
      <c r="JRG2" s="63"/>
      <c r="JRH2" s="63"/>
      <c r="JRI2" s="63"/>
      <c r="JRJ2" s="63"/>
      <c r="JRK2" s="63"/>
      <c r="JRL2" s="63"/>
      <c r="JRM2" s="63"/>
      <c r="JRN2" s="63"/>
      <c r="JRO2" s="63"/>
      <c r="JRP2" s="63"/>
      <c r="JRQ2" s="63"/>
      <c r="JRR2" s="63"/>
      <c r="JRS2" s="63"/>
      <c r="JRT2" s="63"/>
      <c r="JRU2" s="63"/>
      <c r="JRV2" s="63"/>
      <c r="JRW2" s="63"/>
      <c r="JRX2" s="63"/>
      <c r="JRY2" s="63"/>
      <c r="JRZ2" s="63"/>
      <c r="JSA2" s="63"/>
      <c r="JSB2" s="63"/>
      <c r="JSC2" s="63"/>
      <c r="JSD2" s="63"/>
      <c r="JSE2" s="63"/>
      <c r="JSF2" s="63"/>
      <c r="JSG2" s="63"/>
      <c r="JSH2" s="63"/>
      <c r="JSI2" s="63"/>
      <c r="JSJ2" s="63"/>
      <c r="JSK2" s="63"/>
      <c r="JSL2" s="63"/>
      <c r="JSM2" s="63"/>
      <c r="JSN2" s="63"/>
      <c r="JSO2" s="63"/>
      <c r="JSP2" s="63"/>
      <c r="JSQ2" s="63"/>
      <c r="JSR2" s="63"/>
      <c r="JSS2" s="63"/>
      <c r="JST2" s="63"/>
      <c r="JSU2" s="63"/>
      <c r="JSV2" s="63"/>
      <c r="JSW2" s="63"/>
      <c r="JSX2" s="63"/>
      <c r="JSY2" s="63"/>
      <c r="JSZ2" s="63"/>
      <c r="JTA2" s="63"/>
      <c r="JTB2" s="63"/>
      <c r="JTC2" s="63"/>
      <c r="JTD2" s="63"/>
      <c r="JTE2" s="63"/>
      <c r="JTF2" s="63"/>
      <c r="JTG2" s="63"/>
      <c r="JTH2" s="63"/>
      <c r="JTI2" s="63"/>
      <c r="JTJ2" s="63"/>
      <c r="JTK2" s="63"/>
      <c r="JTL2" s="63"/>
      <c r="JTM2" s="63"/>
      <c r="JTN2" s="63"/>
      <c r="JTO2" s="63"/>
      <c r="JTP2" s="63"/>
      <c r="JTQ2" s="63"/>
      <c r="JTR2" s="63"/>
      <c r="JTS2" s="63"/>
      <c r="JTT2" s="63"/>
      <c r="JTU2" s="63"/>
      <c r="JTV2" s="63"/>
      <c r="JTW2" s="63"/>
      <c r="JTX2" s="63"/>
      <c r="JTY2" s="63"/>
      <c r="JTZ2" s="63"/>
      <c r="JUA2" s="63"/>
      <c r="JUB2" s="63"/>
      <c r="JUC2" s="63"/>
      <c r="JUD2" s="63"/>
      <c r="JUE2" s="63"/>
      <c r="JUF2" s="63"/>
      <c r="JUG2" s="63"/>
      <c r="JUH2" s="63"/>
      <c r="JUI2" s="63"/>
      <c r="JUJ2" s="63"/>
      <c r="JUK2" s="63"/>
      <c r="JUL2" s="63"/>
      <c r="JUM2" s="63"/>
      <c r="JUN2" s="63"/>
      <c r="JUO2" s="63"/>
      <c r="JUP2" s="63"/>
      <c r="JUQ2" s="63"/>
      <c r="JUR2" s="63"/>
      <c r="JUS2" s="63"/>
      <c r="JUT2" s="63"/>
      <c r="JUU2" s="63"/>
      <c r="JUV2" s="63"/>
      <c r="JUW2" s="63"/>
      <c r="JUX2" s="63"/>
      <c r="JUY2" s="63"/>
      <c r="JUZ2" s="63"/>
      <c r="JVA2" s="63"/>
      <c r="JVB2" s="63"/>
      <c r="JVC2" s="63"/>
      <c r="JVD2" s="63"/>
      <c r="JVE2" s="63"/>
      <c r="JVF2" s="63"/>
      <c r="JVG2" s="63"/>
      <c r="JVH2" s="63"/>
      <c r="JVI2" s="63"/>
      <c r="JVJ2" s="63"/>
      <c r="JVK2" s="63"/>
      <c r="JVL2" s="63"/>
      <c r="JVM2" s="63"/>
      <c r="JVN2" s="63"/>
      <c r="JVO2" s="63"/>
      <c r="JVP2" s="63"/>
      <c r="JVQ2" s="63"/>
      <c r="JVR2" s="63"/>
      <c r="JVS2" s="63"/>
      <c r="JVT2" s="63"/>
      <c r="JVU2" s="63"/>
      <c r="JVV2" s="63"/>
      <c r="JVW2" s="63"/>
      <c r="JVX2" s="63"/>
      <c r="JVY2" s="63"/>
      <c r="JVZ2" s="63"/>
      <c r="JWA2" s="63"/>
      <c r="JWB2" s="63"/>
      <c r="JWC2" s="63"/>
      <c r="JWD2" s="63"/>
      <c r="JWE2" s="63"/>
      <c r="JWF2" s="63"/>
      <c r="JWG2" s="63"/>
      <c r="JWH2" s="63"/>
      <c r="JWI2" s="63"/>
      <c r="JWJ2" s="63"/>
      <c r="JWK2" s="63"/>
      <c r="JWL2" s="63"/>
      <c r="JWM2" s="63"/>
      <c r="JWN2" s="63"/>
      <c r="JWO2" s="63"/>
      <c r="JWP2" s="63"/>
      <c r="JWQ2" s="63"/>
      <c r="JWR2" s="63"/>
      <c r="JWS2" s="63"/>
      <c r="JWT2" s="63"/>
      <c r="JWU2" s="63"/>
      <c r="JWV2" s="63"/>
      <c r="JWW2" s="63"/>
      <c r="JWX2" s="63"/>
      <c r="JWY2" s="63"/>
      <c r="JWZ2" s="63"/>
      <c r="JXA2" s="63"/>
      <c r="JXB2" s="63"/>
      <c r="JXC2" s="63"/>
      <c r="JXD2" s="63"/>
      <c r="JXE2" s="63"/>
      <c r="JXF2" s="63"/>
      <c r="JXG2" s="63"/>
      <c r="JXH2" s="63"/>
      <c r="JXI2" s="63"/>
      <c r="JXJ2" s="63"/>
      <c r="JXK2" s="63"/>
      <c r="JXL2" s="63"/>
      <c r="JXM2" s="63"/>
      <c r="JXN2" s="63"/>
      <c r="JXO2" s="63"/>
      <c r="JXP2" s="63"/>
      <c r="JXQ2" s="63"/>
      <c r="JXR2" s="63"/>
      <c r="JXS2" s="63"/>
      <c r="JXT2" s="63"/>
      <c r="JXU2" s="63"/>
      <c r="JXV2" s="63"/>
      <c r="JXW2" s="63"/>
      <c r="JXX2" s="63"/>
      <c r="JXY2" s="63"/>
      <c r="JXZ2" s="63"/>
      <c r="JYA2" s="63"/>
      <c r="JYB2" s="63"/>
      <c r="JYC2" s="63"/>
      <c r="JYD2" s="63"/>
      <c r="JYE2" s="63"/>
      <c r="JYF2" s="63"/>
      <c r="JYG2" s="63"/>
      <c r="JYH2" s="63"/>
      <c r="JYI2" s="63"/>
      <c r="JYJ2" s="63"/>
      <c r="JYK2" s="63"/>
      <c r="JYL2" s="63"/>
      <c r="JYM2" s="63"/>
      <c r="JYN2" s="63"/>
      <c r="JYO2" s="63"/>
      <c r="JYP2" s="63"/>
      <c r="JYQ2" s="63"/>
      <c r="JYR2" s="63"/>
      <c r="JYS2" s="63"/>
      <c r="JYT2" s="63"/>
      <c r="JYU2" s="63"/>
      <c r="JYV2" s="63"/>
      <c r="JYW2" s="63"/>
      <c r="JYX2" s="63"/>
      <c r="JYY2" s="63"/>
      <c r="JYZ2" s="63"/>
      <c r="JZA2" s="63"/>
      <c r="JZB2" s="63"/>
      <c r="JZC2" s="63"/>
      <c r="JZD2" s="63"/>
      <c r="JZE2" s="63"/>
      <c r="JZF2" s="63"/>
      <c r="JZG2" s="63"/>
      <c r="JZH2" s="63"/>
      <c r="JZI2" s="63"/>
      <c r="JZJ2" s="63"/>
      <c r="JZK2" s="63"/>
      <c r="JZL2" s="63"/>
      <c r="JZM2" s="63"/>
      <c r="JZN2" s="63"/>
      <c r="JZO2" s="63"/>
      <c r="JZP2" s="63"/>
      <c r="JZQ2" s="63"/>
      <c r="JZR2" s="63"/>
      <c r="JZS2" s="63"/>
      <c r="JZT2" s="63"/>
      <c r="JZU2" s="63"/>
      <c r="JZV2" s="63"/>
      <c r="JZW2" s="63"/>
      <c r="JZX2" s="63"/>
      <c r="JZY2" s="63"/>
      <c r="JZZ2" s="63"/>
      <c r="KAA2" s="63"/>
      <c r="KAB2" s="63"/>
      <c r="KAC2" s="63"/>
      <c r="KAD2" s="63"/>
      <c r="KAE2" s="63"/>
      <c r="KAF2" s="63"/>
      <c r="KAG2" s="63"/>
      <c r="KAH2" s="63"/>
      <c r="KAI2" s="63"/>
      <c r="KAJ2" s="63"/>
      <c r="KAK2" s="63"/>
      <c r="KAL2" s="63"/>
      <c r="KAM2" s="63"/>
      <c r="KAN2" s="63"/>
      <c r="KAO2" s="63"/>
      <c r="KAP2" s="63"/>
      <c r="KAQ2" s="63"/>
      <c r="KAR2" s="63"/>
      <c r="KAS2" s="63"/>
      <c r="KAT2" s="63"/>
      <c r="KAU2" s="63"/>
      <c r="KAV2" s="63"/>
      <c r="KAW2" s="63"/>
      <c r="KAX2" s="63"/>
      <c r="KAY2" s="63"/>
      <c r="KAZ2" s="63"/>
      <c r="KBA2" s="63"/>
      <c r="KBB2" s="63"/>
      <c r="KBC2" s="63"/>
      <c r="KBD2" s="63"/>
      <c r="KBE2" s="63"/>
      <c r="KBF2" s="63"/>
      <c r="KBG2" s="63"/>
      <c r="KBH2" s="63"/>
      <c r="KBI2" s="63"/>
      <c r="KBJ2" s="63"/>
      <c r="KBK2" s="63"/>
      <c r="KBL2" s="63"/>
      <c r="KBM2" s="63"/>
      <c r="KBN2" s="63"/>
      <c r="KBO2" s="63"/>
      <c r="KBP2" s="63"/>
      <c r="KBQ2" s="63"/>
      <c r="KBR2" s="63"/>
      <c r="KBS2" s="63"/>
      <c r="KBT2" s="63"/>
      <c r="KBU2" s="63"/>
      <c r="KBV2" s="63"/>
      <c r="KBW2" s="63"/>
      <c r="KBX2" s="63"/>
      <c r="KBY2" s="63"/>
      <c r="KBZ2" s="63"/>
      <c r="KCA2" s="63"/>
      <c r="KCB2" s="63"/>
      <c r="KCC2" s="63"/>
      <c r="KCD2" s="63"/>
      <c r="KCE2" s="63"/>
      <c r="KCF2" s="63"/>
      <c r="KCG2" s="63"/>
      <c r="KCH2" s="63"/>
      <c r="KCI2" s="63"/>
      <c r="KCJ2" s="63"/>
      <c r="KCK2" s="63"/>
      <c r="KCL2" s="63"/>
      <c r="KCM2" s="63"/>
      <c r="KCN2" s="63"/>
      <c r="KCO2" s="63"/>
      <c r="KCP2" s="63"/>
      <c r="KCQ2" s="63"/>
      <c r="KCR2" s="63"/>
      <c r="KCS2" s="63"/>
      <c r="KCT2" s="63"/>
      <c r="KCU2" s="63"/>
      <c r="KCV2" s="63"/>
      <c r="KCW2" s="63"/>
      <c r="KCX2" s="63"/>
      <c r="KCY2" s="63"/>
      <c r="KCZ2" s="63"/>
      <c r="KDA2" s="63"/>
      <c r="KDB2" s="63"/>
      <c r="KDC2" s="63"/>
      <c r="KDD2" s="63"/>
      <c r="KDE2" s="63"/>
      <c r="KDF2" s="63"/>
      <c r="KDG2" s="63"/>
      <c r="KDH2" s="63"/>
      <c r="KDI2" s="63"/>
      <c r="KDJ2" s="63"/>
      <c r="KDK2" s="63"/>
      <c r="KDL2" s="63"/>
      <c r="KDM2" s="63"/>
      <c r="KDN2" s="63"/>
      <c r="KDO2" s="63"/>
      <c r="KDP2" s="63"/>
      <c r="KDQ2" s="63"/>
      <c r="KDR2" s="63"/>
      <c r="KDS2" s="63"/>
      <c r="KDT2" s="63"/>
      <c r="KDU2" s="63"/>
      <c r="KDV2" s="63"/>
      <c r="KDW2" s="63"/>
      <c r="KDX2" s="63"/>
      <c r="KDY2" s="63"/>
      <c r="KDZ2" s="63"/>
      <c r="KEA2" s="63"/>
      <c r="KEB2" s="63"/>
      <c r="KEC2" s="63"/>
      <c r="KED2" s="63"/>
      <c r="KEE2" s="63"/>
      <c r="KEF2" s="63"/>
      <c r="KEG2" s="63"/>
      <c r="KEH2" s="63"/>
      <c r="KEI2" s="63"/>
      <c r="KEJ2" s="63"/>
      <c r="KEK2" s="63"/>
      <c r="KEL2" s="63"/>
      <c r="KEM2" s="63"/>
      <c r="KEN2" s="63"/>
      <c r="KEO2" s="63"/>
      <c r="KEP2" s="63"/>
      <c r="KEQ2" s="63"/>
      <c r="KER2" s="63"/>
      <c r="KES2" s="63"/>
      <c r="KET2" s="63"/>
      <c r="KEU2" s="63"/>
      <c r="KEV2" s="63"/>
      <c r="KEW2" s="63"/>
      <c r="KEX2" s="63"/>
      <c r="KEY2" s="63"/>
      <c r="KEZ2" s="63"/>
      <c r="KFA2" s="63"/>
      <c r="KFB2" s="63"/>
      <c r="KFC2" s="63"/>
      <c r="KFD2" s="63"/>
      <c r="KFE2" s="63"/>
      <c r="KFF2" s="63"/>
      <c r="KFG2" s="63"/>
      <c r="KFH2" s="63"/>
      <c r="KFI2" s="63"/>
      <c r="KFJ2" s="63"/>
      <c r="KFK2" s="63"/>
      <c r="KFL2" s="63"/>
      <c r="KFM2" s="63"/>
      <c r="KFN2" s="63"/>
      <c r="KFO2" s="63"/>
      <c r="KFP2" s="63"/>
      <c r="KFQ2" s="63"/>
      <c r="KFR2" s="63"/>
      <c r="KFS2" s="63"/>
      <c r="KFT2" s="63"/>
      <c r="KFU2" s="63"/>
      <c r="KFV2" s="63"/>
      <c r="KFW2" s="63"/>
      <c r="KFX2" s="63"/>
      <c r="KFY2" s="63"/>
      <c r="KFZ2" s="63"/>
      <c r="KGA2" s="63"/>
      <c r="KGB2" s="63"/>
      <c r="KGC2" s="63"/>
      <c r="KGD2" s="63"/>
      <c r="KGE2" s="63"/>
      <c r="KGF2" s="63"/>
      <c r="KGG2" s="63"/>
      <c r="KGH2" s="63"/>
      <c r="KGI2" s="63"/>
      <c r="KGJ2" s="63"/>
      <c r="KGK2" s="63"/>
      <c r="KGL2" s="63"/>
      <c r="KGM2" s="63"/>
      <c r="KGN2" s="63"/>
      <c r="KGO2" s="63"/>
      <c r="KGP2" s="63"/>
      <c r="KGQ2" s="63"/>
      <c r="KGR2" s="63"/>
      <c r="KGS2" s="63"/>
      <c r="KGT2" s="63"/>
      <c r="KGU2" s="63"/>
      <c r="KGV2" s="63"/>
      <c r="KGW2" s="63"/>
      <c r="KGX2" s="63"/>
      <c r="KGY2" s="63"/>
      <c r="KGZ2" s="63"/>
      <c r="KHA2" s="63"/>
      <c r="KHB2" s="63"/>
      <c r="KHC2" s="63"/>
      <c r="KHD2" s="63"/>
      <c r="KHE2" s="63"/>
      <c r="KHF2" s="63"/>
      <c r="KHG2" s="63"/>
      <c r="KHH2" s="63"/>
      <c r="KHI2" s="63"/>
      <c r="KHJ2" s="63"/>
      <c r="KHK2" s="63"/>
      <c r="KHL2" s="63"/>
      <c r="KHM2" s="63"/>
      <c r="KHN2" s="63"/>
      <c r="KHO2" s="63"/>
      <c r="KHP2" s="63"/>
      <c r="KHQ2" s="63"/>
      <c r="KHR2" s="63"/>
      <c r="KHS2" s="63"/>
      <c r="KHT2" s="63"/>
      <c r="KHU2" s="63"/>
      <c r="KHV2" s="63"/>
      <c r="KHW2" s="63"/>
      <c r="KHX2" s="63"/>
      <c r="KHY2" s="63"/>
      <c r="KHZ2" s="63"/>
      <c r="KIA2" s="63"/>
      <c r="KIB2" s="63"/>
      <c r="KIC2" s="63"/>
      <c r="KID2" s="63"/>
      <c r="KIE2" s="63"/>
      <c r="KIF2" s="63"/>
      <c r="KIG2" s="63"/>
      <c r="KIH2" s="63"/>
      <c r="KII2" s="63"/>
      <c r="KIJ2" s="63"/>
      <c r="KIK2" s="63"/>
      <c r="KIL2" s="63"/>
      <c r="KIM2" s="63"/>
      <c r="KIN2" s="63"/>
      <c r="KIO2" s="63"/>
      <c r="KIP2" s="63"/>
      <c r="KIQ2" s="63"/>
      <c r="KIR2" s="63"/>
      <c r="KIS2" s="63"/>
      <c r="KIT2" s="63"/>
      <c r="KIU2" s="63"/>
      <c r="KIV2" s="63"/>
      <c r="KIW2" s="63"/>
      <c r="KIX2" s="63"/>
      <c r="KIY2" s="63"/>
      <c r="KIZ2" s="63"/>
      <c r="KJA2" s="63"/>
      <c r="KJB2" s="63"/>
      <c r="KJC2" s="63"/>
      <c r="KJD2" s="63"/>
      <c r="KJE2" s="63"/>
      <c r="KJF2" s="63"/>
      <c r="KJG2" s="63"/>
      <c r="KJH2" s="63"/>
      <c r="KJI2" s="63"/>
      <c r="KJJ2" s="63"/>
      <c r="KJK2" s="63"/>
      <c r="KJL2" s="63"/>
      <c r="KJM2" s="63"/>
      <c r="KJN2" s="63"/>
      <c r="KJO2" s="63"/>
      <c r="KJP2" s="63"/>
      <c r="KJQ2" s="63"/>
      <c r="KJR2" s="63"/>
      <c r="KJS2" s="63"/>
      <c r="KJT2" s="63"/>
      <c r="KJU2" s="63"/>
      <c r="KJV2" s="63"/>
      <c r="KJW2" s="63"/>
      <c r="KJX2" s="63"/>
      <c r="KJY2" s="63"/>
      <c r="KJZ2" s="63"/>
      <c r="KKA2" s="63"/>
      <c r="KKB2" s="63"/>
      <c r="KKC2" s="63"/>
      <c r="KKD2" s="63"/>
      <c r="KKE2" s="63"/>
      <c r="KKF2" s="63"/>
      <c r="KKG2" s="63"/>
      <c r="KKH2" s="63"/>
      <c r="KKI2" s="63"/>
      <c r="KKJ2" s="63"/>
      <c r="KKK2" s="63"/>
      <c r="KKL2" s="63"/>
      <c r="KKM2" s="63"/>
      <c r="KKN2" s="63"/>
      <c r="KKO2" s="63"/>
      <c r="KKP2" s="63"/>
      <c r="KKQ2" s="63"/>
      <c r="KKR2" s="63"/>
      <c r="KKS2" s="63"/>
      <c r="KKT2" s="63"/>
      <c r="KKU2" s="63"/>
      <c r="KKV2" s="63"/>
      <c r="KKW2" s="63"/>
      <c r="KKX2" s="63"/>
      <c r="KKY2" s="63"/>
      <c r="KKZ2" s="63"/>
      <c r="KLA2" s="63"/>
      <c r="KLB2" s="63"/>
      <c r="KLC2" s="63"/>
      <c r="KLD2" s="63"/>
      <c r="KLE2" s="63"/>
      <c r="KLF2" s="63"/>
      <c r="KLG2" s="63"/>
      <c r="KLH2" s="63"/>
      <c r="KLI2" s="63"/>
      <c r="KLJ2" s="63"/>
      <c r="KLK2" s="63"/>
      <c r="KLL2" s="63"/>
      <c r="KLM2" s="63"/>
      <c r="KLN2" s="63"/>
      <c r="KLO2" s="63"/>
      <c r="KLP2" s="63"/>
      <c r="KLQ2" s="63"/>
      <c r="KLR2" s="63"/>
      <c r="KLS2" s="63"/>
      <c r="KLT2" s="63"/>
      <c r="KLU2" s="63"/>
      <c r="KLV2" s="63"/>
      <c r="KLW2" s="63"/>
      <c r="KLX2" s="63"/>
      <c r="KLY2" s="63"/>
      <c r="KLZ2" s="63"/>
      <c r="KMA2" s="63"/>
      <c r="KMB2" s="63"/>
      <c r="KMC2" s="63"/>
      <c r="KMD2" s="63"/>
      <c r="KME2" s="63"/>
      <c r="KMF2" s="63"/>
      <c r="KMG2" s="63"/>
      <c r="KMH2" s="63"/>
      <c r="KMI2" s="63"/>
      <c r="KMJ2" s="63"/>
      <c r="KMK2" s="63"/>
      <c r="KML2" s="63"/>
      <c r="KMM2" s="63"/>
      <c r="KMN2" s="63"/>
      <c r="KMO2" s="63"/>
      <c r="KMP2" s="63"/>
      <c r="KMQ2" s="63"/>
      <c r="KMR2" s="63"/>
      <c r="KMS2" s="63"/>
      <c r="KMT2" s="63"/>
      <c r="KMU2" s="63"/>
      <c r="KMV2" s="63"/>
      <c r="KMW2" s="63"/>
      <c r="KMX2" s="63"/>
      <c r="KMY2" s="63"/>
      <c r="KMZ2" s="63"/>
      <c r="KNA2" s="63"/>
      <c r="KNB2" s="63"/>
      <c r="KNC2" s="63"/>
      <c r="KND2" s="63"/>
      <c r="KNE2" s="63"/>
      <c r="KNF2" s="63"/>
      <c r="KNG2" s="63"/>
      <c r="KNH2" s="63"/>
      <c r="KNI2" s="63"/>
      <c r="KNJ2" s="63"/>
      <c r="KNK2" s="63"/>
      <c r="KNL2" s="63"/>
      <c r="KNM2" s="63"/>
      <c r="KNN2" s="63"/>
      <c r="KNO2" s="63"/>
      <c r="KNP2" s="63"/>
      <c r="KNQ2" s="63"/>
      <c r="KNR2" s="63"/>
      <c r="KNS2" s="63"/>
      <c r="KNT2" s="63"/>
      <c r="KNU2" s="63"/>
      <c r="KNV2" s="63"/>
      <c r="KNW2" s="63"/>
      <c r="KNX2" s="63"/>
      <c r="KNY2" s="63"/>
      <c r="KNZ2" s="63"/>
      <c r="KOA2" s="63"/>
      <c r="KOB2" s="63"/>
      <c r="KOC2" s="63"/>
      <c r="KOD2" s="63"/>
      <c r="KOE2" s="63"/>
      <c r="KOF2" s="63"/>
      <c r="KOG2" s="63"/>
      <c r="KOH2" s="63"/>
      <c r="KOI2" s="63"/>
      <c r="KOJ2" s="63"/>
      <c r="KOK2" s="63"/>
      <c r="KOL2" s="63"/>
      <c r="KOM2" s="63"/>
      <c r="KON2" s="63"/>
      <c r="KOO2" s="63"/>
      <c r="KOP2" s="63"/>
      <c r="KOQ2" s="63"/>
      <c r="KOR2" s="63"/>
      <c r="KOS2" s="63"/>
      <c r="KOT2" s="63"/>
      <c r="KOU2" s="63"/>
      <c r="KOV2" s="63"/>
      <c r="KOW2" s="63"/>
      <c r="KOX2" s="63"/>
      <c r="KOY2" s="63"/>
      <c r="KOZ2" s="63"/>
      <c r="KPA2" s="63"/>
      <c r="KPB2" s="63"/>
      <c r="KPC2" s="63"/>
      <c r="KPD2" s="63"/>
      <c r="KPE2" s="63"/>
      <c r="KPF2" s="63"/>
      <c r="KPG2" s="63"/>
      <c r="KPH2" s="63"/>
      <c r="KPI2" s="63"/>
      <c r="KPJ2" s="63"/>
      <c r="KPK2" s="63"/>
      <c r="KPL2" s="63"/>
      <c r="KPM2" s="63"/>
      <c r="KPN2" s="63"/>
      <c r="KPO2" s="63"/>
      <c r="KPP2" s="63"/>
      <c r="KPQ2" s="63"/>
      <c r="KPR2" s="63"/>
      <c r="KPS2" s="63"/>
      <c r="KPT2" s="63"/>
      <c r="KPU2" s="63"/>
      <c r="KPV2" s="63"/>
      <c r="KPW2" s="63"/>
      <c r="KPX2" s="63"/>
      <c r="KPY2" s="63"/>
      <c r="KPZ2" s="63"/>
      <c r="KQA2" s="63"/>
      <c r="KQB2" s="63"/>
      <c r="KQC2" s="63"/>
      <c r="KQD2" s="63"/>
      <c r="KQE2" s="63"/>
      <c r="KQF2" s="63"/>
      <c r="KQG2" s="63"/>
      <c r="KQH2" s="63"/>
      <c r="KQI2" s="63"/>
      <c r="KQJ2" s="63"/>
      <c r="KQK2" s="63"/>
      <c r="KQL2" s="63"/>
      <c r="KQM2" s="63"/>
      <c r="KQN2" s="63"/>
      <c r="KQO2" s="63"/>
      <c r="KQP2" s="63"/>
      <c r="KQQ2" s="63"/>
      <c r="KQR2" s="63"/>
      <c r="KQS2" s="63"/>
      <c r="KQT2" s="63"/>
      <c r="KQU2" s="63"/>
      <c r="KQV2" s="63"/>
      <c r="KQW2" s="63"/>
      <c r="KQX2" s="63"/>
      <c r="KQY2" s="63"/>
      <c r="KQZ2" s="63"/>
      <c r="KRA2" s="63"/>
      <c r="KRB2" s="63"/>
      <c r="KRC2" s="63"/>
      <c r="KRD2" s="63"/>
      <c r="KRE2" s="63"/>
      <c r="KRF2" s="63"/>
      <c r="KRG2" s="63"/>
      <c r="KRH2" s="63"/>
      <c r="KRI2" s="63"/>
      <c r="KRJ2" s="63"/>
      <c r="KRK2" s="63"/>
      <c r="KRL2" s="63"/>
      <c r="KRM2" s="63"/>
      <c r="KRN2" s="63"/>
      <c r="KRO2" s="63"/>
      <c r="KRP2" s="63"/>
      <c r="KRQ2" s="63"/>
      <c r="KRR2" s="63"/>
      <c r="KRS2" s="63"/>
      <c r="KRT2" s="63"/>
      <c r="KRU2" s="63"/>
      <c r="KRV2" s="63"/>
      <c r="KRW2" s="63"/>
      <c r="KRX2" s="63"/>
      <c r="KRY2" s="63"/>
      <c r="KRZ2" s="63"/>
      <c r="KSA2" s="63"/>
      <c r="KSB2" s="63"/>
      <c r="KSC2" s="63"/>
      <c r="KSD2" s="63"/>
      <c r="KSE2" s="63"/>
      <c r="KSF2" s="63"/>
      <c r="KSG2" s="63"/>
      <c r="KSH2" s="63"/>
      <c r="KSI2" s="63"/>
      <c r="KSJ2" s="63"/>
      <c r="KSK2" s="63"/>
      <c r="KSL2" s="63"/>
      <c r="KSM2" s="63"/>
      <c r="KSN2" s="63"/>
      <c r="KSO2" s="63"/>
      <c r="KSP2" s="63"/>
      <c r="KSQ2" s="63"/>
      <c r="KSR2" s="63"/>
      <c r="KSS2" s="63"/>
      <c r="KST2" s="63"/>
      <c r="KSU2" s="63"/>
      <c r="KSV2" s="63"/>
      <c r="KSW2" s="63"/>
      <c r="KSX2" s="63"/>
      <c r="KSY2" s="63"/>
      <c r="KSZ2" s="63"/>
      <c r="KTA2" s="63"/>
      <c r="KTB2" s="63"/>
      <c r="KTC2" s="63"/>
      <c r="KTD2" s="63"/>
      <c r="KTE2" s="63"/>
      <c r="KTF2" s="63"/>
      <c r="KTG2" s="63"/>
      <c r="KTH2" s="63"/>
      <c r="KTI2" s="63"/>
      <c r="KTJ2" s="63"/>
      <c r="KTK2" s="63"/>
      <c r="KTL2" s="63"/>
      <c r="KTM2" s="63"/>
      <c r="KTN2" s="63"/>
      <c r="KTO2" s="63"/>
      <c r="KTP2" s="63"/>
      <c r="KTQ2" s="63"/>
      <c r="KTR2" s="63"/>
      <c r="KTS2" s="63"/>
      <c r="KTT2" s="63"/>
      <c r="KTU2" s="63"/>
      <c r="KTV2" s="63"/>
      <c r="KTW2" s="63"/>
      <c r="KTX2" s="63"/>
      <c r="KTY2" s="63"/>
      <c r="KTZ2" s="63"/>
      <c r="KUA2" s="63"/>
      <c r="KUB2" s="63"/>
      <c r="KUC2" s="63"/>
      <c r="KUD2" s="63"/>
      <c r="KUE2" s="63"/>
      <c r="KUF2" s="63"/>
      <c r="KUG2" s="63"/>
      <c r="KUH2" s="63"/>
      <c r="KUI2" s="63"/>
      <c r="KUJ2" s="63"/>
      <c r="KUK2" s="63"/>
      <c r="KUL2" s="63"/>
      <c r="KUM2" s="63"/>
      <c r="KUN2" s="63"/>
      <c r="KUO2" s="63"/>
      <c r="KUP2" s="63"/>
      <c r="KUQ2" s="63"/>
      <c r="KUR2" s="63"/>
      <c r="KUS2" s="63"/>
      <c r="KUT2" s="63"/>
      <c r="KUU2" s="63"/>
      <c r="KUV2" s="63"/>
      <c r="KUW2" s="63"/>
      <c r="KUX2" s="63"/>
      <c r="KUY2" s="63"/>
      <c r="KUZ2" s="63"/>
      <c r="KVA2" s="63"/>
      <c r="KVB2" s="63"/>
      <c r="KVC2" s="63"/>
      <c r="KVD2" s="63"/>
      <c r="KVE2" s="63"/>
      <c r="KVF2" s="63"/>
      <c r="KVG2" s="63"/>
      <c r="KVH2" s="63"/>
      <c r="KVI2" s="63"/>
      <c r="KVJ2" s="63"/>
      <c r="KVK2" s="63"/>
      <c r="KVL2" s="63"/>
      <c r="KVM2" s="63"/>
      <c r="KVN2" s="63"/>
      <c r="KVO2" s="63"/>
      <c r="KVP2" s="63"/>
      <c r="KVQ2" s="63"/>
      <c r="KVR2" s="63"/>
      <c r="KVS2" s="63"/>
      <c r="KVT2" s="63"/>
      <c r="KVU2" s="63"/>
      <c r="KVV2" s="63"/>
      <c r="KVW2" s="63"/>
      <c r="KVX2" s="63"/>
      <c r="KVY2" s="63"/>
      <c r="KVZ2" s="63"/>
      <c r="KWA2" s="63"/>
      <c r="KWB2" s="63"/>
      <c r="KWC2" s="63"/>
      <c r="KWD2" s="63"/>
      <c r="KWE2" s="63"/>
      <c r="KWF2" s="63"/>
      <c r="KWG2" s="63"/>
      <c r="KWH2" s="63"/>
      <c r="KWI2" s="63"/>
      <c r="KWJ2" s="63"/>
      <c r="KWK2" s="63"/>
      <c r="KWL2" s="63"/>
      <c r="KWM2" s="63"/>
      <c r="KWN2" s="63"/>
      <c r="KWO2" s="63"/>
      <c r="KWP2" s="63"/>
      <c r="KWQ2" s="63"/>
      <c r="KWR2" s="63"/>
      <c r="KWS2" s="63"/>
      <c r="KWT2" s="63"/>
      <c r="KWU2" s="63"/>
      <c r="KWV2" s="63"/>
      <c r="KWW2" s="63"/>
      <c r="KWX2" s="63"/>
      <c r="KWY2" s="63"/>
      <c r="KWZ2" s="63"/>
      <c r="KXA2" s="63"/>
      <c r="KXB2" s="63"/>
      <c r="KXC2" s="63"/>
      <c r="KXD2" s="63"/>
      <c r="KXE2" s="63"/>
      <c r="KXF2" s="63"/>
      <c r="KXG2" s="63"/>
      <c r="KXH2" s="63"/>
      <c r="KXI2" s="63"/>
      <c r="KXJ2" s="63"/>
      <c r="KXK2" s="63"/>
      <c r="KXL2" s="63"/>
      <c r="KXM2" s="63"/>
      <c r="KXN2" s="63"/>
      <c r="KXO2" s="63"/>
      <c r="KXP2" s="63"/>
      <c r="KXQ2" s="63"/>
      <c r="KXR2" s="63"/>
      <c r="KXS2" s="63"/>
      <c r="KXT2" s="63"/>
      <c r="KXU2" s="63"/>
      <c r="KXV2" s="63"/>
      <c r="KXW2" s="63"/>
      <c r="KXX2" s="63"/>
      <c r="KXY2" s="63"/>
      <c r="KXZ2" s="63"/>
      <c r="KYA2" s="63"/>
      <c r="KYB2" s="63"/>
      <c r="KYC2" s="63"/>
      <c r="KYD2" s="63"/>
      <c r="KYE2" s="63"/>
      <c r="KYF2" s="63"/>
      <c r="KYG2" s="63"/>
      <c r="KYH2" s="63"/>
      <c r="KYI2" s="63"/>
      <c r="KYJ2" s="63"/>
      <c r="KYK2" s="63"/>
      <c r="KYL2" s="63"/>
      <c r="KYM2" s="63"/>
      <c r="KYN2" s="63"/>
      <c r="KYO2" s="63"/>
      <c r="KYP2" s="63"/>
      <c r="KYQ2" s="63"/>
      <c r="KYR2" s="63"/>
      <c r="KYS2" s="63"/>
      <c r="KYT2" s="63"/>
      <c r="KYU2" s="63"/>
      <c r="KYV2" s="63"/>
      <c r="KYW2" s="63"/>
      <c r="KYX2" s="63"/>
      <c r="KYY2" s="63"/>
      <c r="KYZ2" s="63"/>
      <c r="KZA2" s="63"/>
      <c r="KZB2" s="63"/>
      <c r="KZC2" s="63"/>
      <c r="KZD2" s="63"/>
      <c r="KZE2" s="63"/>
      <c r="KZF2" s="63"/>
      <c r="KZG2" s="63"/>
      <c r="KZH2" s="63"/>
      <c r="KZI2" s="63"/>
      <c r="KZJ2" s="63"/>
      <c r="KZK2" s="63"/>
      <c r="KZL2" s="63"/>
      <c r="KZM2" s="63"/>
      <c r="KZN2" s="63"/>
      <c r="KZO2" s="63"/>
      <c r="KZP2" s="63"/>
      <c r="KZQ2" s="63"/>
      <c r="KZR2" s="63"/>
      <c r="KZS2" s="63"/>
      <c r="KZT2" s="63"/>
      <c r="KZU2" s="63"/>
      <c r="KZV2" s="63"/>
      <c r="KZW2" s="63"/>
      <c r="KZX2" s="63"/>
      <c r="KZY2" s="63"/>
      <c r="KZZ2" s="63"/>
      <c r="LAA2" s="63"/>
      <c r="LAB2" s="63"/>
      <c r="LAC2" s="63"/>
      <c r="LAD2" s="63"/>
      <c r="LAE2" s="63"/>
      <c r="LAF2" s="63"/>
      <c r="LAG2" s="63"/>
      <c r="LAH2" s="63"/>
      <c r="LAI2" s="63"/>
      <c r="LAJ2" s="63"/>
      <c r="LAK2" s="63"/>
      <c r="LAL2" s="63"/>
      <c r="LAM2" s="63"/>
      <c r="LAN2" s="63"/>
      <c r="LAO2" s="63"/>
      <c r="LAP2" s="63"/>
      <c r="LAQ2" s="63"/>
      <c r="LAR2" s="63"/>
      <c r="LAS2" s="63"/>
      <c r="LAT2" s="63"/>
      <c r="LAU2" s="63"/>
      <c r="LAV2" s="63"/>
      <c r="LAW2" s="63"/>
      <c r="LAX2" s="63"/>
      <c r="LAY2" s="63"/>
      <c r="LAZ2" s="63"/>
      <c r="LBA2" s="63"/>
      <c r="LBB2" s="63"/>
      <c r="LBC2" s="63"/>
      <c r="LBD2" s="63"/>
      <c r="LBE2" s="63"/>
      <c r="LBF2" s="63"/>
      <c r="LBG2" s="63"/>
      <c r="LBH2" s="63"/>
      <c r="LBI2" s="63"/>
      <c r="LBJ2" s="63"/>
      <c r="LBK2" s="63"/>
      <c r="LBL2" s="63"/>
      <c r="LBM2" s="63"/>
      <c r="LBN2" s="63"/>
      <c r="LBO2" s="63"/>
      <c r="LBP2" s="63"/>
      <c r="LBQ2" s="63"/>
      <c r="LBR2" s="63"/>
      <c r="LBS2" s="63"/>
      <c r="LBT2" s="63"/>
      <c r="LBU2" s="63"/>
      <c r="LBV2" s="63"/>
      <c r="LBW2" s="63"/>
      <c r="LBX2" s="63"/>
      <c r="LBY2" s="63"/>
      <c r="LBZ2" s="63"/>
      <c r="LCA2" s="63"/>
      <c r="LCB2" s="63"/>
      <c r="LCC2" s="63"/>
      <c r="LCD2" s="63"/>
      <c r="LCE2" s="63"/>
      <c r="LCF2" s="63"/>
      <c r="LCG2" s="63"/>
      <c r="LCH2" s="63"/>
      <c r="LCI2" s="63"/>
      <c r="LCJ2" s="63"/>
      <c r="LCK2" s="63"/>
      <c r="LCL2" s="63"/>
      <c r="LCM2" s="63"/>
      <c r="LCN2" s="63"/>
      <c r="LCO2" s="63"/>
      <c r="LCP2" s="63"/>
      <c r="LCQ2" s="63"/>
      <c r="LCR2" s="63"/>
      <c r="LCS2" s="63"/>
      <c r="LCT2" s="63"/>
      <c r="LCU2" s="63"/>
      <c r="LCV2" s="63"/>
      <c r="LCW2" s="63"/>
      <c r="LCX2" s="63"/>
      <c r="LCY2" s="63"/>
      <c r="LCZ2" s="63"/>
      <c r="LDA2" s="63"/>
      <c r="LDB2" s="63"/>
      <c r="LDC2" s="63"/>
      <c r="LDD2" s="63"/>
      <c r="LDE2" s="63"/>
      <c r="LDF2" s="63"/>
      <c r="LDG2" s="63"/>
      <c r="LDH2" s="63"/>
      <c r="LDI2" s="63"/>
      <c r="LDJ2" s="63"/>
      <c r="LDK2" s="63"/>
      <c r="LDL2" s="63"/>
      <c r="LDM2" s="63"/>
      <c r="LDN2" s="63"/>
      <c r="LDO2" s="63"/>
      <c r="LDP2" s="63"/>
      <c r="LDQ2" s="63"/>
      <c r="LDR2" s="63"/>
      <c r="LDS2" s="63"/>
      <c r="LDT2" s="63"/>
      <c r="LDU2" s="63"/>
      <c r="LDV2" s="63"/>
      <c r="LDW2" s="63"/>
      <c r="LDX2" s="63"/>
      <c r="LDY2" s="63"/>
      <c r="LDZ2" s="63"/>
      <c r="LEA2" s="63"/>
      <c r="LEB2" s="63"/>
      <c r="LEC2" s="63"/>
      <c r="LED2" s="63"/>
      <c r="LEE2" s="63"/>
      <c r="LEF2" s="63"/>
      <c r="LEG2" s="63"/>
      <c r="LEH2" s="63"/>
      <c r="LEI2" s="63"/>
      <c r="LEJ2" s="63"/>
      <c r="LEK2" s="63"/>
      <c r="LEL2" s="63"/>
      <c r="LEM2" s="63"/>
      <c r="LEN2" s="63"/>
      <c r="LEO2" s="63"/>
      <c r="LEP2" s="63"/>
      <c r="LEQ2" s="63"/>
      <c r="LER2" s="63"/>
      <c r="LES2" s="63"/>
      <c r="LET2" s="63"/>
      <c r="LEU2" s="63"/>
      <c r="LEV2" s="63"/>
      <c r="LEW2" s="63"/>
      <c r="LEX2" s="63"/>
      <c r="LEY2" s="63"/>
      <c r="LEZ2" s="63"/>
      <c r="LFA2" s="63"/>
      <c r="LFB2" s="63"/>
      <c r="LFC2" s="63"/>
      <c r="LFD2" s="63"/>
      <c r="LFE2" s="63"/>
      <c r="LFF2" s="63"/>
      <c r="LFG2" s="63"/>
      <c r="LFH2" s="63"/>
      <c r="LFI2" s="63"/>
      <c r="LFJ2" s="63"/>
      <c r="LFK2" s="63"/>
      <c r="LFL2" s="63"/>
      <c r="LFM2" s="63"/>
      <c r="LFN2" s="63"/>
      <c r="LFO2" s="63"/>
      <c r="LFP2" s="63"/>
      <c r="LFQ2" s="63"/>
      <c r="LFR2" s="63"/>
      <c r="LFS2" s="63"/>
      <c r="LFT2" s="63"/>
      <c r="LFU2" s="63"/>
      <c r="LFV2" s="63"/>
      <c r="LFW2" s="63"/>
      <c r="LFX2" s="63"/>
      <c r="LFY2" s="63"/>
      <c r="LFZ2" s="63"/>
      <c r="LGA2" s="63"/>
      <c r="LGB2" s="63"/>
      <c r="LGC2" s="63"/>
      <c r="LGD2" s="63"/>
      <c r="LGE2" s="63"/>
      <c r="LGF2" s="63"/>
      <c r="LGG2" s="63"/>
      <c r="LGH2" s="63"/>
      <c r="LGI2" s="63"/>
      <c r="LGJ2" s="63"/>
      <c r="LGK2" s="63"/>
      <c r="LGL2" s="63"/>
      <c r="LGM2" s="63"/>
      <c r="LGN2" s="63"/>
      <c r="LGO2" s="63"/>
      <c r="LGP2" s="63"/>
      <c r="LGQ2" s="63"/>
      <c r="LGR2" s="63"/>
      <c r="LGS2" s="63"/>
      <c r="LGT2" s="63"/>
      <c r="LGU2" s="63"/>
      <c r="LGV2" s="63"/>
      <c r="LGW2" s="63"/>
      <c r="LGX2" s="63"/>
      <c r="LGY2" s="63"/>
      <c r="LGZ2" s="63"/>
      <c r="LHA2" s="63"/>
      <c r="LHB2" s="63"/>
      <c r="LHC2" s="63"/>
      <c r="LHD2" s="63"/>
      <c r="LHE2" s="63"/>
      <c r="LHF2" s="63"/>
      <c r="LHG2" s="63"/>
      <c r="LHH2" s="63"/>
      <c r="LHI2" s="63"/>
      <c r="LHJ2" s="63"/>
      <c r="LHK2" s="63"/>
      <c r="LHL2" s="63"/>
      <c r="LHM2" s="63"/>
      <c r="LHN2" s="63"/>
      <c r="LHO2" s="63"/>
      <c r="LHP2" s="63"/>
      <c r="LHQ2" s="63"/>
      <c r="LHR2" s="63"/>
      <c r="LHS2" s="63"/>
      <c r="LHT2" s="63"/>
      <c r="LHU2" s="63"/>
      <c r="LHV2" s="63"/>
      <c r="LHW2" s="63"/>
      <c r="LHX2" s="63"/>
      <c r="LHY2" s="63"/>
      <c r="LHZ2" s="63"/>
      <c r="LIA2" s="63"/>
      <c r="LIB2" s="63"/>
      <c r="LIC2" s="63"/>
      <c r="LID2" s="63"/>
      <c r="LIE2" s="63"/>
      <c r="LIF2" s="63"/>
      <c r="LIG2" s="63"/>
      <c r="LIH2" s="63"/>
      <c r="LII2" s="63"/>
      <c r="LIJ2" s="63"/>
      <c r="LIK2" s="63"/>
      <c r="LIL2" s="63"/>
      <c r="LIM2" s="63"/>
      <c r="LIN2" s="63"/>
      <c r="LIO2" s="63"/>
      <c r="LIP2" s="63"/>
      <c r="LIQ2" s="63"/>
      <c r="LIR2" s="63"/>
      <c r="LIS2" s="63"/>
      <c r="LIT2" s="63"/>
      <c r="LIU2" s="63"/>
      <c r="LIV2" s="63"/>
      <c r="LIW2" s="63"/>
      <c r="LIX2" s="63"/>
      <c r="LIY2" s="63"/>
      <c r="LIZ2" s="63"/>
      <c r="LJA2" s="63"/>
      <c r="LJB2" s="63"/>
      <c r="LJC2" s="63"/>
      <c r="LJD2" s="63"/>
      <c r="LJE2" s="63"/>
      <c r="LJF2" s="63"/>
      <c r="LJG2" s="63"/>
      <c r="LJH2" s="63"/>
      <c r="LJI2" s="63"/>
      <c r="LJJ2" s="63"/>
      <c r="LJK2" s="63"/>
      <c r="LJL2" s="63"/>
      <c r="LJM2" s="63"/>
      <c r="LJN2" s="63"/>
      <c r="LJO2" s="63"/>
      <c r="LJP2" s="63"/>
      <c r="LJQ2" s="63"/>
      <c r="LJR2" s="63"/>
      <c r="LJS2" s="63"/>
      <c r="LJT2" s="63"/>
      <c r="LJU2" s="63"/>
      <c r="LJV2" s="63"/>
      <c r="LJW2" s="63"/>
      <c r="LJX2" s="63"/>
      <c r="LJY2" s="63"/>
      <c r="LJZ2" s="63"/>
      <c r="LKA2" s="63"/>
      <c r="LKB2" s="63"/>
      <c r="LKC2" s="63"/>
      <c r="LKD2" s="63"/>
      <c r="LKE2" s="63"/>
      <c r="LKF2" s="63"/>
      <c r="LKG2" s="63"/>
      <c r="LKH2" s="63"/>
      <c r="LKI2" s="63"/>
      <c r="LKJ2" s="63"/>
      <c r="LKK2" s="63"/>
      <c r="LKL2" s="63"/>
      <c r="LKM2" s="63"/>
      <c r="LKN2" s="63"/>
      <c r="LKO2" s="63"/>
      <c r="LKP2" s="63"/>
      <c r="LKQ2" s="63"/>
      <c r="LKR2" s="63"/>
      <c r="LKS2" s="63"/>
      <c r="LKT2" s="63"/>
      <c r="LKU2" s="63"/>
      <c r="LKV2" s="63"/>
      <c r="LKW2" s="63"/>
      <c r="LKX2" s="63"/>
      <c r="LKY2" s="63"/>
      <c r="LKZ2" s="63"/>
      <c r="LLA2" s="63"/>
      <c r="LLB2" s="63"/>
      <c r="LLC2" s="63"/>
      <c r="LLD2" s="63"/>
      <c r="LLE2" s="63"/>
      <c r="LLF2" s="63"/>
      <c r="LLG2" s="63"/>
      <c r="LLH2" s="63"/>
      <c r="LLI2" s="63"/>
      <c r="LLJ2" s="63"/>
      <c r="LLK2" s="63"/>
      <c r="LLL2" s="63"/>
      <c r="LLM2" s="63"/>
      <c r="LLN2" s="63"/>
      <c r="LLO2" s="63"/>
      <c r="LLP2" s="63"/>
      <c r="LLQ2" s="63"/>
      <c r="LLR2" s="63"/>
      <c r="LLS2" s="63"/>
      <c r="LLT2" s="63"/>
      <c r="LLU2" s="63"/>
      <c r="LLV2" s="63"/>
      <c r="LLW2" s="63"/>
      <c r="LLX2" s="63"/>
      <c r="LLY2" s="63"/>
      <c r="LLZ2" s="63"/>
      <c r="LMA2" s="63"/>
      <c r="LMB2" s="63"/>
      <c r="LMC2" s="63"/>
      <c r="LMD2" s="63"/>
      <c r="LME2" s="63"/>
      <c r="LMF2" s="63"/>
      <c r="LMG2" s="63"/>
      <c r="LMH2" s="63"/>
      <c r="LMI2" s="63"/>
      <c r="LMJ2" s="63"/>
      <c r="LMK2" s="63"/>
      <c r="LML2" s="63"/>
      <c r="LMM2" s="63"/>
      <c r="LMN2" s="63"/>
      <c r="LMO2" s="63"/>
      <c r="LMP2" s="63"/>
      <c r="LMQ2" s="63"/>
      <c r="LMR2" s="63"/>
      <c r="LMS2" s="63"/>
      <c r="LMT2" s="63"/>
      <c r="LMU2" s="63"/>
      <c r="LMV2" s="63"/>
      <c r="LMW2" s="63"/>
      <c r="LMX2" s="63"/>
      <c r="LMY2" s="63"/>
      <c r="LMZ2" s="63"/>
      <c r="LNA2" s="63"/>
      <c r="LNB2" s="63"/>
      <c r="LNC2" s="63"/>
      <c r="LND2" s="63"/>
      <c r="LNE2" s="63"/>
      <c r="LNF2" s="63"/>
      <c r="LNG2" s="63"/>
      <c r="LNH2" s="63"/>
      <c r="LNI2" s="63"/>
      <c r="LNJ2" s="63"/>
      <c r="LNK2" s="63"/>
      <c r="LNL2" s="63"/>
      <c r="LNM2" s="63"/>
      <c r="LNN2" s="63"/>
      <c r="LNO2" s="63"/>
      <c r="LNP2" s="63"/>
      <c r="LNQ2" s="63"/>
      <c r="LNR2" s="63"/>
      <c r="LNS2" s="63"/>
      <c r="LNT2" s="63"/>
      <c r="LNU2" s="63"/>
      <c r="LNV2" s="63"/>
      <c r="LNW2" s="63"/>
      <c r="LNX2" s="63"/>
      <c r="LNY2" s="63"/>
      <c r="LNZ2" s="63"/>
      <c r="LOA2" s="63"/>
      <c r="LOB2" s="63"/>
      <c r="LOC2" s="63"/>
      <c r="LOD2" s="63"/>
      <c r="LOE2" s="63"/>
      <c r="LOF2" s="63"/>
      <c r="LOG2" s="63"/>
      <c r="LOH2" s="63"/>
      <c r="LOI2" s="63"/>
      <c r="LOJ2" s="63"/>
      <c r="LOK2" s="63"/>
      <c r="LOL2" s="63"/>
      <c r="LOM2" s="63"/>
      <c r="LON2" s="63"/>
      <c r="LOO2" s="63"/>
      <c r="LOP2" s="63"/>
      <c r="LOQ2" s="63"/>
      <c r="LOR2" s="63"/>
      <c r="LOS2" s="63"/>
      <c r="LOT2" s="63"/>
      <c r="LOU2" s="63"/>
      <c r="LOV2" s="63"/>
      <c r="LOW2" s="63"/>
      <c r="LOX2" s="63"/>
      <c r="LOY2" s="63"/>
      <c r="LOZ2" s="63"/>
      <c r="LPA2" s="63"/>
      <c r="LPB2" s="63"/>
      <c r="LPC2" s="63"/>
      <c r="LPD2" s="63"/>
      <c r="LPE2" s="63"/>
      <c r="LPF2" s="63"/>
      <c r="LPG2" s="63"/>
      <c r="LPH2" s="63"/>
      <c r="LPI2" s="63"/>
      <c r="LPJ2" s="63"/>
      <c r="LPK2" s="63"/>
      <c r="LPL2" s="63"/>
      <c r="LPM2" s="63"/>
      <c r="LPN2" s="63"/>
      <c r="LPO2" s="63"/>
      <c r="LPP2" s="63"/>
      <c r="LPQ2" s="63"/>
      <c r="LPR2" s="63"/>
      <c r="LPS2" s="63"/>
      <c r="LPT2" s="63"/>
      <c r="LPU2" s="63"/>
      <c r="LPV2" s="63"/>
      <c r="LPW2" s="63"/>
      <c r="LPX2" s="63"/>
      <c r="LPY2" s="63"/>
      <c r="LPZ2" s="63"/>
      <c r="LQA2" s="63"/>
      <c r="LQB2" s="63"/>
      <c r="LQC2" s="63"/>
      <c r="LQD2" s="63"/>
      <c r="LQE2" s="63"/>
      <c r="LQF2" s="63"/>
      <c r="LQG2" s="63"/>
      <c r="LQH2" s="63"/>
      <c r="LQI2" s="63"/>
      <c r="LQJ2" s="63"/>
      <c r="LQK2" s="63"/>
      <c r="LQL2" s="63"/>
      <c r="LQM2" s="63"/>
      <c r="LQN2" s="63"/>
      <c r="LQO2" s="63"/>
      <c r="LQP2" s="63"/>
      <c r="LQQ2" s="63"/>
      <c r="LQR2" s="63"/>
      <c r="LQS2" s="63"/>
      <c r="LQT2" s="63"/>
      <c r="LQU2" s="63"/>
      <c r="LQV2" s="63"/>
      <c r="LQW2" s="63"/>
      <c r="LQX2" s="63"/>
      <c r="LQY2" s="63"/>
      <c r="LQZ2" s="63"/>
      <c r="LRA2" s="63"/>
      <c r="LRB2" s="63"/>
      <c r="LRC2" s="63"/>
      <c r="LRD2" s="63"/>
      <c r="LRE2" s="63"/>
      <c r="LRF2" s="63"/>
      <c r="LRG2" s="63"/>
      <c r="LRH2" s="63"/>
      <c r="LRI2" s="63"/>
      <c r="LRJ2" s="63"/>
      <c r="LRK2" s="63"/>
      <c r="LRL2" s="63"/>
      <c r="LRM2" s="63"/>
      <c r="LRN2" s="63"/>
      <c r="LRO2" s="63"/>
      <c r="LRP2" s="63"/>
      <c r="LRQ2" s="63"/>
      <c r="LRR2" s="63"/>
      <c r="LRS2" s="63"/>
      <c r="LRT2" s="63"/>
      <c r="LRU2" s="63"/>
      <c r="LRV2" s="63"/>
      <c r="LRW2" s="63"/>
      <c r="LRX2" s="63"/>
      <c r="LRY2" s="63"/>
      <c r="LRZ2" s="63"/>
      <c r="LSA2" s="63"/>
      <c r="LSB2" s="63"/>
      <c r="LSC2" s="63"/>
      <c r="LSD2" s="63"/>
      <c r="LSE2" s="63"/>
      <c r="LSF2" s="63"/>
      <c r="LSG2" s="63"/>
      <c r="LSH2" s="63"/>
      <c r="LSI2" s="63"/>
      <c r="LSJ2" s="63"/>
      <c r="LSK2" s="63"/>
      <c r="LSL2" s="63"/>
      <c r="LSM2" s="63"/>
      <c r="LSN2" s="63"/>
      <c r="LSO2" s="63"/>
      <c r="LSP2" s="63"/>
      <c r="LSQ2" s="63"/>
      <c r="LSR2" s="63"/>
      <c r="LSS2" s="63"/>
      <c r="LST2" s="63"/>
      <c r="LSU2" s="63"/>
      <c r="LSV2" s="63"/>
      <c r="LSW2" s="63"/>
      <c r="LSX2" s="63"/>
      <c r="LSY2" s="63"/>
      <c r="LSZ2" s="63"/>
      <c r="LTA2" s="63"/>
      <c r="LTB2" s="63"/>
      <c r="LTC2" s="63"/>
      <c r="LTD2" s="63"/>
      <c r="LTE2" s="63"/>
      <c r="LTF2" s="63"/>
      <c r="LTG2" s="63"/>
      <c r="LTH2" s="63"/>
      <c r="LTI2" s="63"/>
      <c r="LTJ2" s="63"/>
      <c r="LTK2" s="63"/>
      <c r="LTL2" s="63"/>
      <c r="LTM2" s="63"/>
      <c r="LTN2" s="63"/>
      <c r="LTO2" s="63"/>
      <c r="LTP2" s="63"/>
      <c r="LTQ2" s="63"/>
      <c r="LTR2" s="63"/>
      <c r="LTS2" s="63"/>
      <c r="LTT2" s="63"/>
      <c r="LTU2" s="63"/>
      <c r="LTV2" s="63"/>
      <c r="LTW2" s="63"/>
      <c r="LTX2" s="63"/>
      <c r="LTY2" s="63"/>
      <c r="LTZ2" s="63"/>
      <c r="LUA2" s="63"/>
      <c r="LUB2" s="63"/>
      <c r="LUC2" s="63"/>
      <c r="LUD2" s="63"/>
      <c r="LUE2" s="63"/>
      <c r="LUF2" s="63"/>
      <c r="LUG2" s="63"/>
      <c r="LUH2" s="63"/>
      <c r="LUI2" s="63"/>
      <c r="LUJ2" s="63"/>
      <c r="LUK2" s="63"/>
      <c r="LUL2" s="63"/>
      <c r="LUM2" s="63"/>
      <c r="LUN2" s="63"/>
      <c r="LUO2" s="63"/>
      <c r="LUP2" s="63"/>
      <c r="LUQ2" s="63"/>
      <c r="LUR2" s="63"/>
      <c r="LUS2" s="63"/>
      <c r="LUT2" s="63"/>
      <c r="LUU2" s="63"/>
      <c r="LUV2" s="63"/>
      <c r="LUW2" s="63"/>
      <c r="LUX2" s="63"/>
      <c r="LUY2" s="63"/>
      <c r="LUZ2" s="63"/>
      <c r="LVA2" s="63"/>
      <c r="LVB2" s="63"/>
      <c r="LVC2" s="63"/>
      <c r="LVD2" s="63"/>
      <c r="LVE2" s="63"/>
      <c r="LVF2" s="63"/>
      <c r="LVG2" s="63"/>
      <c r="LVH2" s="63"/>
      <c r="LVI2" s="63"/>
      <c r="LVJ2" s="63"/>
      <c r="LVK2" s="63"/>
      <c r="LVL2" s="63"/>
      <c r="LVM2" s="63"/>
      <c r="LVN2" s="63"/>
      <c r="LVO2" s="63"/>
      <c r="LVP2" s="63"/>
      <c r="LVQ2" s="63"/>
      <c r="LVR2" s="63"/>
      <c r="LVS2" s="63"/>
      <c r="LVT2" s="63"/>
      <c r="LVU2" s="63"/>
      <c r="LVV2" s="63"/>
      <c r="LVW2" s="63"/>
      <c r="LVX2" s="63"/>
      <c r="LVY2" s="63"/>
      <c r="LVZ2" s="63"/>
      <c r="LWA2" s="63"/>
      <c r="LWB2" s="63"/>
      <c r="LWC2" s="63"/>
      <c r="LWD2" s="63"/>
      <c r="LWE2" s="63"/>
      <c r="LWF2" s="63"/>
      <c r="LWG2" s="63"/>
      <c r="LWH2" s="63"/>
      <c r="LWI2" s="63"/>
      <c r="LWJ2" s="63"/>
      <c r="LWK2" s="63"/>
      <c r="LWL2" s="63"/>
      <c r="LWM2" s="63"/>
      <c r="LWN2" s="63"/>
      <c r="LWO2" s="63"/>
      <c r="LWP2" s="63"/>
      <c r="LWQ2" s="63"/>
      <c r="LWR2" s="63"/>
      <c r="LWS2" s="63"/>
      <c r="LWT2" s="63"/>
      <c r="LWU2" s="63"/>
      <c r="LWV2" s="63"/>
      <c r="LWW2" s="63"/>
      <c r="LWX2" s="63"/>
      <c r="LWY2" s="63"/>
      <c r="LWZ2" s="63"/>
      <c r="LXA2" s="63"/>
      <c r="LXB2" s="63"/>
      <c r="LXC2" s="63"/>
      <c r="LXD2" s="63"/>
      <c r="LXE2" s="63"/>
      <c r="LXF2" s="63"/>
      <c r="LXG2" s="63"/>
      <c r="LXH2" s="63"/>
      <c r="LXI2" s="63"/>
      <c r="LXJ2" s="63"/>
      <c r="LXK2" s="63"/>
      <c r="LXL2" s="63"/>
      <c r="LXM2" s="63"/>
      <c r="LXN2" s="63"/>
      <c r="LXO2" s="63"/>
      <c r="LXP2" s="63"/>
      <c r="LXQ2" s="63"/>
      <c r="LXR2" s="63"/>
      <c r="LXS2" s="63"/>
      <c r="LXT2" s="63"/>
      <c r="LXU2" s="63"/>
      <c r="LXV2" s="63"/>
      <c r="LXW2" s="63"/>
      <c r="LXX2" s="63"/>
      <c r="LXY2" s="63"/>
      <c r="LXZ2" s="63"/>
      <c r="LYA2" s="63"/>
      <c r="LYB2" s="63"/>
      <c r="LYC2" s="63"/>
      <c r="LYD2" s="63"/>
      <c r="LYE2" s="63"/>
      <c r="LYF2" s="63"/>
      <c r="LYG2" s="63"/>
      <c r="LYH2" s="63"/>
      <c r="LYI2" s="63"/>
      <c r="LYJ2" s="63"/>
      <c r="LYK2" s="63"/>
      <c r="LYL2" s="63"/>
      <c r="LYM2" s="63"/>
      <c r="LYN2" s="63"/>
      <c r="LYO2" s="63"/>
      <c r="LYP2" s="63"/>
      <c r="LYQ2" s="63"/>
      <c r="LYR2" s="63"/>
      <c r="LYS2" s="63"/>
      <c r="LYT2" s="63"/>
      <c r="LYU2" s="63"/>
      <c r="LYV2" s="63"/>
      <c r="LYW2" s="63"/>
      <c r="LYX2" s="63"/>
      <c r="LYY2" s="63"/>
      <c r="LYZ2" s="63"/>
      <c r="LZA2" s="63"/>
      <c r="LZB2" s="63"/>
      <c r="LZC2" s="63"/>
      <c r="LZD2" s="63"/>
      <c r="LZE2" s="63"/>
      <c r="LZF2" s="63"/>
      <c r="LZG2" s="63"/>
      <c r="LZH2" s="63"/>
      <c r="LZI2" s="63"/>
      <c r="LZJ2" s="63"/>
      <c r="LZK2" s="63"/>
      <c r="LZL2" s="63"/>
      <c r="LZM2" s="63"/>
      <c r="LZN2" s="63"/>
      <c r="LZO2" s="63"/>
      <c r="LZP2" s="63"/>
      <c r="LZQ2" s="63"/>
      <c r="LZR2" s="63"/>
      <c r="LZS2" s="63"/>
      <c r="LZT2" s="63"/>
      <c r="LZU2" s="63"/>
      <c r="LZV2" s="63"/>
      <c r="LZW2" s="63"/>
      <c r="LZX2" s="63"/>
      <c r="LZY2" s="63"/>
      <c r="LZZ2" s="63"/>
      <c r="MAA2" s="63"/>
      <c r="MAB2" s="63"/>
      <c r="MAC2" s="63"/>
      <c r="MAD2" s="63"/>
      <c r="MAE2" s="63"/>
      <c r="MAF2" s="63"/>
      <c r="MAG2" s="63"/>
      <c r="MAH2" s="63"/>
      <c r="MAI2" s="63"/>
      <c r="MAJ2" s="63"/>
      <c r="MAK2" s="63"/>
      <c r="MAL2" s="63"/>
      <c r="MAM2" s="63"/>
      <c r="MAN2" s="63"/>
      <c r="MAO2" s="63"/>
      <c r="MAP2" s="63"/>
      <c r="MAQ2" s="63"/>
      <c r="MAR2" s="63"/>
      <c r="MAS2" s="63"/>
      <c r="MAT2" s="63"/>
      <c r="MAU2" s="63"/>
      <c r="MAV2" s="63"/>
      <c r="MAW2" s="63"/>
      <c r="MAX2" s="63"/>
      <c r="MAY2" s="63"/>
      <c r="MAZ2" s="63"/>
      <c r="MBA2" s="63"/>
      <c r="MBB2" s="63"/>
      <c r="MBC2" s="63"/>
      <c r="MBD2" s="63"/>
      <c r="MBE2" s="63"/>
      <c r="MBF2" s="63"/>
      <c r="MBG2" s="63"/>
      <c r="MBH2" s="63"/>
      <c r="MBI2" s="63"/>
      <c r="MBJ2" s="63"/>
      <c r="MBK2" s="63"/>
      <c r="MBL2" s="63"/>
      <c r="MBM2" s="63"/>
      <c r="MBN2" s="63"/>
      <c r="MBO2" s="63"/>
      <c r="MBP2" s="63"/>
      <c r="MBQ2" s="63"/>
      <c r="MBR2" s="63"/>
      <c r="MBS2" s="63"/>
      <c r="MBT2" s="63"/>
      <c r="MBU2" s="63"/>
      <c r="MBV2" s="63"/>
      <c r="MBW2" s="63"/>
      <c r="MBX2" s="63"/>
      <c r="MBY2" s="63"/>
      <c r="MBZ2" s="63"/>
      <c r="MCA2" s="63"/>
      <c r="MCB2" s="63"/>
      <c r="MCC2" s="63"/>
      <c r="MCD2" s="63"/>
      <c r="MCE2" s="63"/>
      <c r="MCF2" s="63"/>
      <c r="MCG2" s="63"/>
      <c r="MCH2" s="63"/>
      <c r="MCI2" s="63"/>
      <c r="MCJ2" s="63"/>
      <c r="MCK2" s="63"/>
      <c r="MCL2" s="63"/>
      <c r="MCM2" s="63"/>
      <c r="MCN2" s="63"/>
      <c r="MCO2" s="63"/>
      <c r="MCP2" s="63"/>
      <c r="MCQ2" s="63"/>
      <c r="MCR2" s="63"/>
      <c r="MCS2" s="63"/>
      <c r="MCT2" s="63"/>
      <c r="MCU2" s="63"/>
      <c r="MCV2" s="63"/>
      <c r="MCW2" s="63"/>
      <c r="MCX2" s="63"/>
      <c r="MCY2" s="63"/>
      <c r="MCZ2" s="63"/>
      <c r="MDA2" s="63"/>
      <c r="MDB2" s="63"/>
      <c r="MDC2" s="63"/>
      <c r="MDD2" s="63"/>
      <c r="MDE2" s="63"/>
      <c r="MDF2" s="63"/>
      <c r="MDG2" s="63"/>
      <c r="MDH2" s="63"/>
      <c r="MDI2" s="63"/>
      <c r="MDJ2" s="63"/>
      <c r="MDK2" s="63"/>
      <c r="MDL2" s="63"/>
      <c r="MDM2" s="63"/>
      <c r="MDN2" s="63"/>
      <c r="MDO2" s="63"/>
      <c r="MDP2" s="63"/>
      <c r="MDQ2" s="63"/>
      <c r="MDR2" s="63"/>
      <c r="MDS2" s="63"/>
      <c r="MDT2" s="63"/>
      <c r="MDU2" s="63"/>
      <c r="MDV2" s="63"/>
      <c r="MDW2" s="63"/>
      <c r="MDX2" s="63"/>
      <c r="MDY2" s="63"/>
      <c r="MDZ2" s="63"/>
      <c r="MEA2" s="63"/>
      <c r="MEB2" s="63"/>
      <c r="MEC2" s="63"/>
      <c r="MED2" s="63"/>
      <c r="MEE2" s="63"/>
      <c r="MEF2" s="63"/>
      <c r="MEG2" s="63"/>
      <c r="MEH2" s="63"/>
      <c r="MEI2" s="63"/>
      <c r="MEJ2" s="63"/>
      <c r="MEK2" s="63"/>
      <c r="MEL2" s="63"/>
      <c r="MEM2" s="63"/>
      <c r="MEN2" s="63"/>
      <c r="MEO2" s="63"/>
      <c r="MEP2" s="63"/>
      <c r="MEQ2" s="63"/>
      <c r="MER2" s="63"/>
      <c r="MES2" s="63"/>
      <c r="MET2" s="63"/>
      <c r="MEU2" s="63"/>
      <c r="MEV2" s="63"/>
      <c r="MEW2" s="63"/>
      <c r="MEX2" s="63"/>
      <c r="MEY2" s="63"/>
      <c r="MEZ2" s="63"/>
      <c r="MFA2" s="63"/>
      <c r="MFB2" s="63"/>
      <c r="MFC2" s="63"/>
      <c r="MFD2" s="63"/>
      <c r="MFE2" s="63"/>
      <c r="MFF2" s="63"/>
      <c r="MFG2" s="63"/>
      <c r="MFH2" s="63"/>
      <c r="MFI2" s="63"/>
      <c r="MFJ2" s="63"/>
      <c r="MFK2" s="63"/>
      <c r="MFL2" s="63"/>
      <c r="MFM2" s="63"/>
      <c r="MFN2" s="63"/>
      <c r="MFO2" s="63"/>
      <c r="MFP2" s="63"/>
      <c r="MFQ2" s="63"/>
      <c r="MFR2" s="63"/>
      <c r="MFS2" s="63"/>
      <c r="MFT2" s="63"/>
      <c r="MFU2" s="63"/>
      <c r="MFV2" s="63"/>
      <c r="MFW2" s="63"/>
      <c r="MFX2" s="63"/>
      <c r="MFY2" s="63"/>
      <c r="MFZ2" s="63"/>
      <c r="MGA2" s="63"/>
      <c r="MGB2" s="63"/>
      <c r="MGC2" s="63"/>
      <c r="MGD2" s="63"/>
      <c r="MGE2" s="63"/>
      <c r="MGF2" s="63"/>
      <c r="MGG2" s="63"/>
      <c r="MGH2" s="63"/>
      <c r="MGI2" s="63"/>
      <c r="MGJ2" s="63"/>
      <c r="MGK2" s="63"/>
      <c r="MGL2" s="63"/>
      <c r="MGM2" s="63"/>
      <c r="MGN2" s="63"/>
      <c r="MGO2" s="63"/>
      <c r="MGP2" s="63"/>
      <c r="MGQ2" s="63"/>
      <c r="MGR2" s="63"/>
      <c r="MGS2" s="63"/>
      <c r="MGT2" s="63"/>
      <c r="MGU2" s="63"/>
      <c r="MGV2" s="63"/>
      <c r="MGW2" s="63"/>
      <c r="MGX2" s="63"/>
      <c r="MGY2" s="63"/>
      <c r="MGZ2" s="63"/>
      <c r="MHA2" s="63"/>
      <c r="MHB2" s="63"/>
      <c r="MHC2" s="63"/>
      <c r="MHD2" s="63"/>
      <c r="MHE2" s="63"/>
      <c r="MHF2" s="63"/>
      <c r="MHG2" s="63"/>
      <c r="MHH2" s="63"/>
      <c r="MHI2" s="63"/>
      <c r="MHJ2" s="63"/>
      <c r="MHK2" s="63"/>
      <c r="MHL2" s="63"/>
      <c r="MHM2" s="63"/>
      <c r="MHN2" s="63"/>
      <c r="MHO2" s="63"/>
      <c r="MHP2" s="63"/>
      <c r="MHQ2" s="63"/>
      <c r="MHR2" s="63"/>
      <c r="MHS2" s="63"/>
      <c r="MHT2" s="63"/>
      <c r="MHU2" s="63"/>
      <c r="MHV2" s="63"/>
      <c r="MHW2" s="63"/>
      <c r="MHX2" s="63"/>
      <c r="MHY2" s="63"/>
      <c r="MHZ2" s="63"/>
      <c r="MIA2" s="63"/>
      <c r="MIB2" s="63"/>
      <c r="MIC2" s="63"/>
      <c r="MID2" s="63"/>
      <c r="MIE2" s="63"/>
      <c r="MIF2" s="63"/>
      <c r="MIG2" s="63"/>
      <c r="MIH2" s="63"/>
      <c r="MII2" s="63"/>
      <c r="MIJ2" s="63"/>
      <c r="MIK2" s="63"/>
      <c r="MIL2" s="63"/>
      <c r="MIM2" s="63"/>
      <c r="MIN2" s="63"/>
      <c r="MIO2" s="63"/>
      <c r="MIP2" s="63"/>
      <c r="MIQ2" s="63"/>
      <c r="MIR2" s="63"/>
      <c r="MIS2" s="63"/>
      <c r="MIT2" s="63"/>
      <c r="MIU2" s="63"/>
      <c r="MIV2" s="63"/>
      <c r="MIW2" s="63"/>
      <c r="MIX2" s="63"/>
      <c r="MIY2" s="63"/>
      <c r="MIZ2" s="63"/>
      <c r="MJA2" s="63"/>
      <c r="MJB2" s="63"/>
      <c r="MJC2" s="63"/>
      <c r="MJD2" s="63"/>
      <c r="MJE2" s="63"/>
      <c r="MJF2" s="63"/>
      <c r="MJG2" s="63"/>
      <c r="MJH2" s="63"/>
      <c r="MJI2" s="63"/>
      <c r="MJJ2" s="63"/>
      <c r="MJK2" s="63"/>
      <c r="MJL2" s="63"/>
      <c r="MJM2" s="63"/>
      <c r="MJN2" s="63"/>
      <c r="MJO2" s="63"/>
      <c r="MJP2" s="63"/>
      <c r="MJQ2" s="63"/>
      <c r="MJR2" s="63"/>
      <c r="MJS2" s="63"/>
      <c r="MJT2" s="63"/>
      <c r="MJU2" s="63"/>
      <c r="MJV2" s="63"/>
      <c r="MJW2" s="63"/>
      <c r="MJX2" s="63"/>
      <c r="MJY2" s="63"/>
      <c r="MJZ2" s="63"/>
      <c r="MKA2" s="63"/>
      <c r="MKB2" s="63"/>
      <c r="MKC2" s="63"/>
      <c r="MKD2" s="63"/>
      <c r="MKE2" s="63"/>
      <c r="MKF2" s="63"/>
      <c r="MKG2" s="63"/>
      <c r="MKH2" s="63"/>
      <c r="MKI2" s="63"/>
      <c r="MKJ2" s="63"/>
      <c r="MKK2" s="63"/>
      <c r="MKL2" s="63"/>
      <c r="MKM2" s="63"/>
      <c r="MKN2" s="63"/>
      <c r="MKO2" s="63"/>
      <c r="MKP2" s="63"/>
      <c r="MKQ2" s="63"/>
      <c r="MKR2" s="63"/>
      <c r="MKS2" s="63"/>
      <c r="MKT2" s="63"/>
      <c r="MKU2" s="63"/>
      <c r="MKV2" s="63"/>
      <c r="MKW2" s="63"/>
      <c r="MKX2" s="63"/>
      <c r="MKY2" s="63"/>
      <c r="MKZ2" s="63"/>
      <c r="MLA2" s="63"/>
      <c r="MLB2" s="63"/>
      <c r="MLC2" s="63"/>
      <c r="MLD2" s="63"/>
      <c r="MLE2" s="63"/>
      <c r="MLF2" s="63"/>
      <c r="MLG2" s="63"/>
      <c r="MLH2" s="63"/>
      <c r="MLI2" s="63"/>
      <c r="MLJ2" s="63"/>
      <c r="MLK2" s="63"/>
      <c r="MLL2" s="63"/>
      <c r="MLM2" s="63"/>
      <c r="MLN2" s="63"/>
      <c r="MLO2" s="63"/>
      <c r="MLP2" s="63"/>
      <c r="MLQ2" s="63"/>
      <c r="MLR2" s="63"/>
      <c r="MLS2" s="63"/>
      <c r="MLT2" s="63"/>
      <c r="MLU2" s="63"/>
      <c r="MLV2" s="63"/>
      <c r="MLW2" s="63"/>
      <c r="MLX2" s="63"/>
      <c r="MLY2" s="63"/>
      <c r="MLZ2" s="63"/>
      <c r="MMA2" s="63"/>
      <c r="MMB2" s="63"/>
      <c r="MMC2" s="63"/>
      <c r="MMD2" s="63"/>
      <c r="MME2" s="63"/>
      <c r="MMF2" s="63"/>
      <c r="MMG2" s="63"/>
      <c r="MMH2" s="63"/>
      <c r="MMI2" s="63"/>
      <c r="MMJ2" s="63"/>
      <c r="MMK2" s="63"/>
      <c r="MML2" s="63"/>
      <c r="MMM2" s="63"/>
      <c r="MMN2" s="63"/>
      <c r="MMO2" s="63"/>
      <c r="MMP2" s="63"/>
      <c r="MMQ2" s="63"/>
      <c r="MMR2" s="63"/>
      <c r="MMS2" s="63"/>
      <c r="MMT2" s="63"/>
      <c r="MMU2" s="63"/>
      <c r="MMV2" s="63"/>
      <c r="MMW2" s="63"/>
      <c r="MMX2" s="63"/>
      <c r="MMY2" s="63"/>
      <c r="MMZ2" s="63"/>
      <c r="MNA2" s="63"/>
      <c r="MNB2" s="63"/>
      <c r="MNC2" s="63"/>
      <c r="MND2" s="63"/>
      <c r="MNE2" s="63"/>
      <c r="MNF2" s="63"/>
      <c r="MNG2" s="63"/>
      <c r="MNH2" s="63"/>
      <c r="MNI2" s="63"/>
      <c r="MNJ2" s="63"/>
      <c r="MNK2" s="63"/>
      <c r="MNL2" s="63"/>
      <c r="MNM2" s="63"/>
      <c r="MNN2" s="63"/>
      <c r="MNO2" s="63"/>
      <c r="MNP2" s="63"/>
      <c r="MNQ2" s="63"/>
      <c r="MNR2" s="63"/>
      <c r="MNS2" s="63"/>
      <c r="MNT2" s="63"/>
      <c r="MNU2" s="63"/>
      <c r="MNV2" s="63"/>
      <c r="MNW2" s="63"/>
      <c r="MNX2" s="63"/>
      <c r="MNY2" s="63"/>
      <c r="MNZ2" s="63"/>
      <c r="MOA2" s="63"/>
      <c r="MOB2" s="63"/>
      <c r="MOC2" s="63"/>
      <c r="MOD2" s="63"/>
      <c r="MOE2" s="63"/>
      <c r="MOF2" s="63"/>
      <c r="MOG2" s="63"/>
      <c r="MOH2" s="63"/>
      <c r="MOI2" s="63"/>
      <c r="MOJ2" s="63"/>
      <c r="MOK2" s="63"/>
      <c r="MOL2" s="63"/>
      <c r="MOM2" s="63"/>
      <c r="MON2" s="63"/>
      <c r="MOO2" s="63"/>
      <c r="MOP2" s="63"/>
      <c r="MOQ2" s="63"/>
      <c r="MOR2" s="63"/>
      <c r="MOS2" s="63"/>
      <c r="MOT2" s="63"/>
      <c r="MOU2" s="63"/>
      <c r="MOV2" s="63"/>
      <c r="MOW2" s="63"/>
      <c r="MOX2" s="63"/>
      <c r="MOY2" s="63"/>
      <c r="MOZ2" s="63"/>
      <c r="MPA2" s="63"/>
      <c r="MPB2" s="63"/>
      <c r="MPC2" s="63"/>
      <c r="MPD2" s="63"/>
      <c r="MPE2" s="63"/>
      <c r="MPF2" s="63"/>
      <c r="MPG2" s="63"/>
      <c r="MPH2" s="63"/>
      <c r="MPI2" s="63"/>
      <c r="MPJ2" s="63"/>
      <c r="MPK2" s="63"/>
      <c r="MPL2" s="63"/>
      <c r="MPM2" s="63"/>
      <c r="MPN2" s="63"/>
      <c r="MPO2" s="63"/>
      <c r="MPP2" s="63"/>
      <c r="MPQ2" s="63"/>
      <c r="MPR2" s="63"/>
      <c r="MPS2" s="63"/>
      <c r="MPT2" s="63"/>
      <c r="MPU2" s="63"/>
      <c r="MPV2" s="63"/>
      <c r="MPW2" s="63"/>
      <c r="MPX2" s="63"/>
      <c r="MPY2" s="63"/>
      <c r="MPZ2" s="63"/>
      <c r="MQA2" s="63"/>
      <c r="MQB2" s="63"/>
      <c r="MQC2" s="63"/>
      <c r="MQD2" s="63"/>
      <c r="MQE2" s="63"/>
      <c r="MQF2" s="63"/>
      <c r="MQG2" s="63"/>
      <c r="MQH2" s="63"/>
      <c r="MQI2" s="63"/>
      <c r="MQJ2" s="63"/>
      <c r="MQK2" s="63"/>
      <c r="MQL2" s="63"/>
      <c r="MQM2" s="63"/>
      <c r="MQN2" s="63"/>
      <c r="MQO2" s="63"/>
      <c r="MQP2" s="63"/>
      <c r="MQQ2" s="63"/>
      <c r="MQR2" s="63"/>
      <c r="MQS2" s="63"/>
      <c r="MQT2" s="63"/>
      <c r="MQU2" s="63"/>
      <c r="MQV2" s="63"/>
      <c r="MQW2" s="63"/>
      <c r="MQX2" s="63"/>
      <c r="MQY2" s="63"/>
      <c r="MQZ2" s="63"/>
      <c r="MRA2" s="63"/>
      <c r="MRB2" s="63"/>
      <c r="MRC2" s="63"/>
      <c r="MRD2" s="63"/>
      <c r="MRE2" s="63"/>
      <c r="MRF2" s="63"/>
      <c r="MRG2" s="63"/>
      <c r="MRH2" s="63"/>
      <c r="MRI2" s="63"/>
      <c r="MRJ2" s="63"/>
      <c r="MRK2" s="63"/>
      <c r="MRL2" s="63"/>
      <c r="MRM2" s="63"/>
      <c r="MRN2" s="63"/>
      <c r="MRO2" s="63"/>
      <c r="MRP2" s="63"/>
      <c r="MRQ2" s="63"/>
      <c r="MRR2" s="63"/>
      <c r="MRS2" s="63"/>
      <c r="MRT2" s="63"/>
      <c r="MRU2" s="63"/>
      <c r="MRV2" s="63"/>
      <c r="MRW2" s="63"/>
      <c r="MRX2" s="63"/>
      <c r="MRY2" s="63"/>
      <c r="MRZ2" s="63"/>
      <c r="MSA2" s="63"/>
      <c r="MSB2" s="63"/>
      <c r="MSC2" s="63"/>
      <c r="MSD2" s="63"/>
      <c r="MSE2" s="63"/>
      <c r="MSF2" s="63"/>
      <c r="MSG2" s="63"/>
      <c r="MSH2" s="63"/>
      <c r="MSI2" s="63"/>
      <c r="MSJ2" s="63"/>
      <c r="MSK2" s="63"/>
      <c r="MSL2" s="63"/>
      <c r="MSM2" s="63"/>
      <c r="MSN2" s="63"/>
      <c r="MSO2" s="63"/>
      <c r="MSP2" s="63"/>
      <c r="MSQ2" s="63"/>
      <c r="MSR2" s="63"/>
      <c r="MSS2" s="63"/>
      <c r="MST2" s="63"/>
      <c r="MSU2" s="63"/>
      <c r="MSV2" s="63"/>
      <c r="MSW2" s="63"/>
      <c r="MSX2" s="63"/>
      <c r="MSY2" s="63"/>
      <c r="MSZ2" s="63"/>
      <c r="MTA2" s="63"/>
      <c r="MTB2" s="63"/>
      <c r="MTC2" s="63"/>
      <c r="MTD2" s="63"/>
      <c r="MTE2" s="63"/>
      <c r="MTF2" s="63"/>
      <c r="MTG2" s="63"/>
      <c r="MTH2" s="63"/>
      <c r="MTI2" s="63"/>
      <c r="MTJ2" s="63"/>
      <c r="MTK2" s="63"/>
      <c r="MTL2" s="63"/>
      <c r="MTM2" s="63"/>
      <c r="MTN2" s="63"/>
      <c r="MTO2" s="63"/>
      <c r="MTP2" s="63"/>
      <c r="MTQ2" s="63"/>
      <c r="MTR2" s="63"/>
      <c r="MTS2" s="63"/>
      <c r="MTT2" s="63"/>
      <c r="MTU2" s="63"/>
      <c r="MTV2" s="63"/>
      <c r="MTW2" s="63"/>
      <c r="MTX2" s="63"/>
      <c r="MTY2" s="63"/>
      <c r="MTZ2" s="63"/>
      <c r="MUA2" s="63"/>
      <c r="MUB2" s="63"/>
      <c r="MUC2" s="63"/>
      <c r="MUD2" s="63"/>
      <c r="MUE2" s="63"/>
      <c r="MUF2" s="63"/>
      <c r="MUG2" s="63"/>
      <c r="MUH2" s="63"/>
      <c r="MUI2" s="63"/>
      <c r="MUJ2" s="63"/>
      <c r="MUK2" s="63"/>
      <c r="MUL2" s="63"/>
      <c r="MUM2" s="63"/>
      <c r="MUN2" s="63"/>
      <c r="MUO2" s="63"/>
      <c r="MUP2" s="63"/>
      <c r="MUQ2" s="63"/>
      <c r="MUR2" s="63"/>
      <c r="MUS2" s="63"/>
      <c r="MUT2" s="63"/>
      <c r="MUU2" s="63"/>
      <c r="MUV2" s="63"/>
      <c r="MUW2" s="63"/>
      <c r="MUX2" s="63"/>
      <c r="MUY2" s="63"/>
      <c r="MUZ2" s="63"/>
      <c r="MVA2" s="63"/>
      <c r="MVB2" s="63"/>
      <c r="MVC2" s="63"/>
      <c r="MVD2" s="63"/>
      <c r="MVE2" s="63"/>
      <c r="MVF2" s="63"/>
      <c r="MVG2" s="63"/>
      <c r="MVH2" s="63"/>
      <c r="MVI2" s="63"/>
      <c r="MVJ2" s="63"/>
      <c r="MVK2" s="63"/>
      <c r="MVL2" s="63"/>
      <c r="MVM2" s="63"/>
      <c r="MVN2" s="63"/>
      <c r="MVO2" s="63"/>
      <c r="MVP2" s="63"/>
      <c r="MVQ2" s="63"/>
      <c r="MVR2" s="63"/>
      <c r="MVS2" s="63"/>
      <c r="MVT2" s="63"/>
      <c r="MVU2" s="63"/>
      <c r="MVV2" s="63"/>
      <c r="MVW2" s="63"/>
      <c r="MVX2" s="63"/>
      <c r="MVY2" s="63"/>
      <c r="MVZ2" s="63"/>
      <c r="MWA2" s="63"/>
      <c r="MWB2" s="63"/>
      <c r="MWC2" s="63"/>
      <c r="MWD2" s="63"/>
      <c r="MWE2" s="63"/>
      <c r="MWF2" s="63"/>
      <c r="MWG2" s="63"/>
      <c r="MWH2" s="63"/>
      <c r="MWI2" s="63"/>
      <c r="MWJ2" s="63"/>
      <c r="MWK2" s="63"/>
      <c r="MWL2" s="63"/>
      <c r="MWM2" s="63"/>
      <c r="MWN2" s="63"/>
      <c r="MWO2" s="63"/>
      <c r="MWP2" s="63"/>
      <c r="MWQ2" s="63"/>
      <c r="MWR2" s="63"/>
      <c r="MWS2" s="63"/>
      <c r="MWT2" s="63"/>
      <c r="MWU2" s="63"/>
      <c r="MWV2" s="63"/>
      <c r="MWW2" s="63"/>
      <c r="MWX2" s="63"/>
      <c r="MWY2" s="63"/>
      <c r="MWZ2" s="63"/>
      <c r="MXA2" s="63"/>
      <c r="MXB2" s="63"/>
      <c r="MXC2" s="63"/>
      <c r="MXD2" s="63"/>
      <c r="MXE2" s="63"/>
      <c r="MXF2" s="63"/>
      <c r="MXG2" s="63"/>
      <c r="MXH2" s="63"/>
      <c r="MXI2" s="63"/>
      <c r="MXJ2" s="63"/>
      <c r="MXK2" s="63"/>
      <c r="MXL2" s="63"/>
      <c r="MXM2" s="63"/>
      <c r="MXN2" s="63"/>
      <c r="MXO2" s="63"/>
      <c r="MXP2" s="63"/>
      <c r="MXQ2" s="63"/>
      <c r="MXR2" s="63"/>
      <c r="MXS2" s="63"/>
      <c r="MXT2" s="63"/>
      <c r="MXU2" s="63"/>
      <c r="MXV2" s="63"/>
      <c r="MXW2" s="63"/>
      <c r="MXX2" s="63"/>
      <c r="MXY2" s="63"/>
      <c r="MXZ2" s="63"/>
      <c r="MYA2" s="63"/>
      <c r="MYB2" s="63"/>
      <c r="MYC2" s="63"/>
      <c r="MYD2" s="63"/>
      <c r="MYE2" s="63"/>
      <c r="MYF2" s="63"/>
      <c r="MYG2" s="63"/>
      <c r="MYH2" s="63"/>
      <c r="MYI2" s="63"/>
      <c r="MYJ2" s="63"/>
      <c r="MYK2" s="63"/>
      <c r="MYL2" s="63"/>
      <c r="MYM2" s="63"/>
      <c r="MYN2" s="63"/>
      <c r="MYO2" s="63"/>
      <c r="MYP2" s="63"/>
      <c r="MYQ2" s="63"/>
      <c r="MYR2" s="63"/>
      <c r="MYS2" s="63"/>
      <c r="MYT2" s="63"/>
      <c r="MYU2" s="63"/>
      <c r="MYV2" s="63"/>
      <c r="MYW2" s="63"/>
      <c r="MYX2" s="63"/>
      <c r="MYY2" s="63"/>
      <c r="MYZ2" s="63"/>
      <c r="MZA2" s="63"/>
      <c r="MZB2" s="63"/>
      <c r="MZC2" s="63"/>
      <c r="MZD2" s="63"/>
      <c r="MZE2" s="63"/>
      <c r="MZF2" s="63"/>
      <c r="MZG2" s="63"/>
      <c r="MZH2" s="63"/>
      <c r="MZI2" s="63"/>
      <c r="MZJ2" s="63"/>
      <c r="MZK2" s="63"/>
      <c r="MZL2" s="63"/>
      <c r="MZM2" s="63"/>
      <c r="MZN2" s="63"/>
      <c r="MZO2" s="63"/>
      <c r="MZP2" s="63"/>
      <c r="MZQ2" s="63"/>
      <c r="MZR2" s="63"/>
      <c r="MZS2" s="63"/>
      <c r="MZT2" s="63"/>
      <c r="MZU2" s="63"/>
      <c r="MZV2" s="63"/>
      <c r="MZW2" s="63"/>
      <c r="MZX2" s="63"/>
      <c r="MZY2" s="63"/>
      <c r="MZZ2" s="63"/>
      <c r="NAA2" s="63"/>
      <c r="NAB2" s="63"/>
      <c r="NAC2" s="63"/>
      <c r="NAD2" s="63"/>
      <c r="NAE2" s="63"/>
      <c r="NAF2" s="63"/>
      <c r="NAG2" s="63"/>
      <c r="NAH2" s="63"/>
      <c r="NAI2" s="63"/>
      <c r="NAJ2" s="63"/>
      <c r="NAK2" s="63"/>
      <c r="NAL2" s="63"/>
      <c r="NAM2" s="63"/>
      <c r="NAN2" s="63"/>
      <c r="NAO2" s="63"/>
      <c r="NAP2" s="63"/>
      <c r="NAQ2" s="63"/>
      <c r="NAR2" s="63"/>
      <c r="NAS2" s="63"/>
      <c r="NAT2" s="63"/>
      <c r="NAU2" s="63"/>
      <c r="NAV2" s="63"/>
      <c r="NAW2" s="63"/>
      <c r="NAX2" s="63"/>
      <c r="NAY2" s="63"/>
      <c r="NAZ2" s="63"/>
      <c r="NBA2" s="63"/>
      <c r="NBB2" s="63"/>
      <c r="NBC2" s="63"/>
      <c r="NBD2" s="63"/>
      <c r="NBE2" s="63"/>
      <c r="NBF2" s="63"/>
      <c r="NBG2" s="63"/>
      <c r="NBH2" s="63"/>
      <c r="NBI2" s="63"/>
      <c r="NBJ2" s="63"/>
      <c r="NBK2" s="63"/>
      <c r="NBL2" s="63"/>
      <c r="NBM2" s="63"/>
      <c r="NBN2" s="63"/>
      <c r="NBO2" s="63"/>
      <c r="NBP2" s="63"/>
      <c r="NBQ2" s="63"/>
      <c r="NBR2" s="63"/>
      <c r="NBS2" s="63"/>
      <c r="NBT2" s="63"/>
      <c r="NBU2" s="63"/>
      <c r="NBV2" s="63"/>
      <c r="NBW2" s="63"/>
      <c r="NBX2" s="63"/>
      <c r="NBY2" s="63"/>
      <c r="NBZ2" s="63"/>
      <c r="NCA2" s="63"/>
      <c r="NCB2" s="63"/>
      <c r="NCC2" s="63"/>
      <c r="NCD2" s="63"/>
      <c r="NCE2" s="63"/>
      <c r="NCF2" s="63"/>
      <c r="NCG2" s="63"/>
      <c r="NCH2" s="63"/>
      <c r="NCI2" s="63"/>
      <c r="NCJ2" s="63"/>
      <c r="NCK2" s="63"/>
      <c r="NCL2" s="63"/>
      <c r="NCM2" s="63"/>
      <c r="NCN2" s="63"/>
      <c r="NCO2" s="63"/>
      <c r="NCP2" s="63"/>
      <c r="NCQ2" s="63"/>
      <c r="NCR2" s="63"/>
      <c r="NCS2" s="63"/>
      <c r="NCT2" s="63"/>
      <c r="NCU2" s="63"/>
      <c r="NCV2" s="63"/>
      <c r="NCW2" s="63"/>
      <c r="NCX2" s="63"/>
      <c r="NCY2" s="63"/>
      <c r="NCZ2" s="63"/>
      <c r="NDA2" s="63"/>
      <c r="NDB2" s="63"/>
      <c r="NDC2" s="63"/>
      <c r="NDD2" s="63"/>
      <c r="NDE2" s="63"/>
      <c r="NDF2" s="63"/>
      <c r="NDG2" s="63"/>
      <c r="NDH2" s="63"/>
      <c r="NDI2" s="63"/>
      <c r="NDJ2" s="63"/>
      <c r="NDK2" s="63"/>
      <c r="NDL2" s="63"/>
      <c r="NDM2" s="63"/>
      <c r="NDN2" s="63"/>
      <c r="NDO2" s="63"/>
      <c r="NDP2" s="63"/>
      <c r="NDQ2" s="63"/>
      <c r="NDR2" s="63"/>
      <c r="NDS2" s="63"/>
      <c r="NDT2" s="63"/>
      <c r="NDU2" s="63"/>
      <c r="NDV2" s="63"/>
      <c r="NDW2" s="63"/>
      <c r="NDX2" s="63"/>
      <c r="NDY2" s="63"/>
      <c r="NDZ2" s="63"/>
      <c r="NEA2" s="63"/>
      <c r="NEB2" s="63"/>
      <c r="NEC2" s="63"/>
      <c r="NED2" s="63"/>
      <c r="NEE2" s="63"/>
      <c r="NEF2" s="63"/>
      <c r="NEG2" s="63"/>
      <c r="NEH2" s="63"/>
      <c r="NEI2" s="63"/>
      <c r="NEJ2" s="63"/>
      <c r="NEK2" s="63"/>
      <c r="NEL2" s="63"/>
      <c r="NEM2" s="63"/>
      <c r="NEN2" s="63"/>
      <c r="NEO2" s="63"/>
      <c r="NEP2" s="63"/>
      <c r="NEQ2" s="63"/>
      <c r="NER2" s="63"/>
      <c r="NES2" s="63"/>
      <c r="NET2" s="63"/>
      <c r="NEU2" s="63"/>
      <c r="NEV2" s="63"/>
      <c r="NEW2" s="63"/>
      <c r="NEX2" s="63"/>
      <c r="NEY2" s="63"/>
      <c r="NEZ2" s="63"/>
      <c r="NFA2" s="63"/>
      <c r="NFB2" s="63"/>
      <c r="NFC2" s="63"/>
      <c r="NFD2" s="63"/>
      <c r="NFE2" s="63"/>
      <c r="NFF2" s="63"/>
      <c r="NFG2" s="63"/>
      <c r="NFH2" s="63"/>
      <c r="NFI2" s="63"/>
      <c r="NFJ2" s="63"/>
      <c r="NFK2" s="63"/>
      <c r="NFL2" s="63"/>
      <c r="NFM2" s="63"/>
      <c r="NFN2" s="63"/>
      <c r="NFO2" s="63"/>
      <c r="NFP2" s="63"/>
      <c r="NFQ2" s="63"/>
      <c r="NFR2" s="63"/>
      <c r="NFS2" s="63"/>
      <c r="NFT2" s="63"/>
      <c r="NFU2" s="63"/>
      <c r="NFV2" s="63"/>
      <c r="NFW2" s="63"/>
      <c r="NFX2" s="63"/>
      <c r="NFY2" s="63"/>
      <c r="NFZ2" s="63"/>
      <c r="NGA2" s="63"/>
      <c r="NGB2" s="63"/>
      <c r="NGC2" s="63"/>
      <c r="NGD2" s="63"/>
      <c r="NGE2" s="63"/>
      <c r="NGF2" s="63"/>
      <c r="NGG2" s="63"/>
      <c r="NGH2" s="63"/>
      <c r="NGI2" s="63"/>
      <c r="NGJ2" s="63"/>
      <c r="NGK2" s="63"/>
      <c r="NGL2" s="63"/>
      <c r="NGM2" s="63"/>
      <c r="NGN2" s="63"/>
      <c r="NGO2" s="63"/>
      <c r="NGP2" s="63"/>
      <c r="NGQ2" s="63"/>
      <c r="NGR2" s="63"/>
      <c r="NGS2" s="63"/>
      <c r="NGT2" s="63"/>
      <c r="NGU2" s="63"/>
      <c r="NGV2" s="63"/>
      <c r="NGW2" s="63"/>
      <c r="NGX2" s="63"/>
      <c r="NGY2" s="63"/>
      <c r="NGZ2" s="63"/>
      <c r="NHA2" s="63"/>
      <c r="NHB2" s="63"/>
      <c r="NHC2" s="63"/>
      <c r="NHD2" s="63"/>
      <c r="NHE2" s="63"/>
      <c r="NHF2" s="63"/>
      <c r="NHG2" s="63"/>
      <c r="NHH2" s="63"/>
      <c r="NHI2" s="63"/>
      <c r="NHJ2" s="63"/>
      <c r="NHK2" s="63"/>
      <c r="NHL2" s="63"/>
      <c r="NHM2" s="63"/>
      <c r="NHN2" s="63"/>
      <c r="NHO2" s="63"/>
      <c r="NHP2" s="63"/>
      <c r="NHQ2" s="63"/>
      <c r="NHR2" s="63"/>
      <c r="NHS2" s="63"/>
      <c r="NHT2" s="63"/>
      <c r="NHU2" s="63"/>
      <c r="NHV2" s="63"/>
      <c r="NHW2" s="63"/>
      <c r="NHX2" s="63"/>
      <c r="NHY2" s="63"/>
      <c r="NHZ2" s="63"/>
      <c r="NIA2" s="63"/>
      <c r="NIB2" s="63"/>
      <c r="NIC2" s="63"/>
      <c r="NID2" s="63"/>
      <c r="NIE2" s="63"/>
      <c r="NIF2" s="63"/>
      <c r="NIG2" s="63"/>
      <c r="NIH2" s="63"/>
      <c r="NII2" s="63"/>
      <c r="NIJ2" s="63"/>
      <c r="NIK2" s="63"/>
      <c r="NIL2" s="63"/>
      <c r="NIM2" s="63"/>
      <c r="NIN2" s="63"/>
      <c r="NIO2" s="63"/>
      <c r="NIP2" s="63"/>
      <c r="NIQ2" s="63"/>
      <c r="NIR2" s="63"/>
      <c r="NIS2" s="63"/>
      <c r="NIT2" s="63"/>
      <c r="NIU2" s="63"/>
      <c r="NIV2" s="63"/>
      <c r="NIW2" s="63"/>
      <c r="NIX2" s="63"/>
      <c r="NIY2" s="63"/>
      <c r="NIZ2" s="63"/>
      <c r="NJA2" s="63"/>
      <c r="NJB2" s="63"/>
      <c r="NJC2" s="63"/>
      <c r="NJD2" s="63"/>
      <c r="NJE2" s="63"/>
      <c r="NJF2" s="63"/>
      <c r="NJG2" s="63"/>
      <c r="NJH2" s="63"/>
      <c r="NJI2" s="63"/>
      <c r="NJJ2" s="63"/>
      <c r="NJK2" s="63"/>
      <c r="NJL2" s="63"/>
      <c r="NJM2" s="63"/>
      <c r="NJN2" s="63"/>
      <c r="NJO2" s="63"/>
      <c r="NJP2" s="63"/>
      <c r="NJQ2" s="63"/>
      <c r="NJR2" s="63"/>
      <c r="NJS2" s="63"/>
      <c r="NJT2" s="63"/>
      <c r="NJU2" s="63"/>
      <c r="NJV2" s="63"/>
      <c r="NJW2" s="63"/>
      <c r="NJX2" s="63"/>
      <c r="NJY2" s="63"/>
      <c r="NJZ2" s="63"/>
      <c r="NKA2" s="63"/>
      <c r="NKB2" s="63"/>
      <c r="NKC2" s="63"/>
      <c r="NKD2" s="63"/>
      <c r="NKE2" s="63"/>
      <c r="NKF2" s="63"/>
      <c r="NKG2" s="63"/>
      <c r="NKH2" s="63"/>
      <c r="NKI2" s="63"/>
      <c r="NKJ2" s="63"/>
      <c r="NKK2" s="63"/>
      <c r="NKL2" s="63"/>
      <c r="NKM2" s="63"/>
      <c r="NKN2" s="63"/>
      <c r="NKO2" s="63"/>
      <c r="NKP2" s="63"/>
      <c r="NKQ2" s="63"/>
      <c r="NKR2" s="63"/>
      <c r="NKS2" s="63"/>
      <c r="NKT2" s="63"/>
      <c r="NKU2" s="63"/>
      <c r="NKV2" s="63"/>
      <c r="NKW2" s="63"/>
      <c r="NKX2" s="63"/>
      <c r="NKY2" s="63"/>
      <c r="NKZ2" s="63"/>
      <c r="NLA2" s="63"/>
      <c r="NLB2" s="63"/>
      <c r="NLC2" s="63"/>
      <c r="NLD2" s="63"/>
      <c r="NLE2" s="63"/>
      <c r="NLF2" s="63"/>
      <c r="NLG2" s="63"/>
      <c r="NLH2" s="63"/>
      <c r="NLI2" s="63"/>
      <c r="NLJ2" s="63"/>
      <c r="NLK2" s="63"/>
      <c r="NLL2" s="63"/>
      <c r="NLM2" s="63"/>
      <c r="NLN2" s="63"/>
      <c r="NLO2" s="63"/>
      <c r="NLP2" s="63"/>
      <c r="NLQ2" s="63"/>
      <c r="NLR2" s="63"/>
      <c r="NLS2" s="63"/>
      <c r="NLT2" s="63"/>
      <c r="NLU2" s="63"/>
      <c r="NLV2" s="63"/>
      <c r="NLW2" s="63"/>
      <c r="NLX2" s="63"/>
      <c r="NLY2" s="63"/>
      <c r="NLZ2" s="63"/>
      <c r="NMA2" s="63"/>
      <c r="NMB2" s="63"/>
      <c r="NMC2" s="63"/>
      <c r="NMD2" s="63"/>
      <c r="NME2" s="63"/>
      <c r="NMF2" s="63"/>
      <c r="NMG2" s="63"/>
      <c r="NMH2" s="63"/>
      <c r="NMI2" s="63"/>
      <c r="NMJ2" s="63"/>
      <c r="NMK2" s="63"/>
      <c r="NML2" s="63"/>
      <c r="NMM2" s="63"/>
      <c r="NMN2" s="63"/>
      <c r="NMO2" s="63"/>
      <c r="NMP2" s="63"/>
      <c r="NMQ2" s="63"/>
      <c r="NMR2" s="63"/>
      <c r="NMS2" s="63"/>
      <c r="NMT2" s="63"/>
      <c r="NMU2" s="63"/>
      <c r="NMV2" s="63"/>
      <c r="NMW2" s="63"/>
      <c r="NMX2" s="63"/>
      <c r="NMY2" s="63"/>
      <c r="NMZ2" s="63"/>
      <c r="NNA2" s="63"/>
      <c r="NNB2" s="63"/>
      <c r="NNC2" s="63"/>
      <c r="NND2" s="63"/>
      <c r="NNE2" s="63"/>
      <c r="NNF2" s="63"/>
      <c r="NNG2" s="63"/>
      <c r="NNH2" s="63"/>
      <c r="NNI2" s="63"/>
      <c r="NNJ2" s="63"/>
      <c r="NNK2" s="63"/>
      <c r="NNL2" s="63"/>
      <c r="NNM2" s="63"/>
      <c r="NNN2" s="63"/>
      <c r="NNO2" s="63"/>
      <c r="NNP2" s="63"/>
      <c r="NNQ2" s="63"/>
      <c r="NNR2" s="63"/>
      <c r="NNS2" s="63"/>
      <c r="NNT2" s="63"/>
      <c r="NNU2" s="63"/>
      <c r="NNV2" s="63"/>
      <c r="NNW2" s="63"/>
      <c r="NNX2" s="63"/>
      <c r="NNY2" s="63"/>
      <c r="NNZ2" s="63"/>
      <c r="NOA2" s="63"/>
      <c r="NOB2" s="63"/>
      <c r="NOC2" s="63"/>
      <c r="NOD2" s="63"/>
      <c r="NOE2" s="63"/>
      <c r="NOF2" s="63"/>
      <c r="NOG2" s="63"/>
      <c r="NOH2" s="63"/>
      <c r="NOI2" s="63"/>
      <c r="NOJ2" s="63"/>
      <c r="NOK2" s="63"/>
      <c r="NOL2" s="63"/>
      <c r="NOM2" s="63"/>
      <c r="NON2" s="63"/>
      <c r="NOO2" s="63"/>
      <c r="NOP2" s="63"/>
      <c r="NOQ2" s="63"/>
      <c r="NOR2" s="63"/>
      <c r="NOS2" s="63"/>
      <c r="NOT2" s="63"/>
      <c r="NOU2" s="63"/>
      <c r="NOV2" s="63"/>
      <c r="NOW2" s="63"/>
      <c r="NOX2" s="63"/>
      <c r="NOY2" s="63"/>
      <c r="NOZ2" s="63"/>
      <c r="NPA2" s="63"/>
      <c r="NPB2" s="63"/>
      <c r="NPC2" s="63"/>
      <c r="NPD2" s="63"/>
      <c r="NPE2" s="63"/>
      <c r="NPF2" s="63"/>
      <c r="NPG2" s="63"/>
      <c r="NPH2" s="63"/>
      <c r="NPI2" s="63"/>
      <c r="NPJ2" s="63"/>
      <c r="NPK2" s="63"/>
      <c r="NPL2" s="63"/>
      <c r="NPM2" s="63"/>
      <c r="NPN2" s="63"/>
      <c r="NPO2" s="63"/>
      <c r="NPP2" s="63"/>
      <c r="NPQ2" s="63"/>
      <c r="NPR2" s="63"/>
      <c r="NPS2" s="63"/>
      <c r="NPT2" s="63"/>
      <c r="NPU2" s="63"/>
      <c r="NPV2" s="63"/>
      <c r="NPW2" s="63"/>
      <c r="NPX2" s="63"/>
      <c r="NPY2" s="63"/>
      <c r="NPZ2" s="63"/>
      <c r="NQA2" s="63"/>
      <c r="NQB2" s="63"/>
      <c r="NQC2" s="63"/>
      <c r="NQD2" s="63"/>
      <c r="NQE2" s="63"/>
      <c r="NQF2" s="63"/>
      <c r="NQG2" s="63"/>
      <c r="NQH2" s="63"/>
      <c r="NQI2" s="63"/>
      <c r="NQJ2" s="63"/>
      <c r="NQK2" s="63"/>
      <c r="NQL2" s="63"/>
      <c r="NQM2" s="63"/>
      <c r="NQN2" s="63"/>
      <c r="NQO2" s="63"/>
      <c r="NQP2" s="63"/>
      <c r="NQQ2" s="63"/>
      <c r="NQR2" s="63"/>
      <c r="NQS2" s="63"/>
      <c r="NQT2" s="63"/>
      <c r="NQU2" s="63"/>
      <c r="NQV2" s="63"/>
      <c r="NQW2" s="63"/>
      <c r="NQX2" s="63"/>
      <c r="NQY2" s="63"/>
      <c r="NQZ2" s="63"/>
      <c r="NRA2" s="63"/>
      <c r="NRB2" s="63"/>
      <c r="NRC2" s="63"/>
      <c r="NRD2" s="63"/>
      <c r="NRE2" s="63"/>
      <c r="NRF2" s="63"/>
      <c r="NRG2" s="63"/>
      <c r="NRH2" s="63"/>
      <c r="NRI2" s="63"/>
      <c r="NRJ2" s="63"/>
      <c r="NRK2" s="63"/>
      <c r="NRL2" s="63"/>
      <c r="NRM2" s="63"/>
      <c r="NRN2" s="63"/>
      <c r="NRO2" s="63"/>
      <c r="NRP2" s="63"/>
      <c r="NRQ2" s="63"/>
      <c r="NRR2" s="63"/>
      <c r="NRS2" s="63"/>
      <c r="NRT2" s="63"/>
      <c r="NRU2" s="63"/>
      <c r="NRV2" s="63"/>
      <c r="NRW2" s="63"/>
      <c r="NRX2" s="63"/>
      <c r="NRY2" s="63"/>
      <c r="NRZ2" s="63"/>
      <c r="NSA2" s="63"/>
      <c r="NSB2" s="63"/>
      <c r="NSC2" s="63"/>
      <c r="NSD2" s="63"/>
      <c r="NSE2" s="63"/>
      <c r="NSF2" s="63"/>
      <c r="NSG2" s="63"/>
      <c r="NSH2" s="63"/>
      <c r="NSI2" s="63"/>
      <c r="NSJ2" s="63"/>
      <c r="NSK2" s="63"/>
      <c r="NSL2" s="63"/>
      <c r="NSM2" s="63"/>
      <c r="NSN2" s="63"/>
      <c r="NSO2" s="63"/>
      <c r="NSP2" s="63"/>
      <c r="NSQ2" s="63"/>
      <c r="NSR2" s="63"/>
      <c r="NSS2" s="63"/>
      <c r="NST2" s="63"/>
      <c r="NSU2" s="63"/>
      <c r="NSV2" s="63"/>
      <c r="NSW2" s="63"/>
      <c r="NSX2" s="63"/>
      <c r="NSY2" s="63"/>
      <c r="NSZ2" s="63"/>
      <c r="NTA2" s="63"/>
      <c r="NTB2" s="63"/>
      <c r="NTC2" s="63"/>
      <c r="NTD2" s="63"/>
      <c r="NTE2" s="63"/>
      <c r="NTF2" s="63"/>
      <c r="NTG2" s="63"/>
      <c r="NTH2" s="63"/>
      <c r="NTI2" s="63"/>
      <c r="NTJ2" s="63"/>
      <c r="NTK2" s="63"/>
      <c r="NTL2" s="63"/>
      <c r="NTM2" s="63"/>
      <c r="NTN2" s="63"/>
      <c r="NTO2" s="63"/>
      <c r="NTP2" s="63"/>
      <c r="NTQ2" s="63"/>
      <c r="NTR2" s="63"/>
      <c r="NTS2" s="63"/>
      <c r="NTT2" s="63"/>
      <c r="NTU2" s="63"/>
      <c r="NTV2" s="63"/>
      <c r="NTW2" s="63"/>
      <c r="NTX2" s="63"/>
      <c r="NTY2" s="63"/>
      <c r="NTZ2" s="63"/>
      <c r="NUA2" s="63"/>
      <c r="NUB2" s="63"/>
      <c r="NUC2" s="63"/>
      <c r="NUD2" s="63"/>
      <c r="NUE2" s="63"/>
      <c r="NUF2" s="63"/>
      <c r="NUG2" s="63"/>
      <c r="NUH2" s="63"/>
      <c r="NUI2" s="63"/>
      <c r="NUJ2" s="63"/>
      <c r="NUK2" s="63"/>
      <c r="NUL2" s="63"/>
      <c r="NUM2" s="63"/>
      <c r="NUN2" s="63"/>
      <c r="NUO2" s="63"/>
      <c r="NUP2" s="63"/>
      <c r="NUQ2" s="63"/>
      <c r="NUR2" s="63"/>
      <c r="NUS2" s="63"/>
      <c r="NUT2" s="63"/>
      <c r="NUU2" s="63"/>
      <c r="NUV2" s="63"/>
      <c r="NUW2" s="63"/>
      <c r="NUX2" s="63"/>
      <c r="NUY2" s="63"/>
      <c r="NUZ2" s="63"/>
      <c r="NVA2" s="63"/>
      <c r="NVB2" s="63"/>
      <c r="NVC2" s="63"/>
      <c r="NVD2" s="63"/>
      <c r="NVE2" s="63"/>
      <c r="NVF2" s="63"/>
      <c r="NVG2" s="63"/>
      <c r="NVH2" s="63"/>
      <c r="NVI2" s="63"/>
      <c r="NVJ2" s="63"/>
      <c r="NVK2" s="63"/>
      <c r="NVL2" s="63"/>
      <c r="NVM2" s="63"/>
      <c r="NVN2" s="63"/>
      <c r="NVO2" s="63"/>
      <c r="NVP2" s="63"/>
      <c r="NVQ2" s="63"/>
      <c r="NVR2" s="63"/>
      <c r="NVS2" s="63"/>
      <c r="NVT2" s="63"/>
      <c r="NVU2" s="63"/>
      <c r="NVV2" s="63"/>
      <c r="NVW2" s="63"/>
      <c r="NVX2" s="63"/>
      <c r="NVY2" s="63"/>
      <c r="NVZ2" s="63"/>
      <c r="NWA2" s="63"/>
      <c r="NWB2" s="63"/>
      <c r="NWC2" s="63"/>
      <c r="NWD2" s="63"/>
      <c r="NWE2" s="63"/>
      <c r="NWF2" s="63"/>
      <c r="NWG2" s="63"/>
      <c r="NWH2" s="63"/>
      <c r="NWI2" s="63"/>
      <c r="NWJ2" s="63"/>
      <c r="NWK2" s="63"/>
      <c r="NWL2" s="63"/>
      <c r="NWM2" s="63"/>
      <c r="NWN2" s="63"/>
      <c r="NWO2" s="63"/>
      <c r="NWP2" s="63"/>
      <c r="NWQ2" s="63"/>
      <c r="NWR2" s="63"/>
      <c r="NWS2" s="63"/>
      <c r="NWT2" s="63"/>
      <c r="NWU2" s="63"/>
      <c r="NWV2" s="63"/>
      <c r="NWW2" s="63"/>
      <c r="NWX2" s="63"/>
      <c r="NWY2" s="63"/>
      <c r="NWZ2" s="63"/>
      <c r="NXA2" s="63"/>
      <c r="NXB2" s="63"/>
      <c r="NXC2" s="63"/>
      <c r="NXD2" s="63"/>
      <c r="NXE2" s="63"/>
      <c r="NXF2" s="63"/>
      <c r="NXG2" s="63"/>
      <c r="NXH2" s="63"/>
      <c r="NXI2" s="63"/>
      <c r="NXJ2" s="63"/>
      <c r="NXK2" s="63"/>
      <c r="NXL2" s="63"/>
      <c r="NXM2" s="63"/>
      <c r="NXN2" s="63"/>
      <c r="NXO2" s="63"/>
      <c r="NXP2" s="63"/>
      <c r="NXQ2" s="63"/>
      <c r="NXR2" s="63"/>
      <c r="NXS2" s="63"/>
      <c r="NXT2" s="63"/>
      <c r="NXU2" s="63"/>
      <c r="NXV2" s="63"/>
      <c r="NXW2" s="63"/>
      <c r="NXX2" s="63"/>
      <c r="NXY2" s="63"/>
      <c r="NXZ2" s="63"/>
      <c r="NYA2" s="63"/>
      <c r="NYB2" s="63"/>
      <c r="NYC2" s="63"/>
      <c r="NYD2" s="63"/>
      <c r="NYE2" s="63"/>
      <c r="NYF2" s="63"/>
      <c r="NYG2" s="63"/>
      <c r="NYH2" s="63"/>
      <c r="NYI2" s="63"/>
      <c r="NYJ2" s="63"/>
      <c r="NYK2" s="63"/>
      <c r="NYL2" s="63"/>
      <c r="NYM2" s="63"/>
      <c r="NYN2" s="63"/>
      <c r="NYO2" s="63"/>
      <c r="NYP2" s="63"/>
      <c r="NYQ2" s="63"/>
      <c r="NYR2" s="63"/>
      <c r="NYS2" s="63"/>
      <c r="NYT2" s="63"/>
      <c r="NYU2" s="63"/>
      <c r="NYV2" s="63"/>
      <c r="NYW2" s="63"/>
      <c r="NYX2" s="63"/>
      <c r="NYY2" s="63"/>
      <c r="NYZ2" s="63"/>
      <c r="NZA2" s="63"/>
      <c r="NZB2" s="63"/>
      <c r="NZC2" s="63"/>
      <c r="NZD2" s="63"/>
      <c r="NZE2" s="63"/>
      <c r="NZF2" s="63"/>
      <c r="NZG2" s="63"/>
      <c r="NZH2" s="63"/>
      <c r="NZI2" s="63"/>
      <c r="NZJ2" s="63"/>
      <c r="NZK2" s="63"/>
      <c r="NZL2" s="63"/>
      <c r="NZM2" s="63"/>
      <c r="NZN2" s="63"/>
      <c r="NZO2" s="63"/>
      <c r="NZP2" s="63"/>
      <c r="NZQ2" s="63"/>
      <c r="NZR2" s="63"/>
      <c r="NZS2" s="63"/>
      <c r="NZT2" s="63"/>
      <c r="NZU2" s="63"/>
      <c r="NZV2" s="63"/>
      <c r="NZW2" s="63"/>
      <c r="NZX2" s="63"/>
      <c r="NZY2" s="63"/>
      <c r="NZZ2" s="63"/>
      <c r="OAA2" s="63"/>
      <c r="OAB2" s="63"/>
      <c r="OAC2" s="63"/>
      <c r="OAD2" s="63"/>
      <c r="OAE2" s="63"/>
      <c r="OAF2" s="63"/>
      <c r="OAG2" s="63"/>
      <c r="OAH2" s="63"/>
      <c r="OAI2" s="63"/>
      <c r="OAJ2" s="63"/>
      <c r="OAK2" s="63"/>
      <c r="OAL2" s="63"/>
      <c r="OAM2" s="63"/>
      <c r="OAN2" s="63"/>
      <c r="OAO2" s="63"/>
      <c r="OAP2" s="63"/>
      <c r="OAQ2" s="63"/>
      <c r="OAR2" s="63"/>
      <c r="OAS2" s="63"/>
      <c r="OAT2" s="63"/>
      <c r="OAU2" s="63"/>
      <c r="OAV2" s="63"/>
      <c r="OAW2" s="63"/>
      <c r="OAX2" s="63"/>
      <c r="OAY2" s="63"/>
      <c r="OAZ2" s="63"/>
      <c r="OBA2" s="63"/>
      <c r="OBB2" s="63"/>
      <c r="OBC2" s="63"/>
      <c r="OBD2" s="63"/>
      <c r="OBE2" s="63"/>
      <c r="OBF2" s="63"/>
      <c r="OBG2" s="63"/>
      <c r="OBH2" s="63"/>
      <c r="OBI2" s="63"/>
      <c r="OBJ2" s="63"/>
      <c r="OBK2" s="63"/>
      <c r="OBL2" s="63"/>
      <c r="OBM2" s="63"/>
      <c r="OBN2" s="63"/>
      <c r="OBO2" s="63"/>
      <c r="OBP2" s="63"/>
      <c r="OBQ2" s="63"/>
      <c r="OBR2" s="63"/>
      <c r="OBS2" s="63"/>
      <c r="OBT2" s="63"/>
      <c r="OBU2" s="63"/>
      <c r="OBV2" s="63"/>
      <c r="OBW2" s="63"/>
      <c r="OBX2" s="63"/>
      <c r="OBY2" s="63"/>
      <c r="OBZ2" s="63"/>
      <c r="OCA2" s="63"/>
      <c r="OCB2" s="63"/>
      <c r="OCC2" s="63"/>
      <c r="OCD2" s="63"/>
      <c r="OCE2" s="63"/>
      <c r="OCF2" s="63"/>
      <c r="OCG2" s="63"/>
      <c r="OCH2" s="63"/>
      <c r="OCI2" s="63"/>
      <c r="OCJ2" s="63"/>
      <c r="OCK2" s="63"/>
      <c r="OCL2" s="63"/>
      <c r="OCM2" s="63"/>
      <c r="OCN2" s="63"/>
      <c r="OCO2" s="63"/>
      <c r="OCP2" s="63"/>
      <c r="OCQ2" s="63"/>
      <c r="OCR2" s="63"/>
      <c r="OCS2" s="63"/>
      <c r="OCT2" s="63"/>
      <c r="OCU2" s="63"/>
      <c r="OCV2" s="63"/>
      <c r="OCW2" s="63"/>
      <c r="OCX2" s="63"/>
      <c r="OCY2" s="63"/>
      <c r="OCZ2" s="63"/>
      <c r="ODA2" s="63"/>
      <c r="ODB2" s="63"/>
      <c r="ODC2" s="63"/>
      <c r="ODD2" s="63"/>
      <c r="ODE2" s="63"/>
      <c r="ODF2" s="63"/>
      <c r="ODG2" s="63"/>
      <c r="ODH2" s="63"/>
      <c r="ODI2" s="63"/>
      <c r="ODJ2" s="63"/>
      <c r="ODK2" s="63"/>
      <c r="ODL2" s="63"/>
      <c r="ODM2" s="63"/>
      <c r="ODN2" s="63"/>
      <c r="ODO2" s="63"/>
      <c r="ODP2" s="63"/>
      <c r="ODQ2" s="63"/>
      <c r="ODR2" s="63"/>
      <c r="ODS2" s="63"/>
      <c r="ODT2" s="63"/>
      <c r="ODU2" s="63"/>
      <c r="ODV2" s="63"/>
      <c r="ODW2" s="63"/>
      <c r="ODX2" s="63"/>
      <c r="ODY2" s="63"/>
      <c r="ODZ2" s="63"/>
      <c r="OEA2" s="63"/>
      <c r="OEB2" s="63"/>
      <c r="OEC2" s="63"/>
      <c r="OED2" s="63"/>
      <c r="OEE2" s="63"/>
      <c r="OEF2" s="63"/>
      <c r="OEG2" s="63"/>
      <c r="OEH2" s="63"/>
      <c r="OEI2" s="63"/>
      <c r="OEJ2" s="63"/>
      <c r="OEK2" s="63"/>
      <c r="OEL2" s="63"/>
      <c r="OEM2" s="63"/>
      <c r="OEN2" s="63"/>
      <c r="OEO2" s="63"/>
      <c r="OEP2" s="63"/>
      <c r="OEQ2" s="63"/>
      <c r="OER2" s="63"/>
      <c r="OES2" s="63"/>
      <c r="OET2" s="63"/>
      <c r="OEU2" s="63"/>
      <c r="OEV2" s="63"/>
      <c r="OEW2" s="63"/>
      <c r="OEX2" s="63"/>
      <c r="OEY2" s="63"/>
      <c r="OEZ2" s="63"/>
      <c r="OFA2" s="63"/>
      <c r="OFB2" s="63"/>
      <c r="OFC2" s="63"/>
      <c r="OFD2" s="63"/>
      <c r="OFE2" s="63"/>
      <c r="OFF2" s="63"/>
      <c r="OFG2" s="63"/>
      <c r="OFH2" s="63"/>
      <c r="OFI2" s="63"/>
      <c r="OFJ2" s="63"/>
      <c r="OFK2" s="63"/>
      <c r="OFL2" s="63"/>
      <c r="OFM2" s="63"/>
      <c r="OFN2" s="63"/>
      <c r="OFO2" s="63"/>
      <c r="OFP2" s="63"/>
      <c r="OFQ2" s="63"/>
      <c r="OFR2" s="63"/>
      <c r="OFS2" s="63"/>
      <c r="OFT2" s="63"/>
      <c r="OFU2" s="63"/>
      <c r="OFV2" s="63"/>
      <c r="OFW2" s="63"/>
      <c r="OFX2" s="63"/>
      <c r="OFY2" s="63"/>
      <c r="OFZ2" s="63"/>
      <c r="OGA2" s="63"/>
      <c r="OGB2" s="63"/>
      <c r="OGC2" s="63"/>
      <c r="OGD2" s="63"/>
      <c r="OGE2" s="63"/>
      <c r="OGF2" s="63"/>
      <c r="OGG2" s="63"/>
      <c r="OGH2" s="63"/>
      <c r="OGI2" s="63"/>
      <c r="OGJ2" s="63"/>
      <c r="OGK2" s="63"/>
      <c r="OGL2" s="63"/>
      <c r="OGM2" s="63"/>
      <c r="OGN2" s="63"/>
      <c r="OGO2" s="63"/>
      <c r="OGP2" s="63"/>
      <c r="OGQ2" s="63"/>
      <c r="OGR2" s="63"/>
      <c r="OGS2" s="63"/>
      <c r="OGT2" s="63"/>
      <c r="OGU2" s="63"/>
      <c r="OGV2" s="63"/>
      <c r="OGW2" s="63"/>
      <c r="OGX2" s="63"/>
      <c r="OGY2" s="63"/>
      <c r="OGZ2" s="63"/>
      <c r="OHA2" s="63"/>
      <c r="OHB2" s="63"/>
      <c r="OHC2" s="63"/>
      <c r="OHD2" s="63"/>
      <c r="OHE2" s="63"/>
      <c r="OHF2" s="63"/>
      <c r="OHG2" s="63"/>
      <c r="OHH2" s="63"/>
      <c r="OHI2" s="63"/>
      <c r="OHJ2" s="63"/>
      <c r="OHK2" s="63"/>
      <c r="OHL2" s="63"/>
      <c r="OHM2" s="63"/>
      <c r="OHN2" s="63"/>
      <c r="OHO2" s="63"/>
      <c r="OHP2" s="63"/>
      <c r="OHQ2" s="63"/>
      <c r="OHR2" s="63"/>
      <c r="OHS2" s="63"/>
      <c r="OHT2" s="63"/>
      <c r="OHU2" s="63"/>
      <c r="OHV2" s="63"/>
      <c r="OHW2" s="63"/>
      <c r="OHX2" s="63"/>
      <c r="OHY2" s="63"/>
      <c r="OHZ2" s="63"/>
      <c r="OIA2" s="63"/>
      <c r="OIB2" s="63"/>
      <c r="OIC2" s="63"/>
      <c r="OID2" s="63"/>
      <c r="OIE2" s="63"/>
      <c r="OIF2" s="63"/>
      <c r="OIG2" s="63"/>
      <c r="OIH2" s="63"/>
      <c r="OII2" s="63"/>
      <c r="OIJ2" s="63"/>
      <c r="OIK2" s="63"/>
      <c r="OIL2" s="63"/>
      <c r="OIM2" s="63"/>
      <c r="OIN2" s="63"/>
      <c r="OIO2" s="63"/>
      <c r="OIP2" s="63"/>
      <c r="OIQ2" s="63"/>
      <c r="OIR2" s="63"/>
      <c r="OIS2" s="63"/>
      <c r="OIT2" s="63"/>
      <c r="OIU2" s="63"/>
      <c r="OIV2" s="63"/>
      <c r="OIW2" s="63"/>
      <c r="OIX2" s="63"/>
      <c r="OIY2" s="63"/>
      <c r="OIZ2" s="63"/>
      <c r="OJA2" s="63"/>
      <c r="OJB2" s="63"/>
      <c r="OJC2" s="63"/>
      <c r="OJD2" s="63"/>
      <c r="OJE2" s="63"/>
      <c r="OJF2" s="63"/>
      <c r="OJG2" s="63"/>
      <c r="OJH2" s="63"/>
      <c r="OJI2" s="63"/>
      <c r="OJJ2" s="63"/>
      <c r="OJK2" s="63"/>
      <c r="OJL2" s="63"/>
      <c r="OJM2" s="63"/>
      <c r="OJN2" s="63"/>
      <c r="OJO2" s="63"/>
      <c r="OJP2" s="63"/>
      <c r="OJQ2" s="63"/>
      <c r="OJR2" s="63"/>
      <c r="OJS2" s="63"/>
      <c r="OJT2" s="63"/>
      <c r="OJU2" s="63"/>
      <c r="OJV2" s="63"/>
      <c r="OJW2" s="63"/>
      <c r="OJX2" s="63"/>
      <c r="OJY2" s="63"/>
      <c r="OJZ2" s="63"/>
      <c r="OKA2" s="63"/>
      <c r="OKB2" s="63"/>
      <c r="OKC2" s="63"/>
      <c r="OKD2" s="63"/>
      <c r="OKE2" s="63"/>
      <c r="OKF2" s="63"/>
      <c r="OKG2" s="63"/>
      <c r="OKH2" s="63"/>
      <c r="OKI2" s="63"/>
      <c r="OKJ2" s="63"/>
      <c r="OKK2" s="63"/>
      <c r="OKL2" s="63"/>
      <c r="OKM2" s="63"/>
      <c r="OKN2" s="63"/>
      <c r="OKO2" s="63"/>
      <c r="OKP2" s="63"/>
      <c r="OKQ2" s="63"/>
      <c r="OKR2" s="63"/>
      <c r="OKS2" s="63"/>
      <c r="OKT2" s="63"/>
      <c r="OKU2" s="63"/>
      <c r="OKV2" s="63"/>
      <c r="OKW2" s="63"/>
      <c r="OKX2" s="63"/>
      <c r="OKY2" s="63"/>
      <c r="OKZ2" s="63"/>
      <c r="OLA2" s="63"/>
      <c r="OLB2" s="63"/>
      <c r="OLC2" s="63"/>
      <c r="OLD2" s="63"/>
      <c r="OLE2" s="63"/>
      <c r="OLF2" s="63"/>
      <c r="OLG2" s="63"/>
      <c r="OLH2" s="63"/>
      <c r="OLI2" s="63"/>
      <c r="OLJ2" s="63"/>
      <c r="OLK2" s="63"/>
      <c r="OLL2" s="63"/>
      <c r="OLM2" s="63"/>
      <c r="OLN2" s="63"/>
      <c r="OLO2" s="63"/>
      <c r="OLP2" s="63"/>
      <c r="OLQ2" s="63"/>
      <c r="OLR2" s="63"/>
      <c r="OLS2" s="63"/>
      <c r="OLT2" s="63"/>
      <c r="OLU2" s="63"/>
      <c r="OLV2" s="63"/>
      <c r="OLW2" s="63"/>
      <c r="OLX2" s="63"/>
      <c r="OLY2" s="63"/>
      <c r="OLZ2" s="63"/>
      <c r="OMA2" s="63"/>
      <c r="OMB2" s="63"/>
      <c r="OMC2" s="63"/>
      <c r="OMD2" s="63"/>
      <c r="OME2" s="63"/>
      <c r="OMF2" s="63"/>
      <c r="OMG2" s="63"/>
      <c r="OMH2" s="63"/>
      <c r="OMI2" s="63"/>
      <c r="OMJ2" s="63"/>
      <c r="OMK2" s="63"/>
      <c r="OML2" s="63"/>
      <c r="OMM2" s="63"/>
      <c r="OMN2" s="63"/>
      <c r="OMO2" s="63"/>
      <c r="OMP2" s="63"/>
      <c r="OMQ2" s="63"/>
      <c r="OMR2" s="63"/>
      <c r="OMS2" s="63"/>
      <c r="OMT2" s="63"/>
      <c r="OMU2" s="63"/>
      <c r="OMV2" s="63"/>
      <c r="OMW2" s="63"/>
      <c r="OMX2" s="63"/>
      <c r="OMY2" s="63"/>
      <c r="OMZ2" s="63"/>
      <c r="ONA2" s="63"/>
      <c r="ONB2" s="63"/>
      <c r="ONC2" s="63"/>
      <c r="OND2" s="63"/>
      <c r="ONE2" s="63"/>
      <c r="ONF2" s="63"/>
      <c r="ONG2" s="63"/>
      <c r="ONH2" s="63"/>
      <c r="ONI2" s="63"/>
      <c r="ONJ2" s="63"/>
      <c r="ONK2" s="63"/>
      <c r="ONL2" s="63"/>
      <c r="ONM2" s="63"/>
      <c r="ONN2" s="63"/>
      <c r="ONO2" s="63"/>
      <c r="ONP2" s="63"/>
      <c r="ONQ2" s="63"/>
      <c r="ONR2" s="63"/>
      <c r="ONS2" s="63"/>
      <c r="ONT2" s="63"/>
      <c r="ONU2" s="63"/>
      <c r="ONV2" s="63"/>
      <c r="ONW2" s="63"/>
      <c r="ONX2" s="63"/>
      <c r="ONY2" s="63"/>
      <c r="ONZ2" s="63"/>
      <c r="OOA2" s="63"/>
      <c r="OOB2" s="63"/>
      <c r="OOC2" s="63"/>
      <c r="OOD2" s="63"/>
      <c r="OOE2" s="63"/>
      <c r="OOF2" s="63"/>
      <c r="OOG2" s="63"/>
      <c r="OOH2" s="63"/>
      <c r="OOI2" s="63"/>
      <c r="OOJ2" s="63"/>
      <c r="OOK2" s="63"/>
      <c r="OOL2" s="63"/>
      <c r="OOM2" s="63"/>
      <c r="OON2" s="63"/>
      <c r="OOO2" s="63"/>
      <c r="OOP2" s="63"/>
      <c r="OOQ2" s="63"/>
      <c r="OOR2" s="63"/>
      <c r="OOS2" s="63"/>
      <c r="OOT2" s="63"/>
      <c r="OOU2" s="63"/>
      <c r="OOV2" s="63"/>
      <c r="OOW2" s="63"/>
      <c r="OOX2" s="63"/>
      <c r="OOY2" s="63"/>
      <c r="OOZ2" s="63"/>
      <c r="OPA2" s="63"/>
      <c r="OPB2" s="63"/>
      <c r="OPC2" s="63"/>
      <c r="OPD2" s="63"/>
      <c r="OPE2" s="63"/>
      <c r="OPF2" s="63"/>
      <c r="OPG2" s="63"/>
      <c r="OPH2" s="63"/>
      <c r="OPI2" s="63"/>
      <c r="OPJ2" s="63"/>
      <c r="OPK2" s="63"/>
      <c r="OPL2" s="63"/>
      <c r="OPM2" s="63"/>
      <c r="OPN2" s="63"/>
      <c r="OPO2" s="63"/>
      <c r="OPP2" s="63"/>
      <c r="OPQ2" s="63"/>
      <c r="OPR2" s="63"/>
      <c r="OPS2" s="63"/>
      <c r="OPT2" s="63"/>
      <c r="OPU2" s="63"/>
      <c r="OPV2" s="63"/>
      <c r="OPW2" s="63"/>
      <c r="OPX2" s="63"/>
      <c r="OPY2" s="63"/>
      <c r="OPZ2" s="63"/>
      <c r="OQA2" s="63"/>
      <c r="OQB2" s="63"/>
      <c r="OQC2" s="63"/>
      <c r="OQD2" s="63"/>
      <c r="OQE2" s="63"/>
      <c r="OQF2" s="63"/>
      <c r="OQG2" s="63"/>
      <c r="OQH2" s="63"/>
      <c r="OQI2" s="63"/>
      <c r="OQJ2" s="63"/>
      <c r="OQK2" s="63"/>
      <c r="OQL2" s="63"/>
      <c r="OQM2" s="63"/>
      <c r="OQN2" s="63"/>
      <c r="OQO2" s="63"/>
      <c r="OQP2" s="63"/>
      <c r="OQQ2" s="63"/>
      <c r="OQR2" s="63"/>
      <c r="OQS2" s="63"/>
      <c r="OQT2" s="63"/>
      <c r="OQU2" s="63"/>
      <c r="OQV2" s="63"/>
      <c r="OQW2" s="63"/>
      <c r="OQX2" s="63"/>
      <c r="OQY2" s="63"/>
      <c r="OQZ2" s="63"/>
      <c r="ORA2" s="63"/>
      <c r="ORB2" s="63"/>
      <c r="ORC2" s="63"/>
      <c r="ORD2" s="63"/>
      <c r="ORE2" s="63"/>
      <c r="ORF2" s="63"/>
      <c r="ORG2" s="63"/>
      <c r="ORH2" s="63"/>
      <c r="ORI2" s="63"/>
      <c r="ORJ2" s="63"/>
      <c r="ORK2" s="63"/>
      <c r="ORL2" s="63"/>
      <c r="ORM2" s="63"/>
      <c r="ORN2" s="63"/>
      <c r="ORO2" s="63"/>
      <c r="ORP2" s="63"/>
      <c r="ORQ2" s="63"/>
      <c r="ORR2" s="63"/>
      <c r="ORS2" s="63"/>
      <c r="ORT2" s="63"/>
      <c r="ORU2" s="63"/>
      <c r="ORV2" s="63"/>
      <c r="ORW2" s="63"/>
      <c r="ORX2" s="63"/>
      <c r="ORY2" s="63"/>
      <c r="ORZ2" s="63"/>
      <c r="OSA2" s="63"/>
      <c r="OSB2" s="63"/>
      <c r="OSC2" s="63"/>
      <c r="OSD2" s="63"/>
      <c r="OSE2" s="63"/>
      <c r="OSF2" s="63"/>
      <c r="OSG2" s="63"/>
      <c r="OSH2" s="63"/>
      <c r="OSI2" s="63"/>
      <c r="OSJ2" s="63"/>
      <c r="OSK2" s="63"/>
      <c r="OSL2" s="63"/>
      <c r="OSM2" s="63"/>
      <c r="OSN2" s="63"/>
      <c r="OSO2" s="63"/>
      <c r="OSP2" s="63"/>
      <c r="OSQ2" s="63"/>
      <c r="OSR2" s="63"/>
      <c r="OSS2" s="63"/>
      <c r="OST2" s="63"/>
      <c r="OSU2" s="63"/>
      <c r="OSV2" s="63"/>
      <c r="OSW2" s="63"/>
      <c r="OSX2" s="63"/>
      <c r="OSY2" s="63"/>
      <c r="OSZ2" s="63"/>
      <c r="OTA2" s="63"/>
      <c r="OTB2" s="63"/>
      <c r="OTC2" s="63"/>
      <c r="OTD2" s="63"/>
      <c r="OTE2" s="63"/>
      <c r="OTF2" s="63"/>
      <c r="OTG2" s="63"/>
      <c r="OTH2" s="63"/>
      <c r="OTI2" s="63"/>
      <c r="OTJ2" s="63"/>
      <c r="OTK2" s="63"/>
      <c r="OTL2" s="63"/>
      <c r="OTM2" s="63"/>
      <c r="OTN2" s="63"/>
      <c r="OTO2" s="63"/>
      <c r="OTP2" s="63"/>
      <c r="OTQ2" s="63"/>
      <c r="OTR2" s="63"/>
      <c r="OTS2" s="63"/>
      <c r="OTT2" s="63"/>
      <c r="OTU2" s="63"/>
      <c r="OTV2" s="63"/>
      <c r="OTW2" s="63"/>
      <c r="OTX2" s="63"/>
      <c r="OTY2" s="63"/>
      <c r="OTZ2" s="63"/>
      <c r="OUA2" s="63"/>
      <c r="OUB2" s="63"/>
      <c r="OUC2" s="63"/>
      <c r="OUD2" s="63"/>
      <c r="OUE2" s="63"/>
      <c r="OUF2" s="63"/>
      <c r="OUG2" s="63"/>
      <c r="OUH2" s="63"/>
      <c r="OUI2" s="63"/>
      <c r="OUJ2" s="63"/>
      <c r="OUK2" s="63"/>
      <c r="OUL2" s="63"/>
      <c r="OUM2" s="63"/>
      <c r="OUN2" s="63"/>
      <c r="OUO2" s="63"/>
      <c r="OUP2" s="63"/>
      <c r="OUQ2" s="63"/>
      <c r="OUR2" s="63"/>
      <c r="OUS2" s="63"/>
      <c r="OUT2" s="63"/>
      <c r="OUU2" s="63"/>
      <c r="OUV2" s="63"/>
      <c r="OUW2" s="63"/>
      <c r="OUX2" s="63"/>
      <c r="OUY2" s="63"/>
      <c r="OUZ2" s="63"/>
      <c r="OVA2" s="63"/>
      <c r="OVB2" s="63"/>
      <c r="OVC2" s="63"/>
      <c r="OVD2" s="63"/>
      <c r="OVE2" s="63"/>
      <c r="OVF2" s="63"/>
      <c r="OVG2" s="63"/>
      <c r="OVH2" s="63"/>
      <c r="OVI2" s="63"/>
      <c r="OVJ2" s="63"/>
      <c r="OVK2" s="63"/>
      <c r="OVL2" s="63"/>
      <c r="OVM2" s="63"/>
      <c r="OVN2" s="63"/>
      <c r="OVO2" s="63"/>
      <c r="OVP2" s="63"/>
      <c r="OVQ2" s="63"/>
      <c r="OVR2" s="63"/>
      <c r="OVS2" s="63"/>
      <c r="OVT2" s="63"/>
      <c r="OVU2" s="63"/>
      <c r="OVV2" s="63"/>
      <c r="OVW2" s="63"/>
      <c r="OVX2" s="63"/>
      <c r="OVY2" s="63"/>
      <c r="OVZ2" s="63"/>
      <c r="OWA2" s="63"/>
      <c r="OWB2" s="63"/>
      <c r="OWC2" s="63"/>
      <c r="OWD2" s="63"/>
      <c r="OWE2" s="63"/>
      <c r="OWF2" s="63"/>
      <c r="OWG2" s="63"/>
      <c r="OWH2" s="63"/>
      <c r="OWI2" s="63"/>
      <c r="OWJ2" s="63"/>
      <c r="OWK2" s="63"/>
      <c r="OWL2" s="63"/>
      <c r="OWM2" s="63"/>
      <c r="OWN2" s="63"/>
      <c r="OWO2" s="63"/>
      <c r="OWP2" s="63"/>
      <c r="OWQ2" s="63"/>
      <c r="OWR2" s="63"/>
      <c r="OWS2" s="63"/>
      <c r="OWT2" s="63"/>
      <c r="OWU2" s="63"/>
      <c r="OWV2" s="63"/>
      <c r="OWW2" s="63"/>
      <c r="OWX2" s="63"/>
      <c r="OWY2" s="63"/>
      <c r="OWZ2" s="63"/>
      <c r="OXA2" s="63"/>
      <c r="OXB2" s="63"/>
      <c r="OXC2" s="63"/>
      <c r="OXD2" s="63"/>
      <c r="OXE2" s="63"/>
      <c r="OXF2" s="63"/>
      <c r="OXG2" s="63"/>
      <c r="OXH2" s="63"/>
      <c r="OXI2" s="63"/>
      <c r="OXJ2" s="63"/>
      <c r="OXK2" s="63"/>
      <c r="OXL2" s="63"/>
      <c r="OXM2" s="63"/>
      <c r="OXN2" s="63"/>
      <c r="OXO2" s="63"/>
      <c r="OXP2" s="63"/>
      <c r="OXQ2" s="63"/>
      <c r="OXR2" s="63"/>
      <c r="OXS2" s="63"/>
      <c r="OXT2" s="63"/>
      <c r="OXU2" s="63"/>
      <c r="OXV2" s="63"/>
      <c r="OXW2" s="63"/>
      <c r="OXX2" s="63"/>
      <c r="OXY2" s="63"/>
      <c r="OXZ2" s="63"/>
      <c r="OYA2" s="63"/>
      <c r="OYB2" s="63"/>
      <c r="OYC2" s="63"/>
      <c r="OYD2" s="63"/>
      <c r="OYE2" s="63"/>
      <c r="OYF2" s="63"/>
      <c r="OYG2" s="63"/>
      <c r="OYH2" s="63"/>
      <c r="OYI2" s="63"/>
      <c r="OYJ2" s="63"/>
      <c r="OYK2" s="63"/>
      <c r="OYL2" s="63"/>
      <c r="OYM2" s="63"/>
      <c r="OYN2" s="63"/>
      <c r="OYO2" s="63"/>
      <c r="OYP2" s="63"/>
      <c r="OYQ2" s="63"/>
      <c r="OYR2" s="63"/>
      <c r="OYS2" s="63"/>
      <c r="OYT2" s="63"/>
      <c r="OYU2" s="63"/>
      <c r="OYV2" s="63"/>
      <c r="OYW2" s="63"/>
      <c r="OYX2" s="63"/>
      <c r="OYY2" s="63"/>
      <c r="OYZ2" s="63"/>
      <c r="OZA2" s="63"/>
      <c r="OZB2" s="63"/>
      <c r="OZC2" s="63"/>
      <c r="OZD2" s="63"/>
      <c r="OZE2" s="63"/>
      <c r="OZF2" s="63"/>
      <c r="OZG2" s="63"/>
      <c r="OZH2" s="63"/>
      <c r="OZI2" s="63"/>
      <c r="OZJ2" s="63"/>
      <c r="OZK2" s="63"/>
      <c r="OZL2" s="63"/>
      <c r="OZM2" s="63"/>
      <c r="OZN2" s="63"/>
      <c r="OZO2" s="63"/>
      <c r="OZP2" s="63"/>
      <c r="OZQ2" s="63"/>
      <c r="OZR2" s="63"/>
      <c r="OZS2" s="63"/>
      <c r="OZT2" s="63"/>
      <c r="OZU2" s="63"/>
      <c r="OZV2" s="63"/>
      <c r="OZW2" s="63"/>
      <c r="OZX2" s="63"/>
      <c r="OZY2" s="63"/>
      <c r="OZZ2" s="63"/>
      <c r="PAA2" s="63"/>
      <c r="PAB2" s="63"/>
      <c r="PAC2" s="63"/>
      <c r="PAD2" s="63"/>
      <c r="PAE2" s="63"/>
      <c r="PAF2" s="63"/>
      <c r="PAG2" s="63"/>
      <c r="PAH2" s="63"/>
      <c r="PAI2" s="63"/>
      <c r="PAJ2" s="63"/>
      <c r="PAK2" s="63"/>
      <c r="PAL2" s="63"/>
      <c r="PAM2" s="63"/>
      <c r="PAN2" s="63"/>
      <c r="PAO2" s="63"/>
      <c r="PAP2" s="63"/>
      <c r="PAQ2" s="63"/>
      <c r="PAR2" s="63"/>
      <c r="PAS2" s="63"/>
      <c r="PAT2" s="63"/>
      <c r="PAU2" s="63"/>
      <c r="PAV2" s="63"/>
      <c r="PAW2" s="63"/>
      <c r="PAX2" s="63"/>
      <c r="PAY2" s="63"/>
      <c r="PAZ2" s="63"/>
      <c r="PBA2" s="63"/>
      <c r="PBB2" s="63"/>
      <c r="PBC2" s="63"/>
      <c r="PBD2" s="63"/>
      <c r="PBE2" s="63"/>
      <c r="PBF2" s="63"/>
      <c r="PBG2" s="63"/>
      <c r="PBH2" s="63"/>
      <c r="PBI2" s="63"/>
      <c r="PBJ2" s="63"/>
      <c r="PBK2" s="63"/>
      <c r="PBL2" s="63"/>
      <c r="PBM2" s="63"/>
      <c r="PBN2" s="63"/>
      <c r="PBO2" s="63"/>
      <c r="PBP2" s="63"/>
      <c r="PBQ2" s="63"/>
      <c r="PBR2" s="63"/>
      <c r="PBS2" s="63"/>
      <c r="PBT2" s="63"/>
      <c r="PBU2" s="63"/>
      <c r="PBV2" s="63"/>
      <c r="PBW2" s="63"/>
      <c r="PBX2" s="63"/>
      <c r="PBY2" s="63"/>
      <c r="PBZ2" s="63"/>
      <c r="PCA2" s="63"/>
      <c r="PCB2" s="63"/>
      <c r="PCC2" s="63"/>
      <c r="PCD2" s="63"/>
      <c r="PCE2" s="63"/>
      <c r="PCF2" s="63"/>
      <c r="PCG2" s="63"/>
      <c r="PCH2" s="63"/>
      <c r="PCI2" s="63"/>
      <c r="PCJ2" s="63"/>
      <c r="PCK2" s="63"/>
      <c r="PCL2" s="63"/>
      <c r="PCM2" s="63"/>
      <c r="PCN2" s="63"/>
      <c r="PCO2" s="63"/>
      <c r="PCP2" s="63"/>
      <c r="PCQ2" s="63"/>
      <c r="PCR2" s="63"/>
      <c r="PCS2" s="63"/>
      <c r="PCT2" s="63"/>
      <c r="PCU2" s="63"/>
      <c r="PCV2" s="63"/>
      <c r="PCW2" s="63"/>
      <c r="PCX2" s="63"/>
      <c r="PCY2" s="63"/>
      <c r="PCZ2" s="63"/>
      <c r="PDA2" s="63"/>
      <c r="PDB2" s="63"/>
      <c r="PDC2" s="63"/>
      <c r="PDD2" s="63"/>
      <c r="PDE2" s="63"/>
      <c r="PDF2" s="63"/>
      <c r="PDG2" s="63"/>
      <c r="PDH2" s="63"/>
      <c r="PDI2" s="63"/>
      <c r="PDJ2" s="63"/>
      <c r="PDK2" s="63"/>
      <c r="PDL2" s="63"/>
      <c r="PDM2" s="63"/>
      <c r="PDN2" s="63"/>
      <c r="PDO2" s="63"/>
      <c r="PDP2" s="63"/>
      <c r="PDQ2" s="63"/>
      <c r="PDR2" s="63"/>
      <c r="PDS2" s="63"/>
      <c r="PDT2" s="63"/>
      <c r="PDU2" s="63"/>
      <c r="PDV2" s="63"/>
      <c r="PDW2" s="63"/>
      <c r="PDX2" s="63"/>
      <c r="PDY2" s="63"/>
      <c r="PDZ2" s="63"/>
      <c r="PEA2" s="63"/>
      <c r="PEB2" s="63"/>
      <c r="PEC2" s="63"/>
      <c r="PED2" s="63"/>
      <c r="PEE2" s="63"/>
      <c r="PEF2" s="63"/>
      <c r="PEG2" s="63"/>
      <c r="PEH2" s="63"/>
      <c r="PEI2" s="63"/>
      <c r="PEJ2" s="63"/>
      <c r="PEK2" s="63"/>
      <c r="PEL2" s="63"/>
      <c r="PEM2" s="63"/>
      <c r="PEN2" s="63"/>
      <c r="PEO2" s="63"/>
      <c r="PEP2" s="63"/>
      <c r="PEQ2" s="63"/>
      <c r="PER2" s="63"/>
      <c r="PES2" s="63"/>
      <c r="PET2" s="63"/>
      <c r="PEU2" s="63"/>
      <c r="PEV2" s="63"/>
      <c r="PEW2" s="63"/>
      <c r="PEX2" s="63"/>
      <c r="PEY2" s="63"/>
      <c r="PEZ2" s="63"/>
      <c r="PFA2" s="63"/>
      <c r="PFB2" s="63"/>
      <c r="PFC2" s="63"/>
      <c r="PFD2" s="63"/>
      <c r="PFE2" s="63"/>
      <c r="PFF2" s="63"/>
      <c r="PFG2" s="63"/>
      <c r="PFH2" s="63"/>
      <c r="PFI2" s="63"/>
      <c r="PFJ2" s="63"/>
      <c r="PFK2" s="63"/>
      <c r="PFL2" s="63"/>
      <c r="PFM2" s="63"/>
      <c r="PFN2" s="63"/>
      <c r="PFO2" s="63"/>
      <c r="PFP2" s="63"/>
      <c r="PFQ2" s="63"/>
      <c r="PFR2" s="63"/>
      <c r="PFS2" s="63"/>
      <c r="PFT2" s="63"/>
      <c r="PFU2" s="63"/>
      <c r="PFV2" s="63"/>
      <c r="PFW2" s="63"/>
      <c r="PFX2" s="63"/>
      <c r="PFY2" s="63"/>
      <c r="PFZ2" s="63"/>
      <c r="PGA2" s="63"/>
      <c r="PGB2" s="63"/>
      <c r="PGC2" s="63"/>
      <c r="PGD2" s="63"/>
      <c r="PGE2" s="63"/>
      <c r="PGF2" s="63"/>
      <c r="PGG2" s="63"/>
      <c r="PGH2" s="63"/>
      <c r="PGI2" s="63"/>
      <c r="PGJ2" s="63"/>
      <c r="PGK2" s="63"/>
      <c r="PGL2" s="63"/>
      <c r="PGM2" s="63"/>
      <c r="PGN2" s="63"/>
      <c r="PGO2" s="63"/>
      <c r="PGP2" s="63"/>
      <c r="PGQ2" s="63"/>
      <c r="PGR2" s="63"/>
      <c r="PGS2" s="63"/>
      <c r="PGT2" s="63"/>
      <c r="PGU2" s="63"/>
      <c r="PGV2" s="63"/>
      <c r="PGW2" s="63"/>
      <c r="PGX2" s="63"/>
      <c r="PGY2" s="63"/>
      <c r="PGZ2" s="63"/>
      <c r="PHA2" s="63"/>
      <c r="PHB2" s="63"/>
      <c r="PHC2" s="63"/>
      <c r="PHD2" s="63"/>
      <c r="PHE2" s="63"/>
      <c r="PHF2" s="63"/>
      <c r="PHG2" s="63"/>
      <c r="PHH2" s="63"/>
      <c r="PHI2" s="63"/>
      <c r="PHJ2" s="63"/>
      <c r="PHK2" s="63"/>
      <c r="PHL2" s="63"/>
      <c r="PHM2" s="63"/>
      <c r="PHN2" s="63"/>
      <c r="PHO2" s="63"/>
      <c r="PHP2" s="63"/>
      <c r="PHQ2" s="63"/>
      <c r="PHR2" s="63"/>
      <c r="PHS2" s="63"/>
      <c r="PHT2" s="63"/>
      <c r="PHU2" s="63"/>
      <c r="PHV2" s="63"/>
      <c r="PHW2" s="63"/>
      <c r="PHX2" s="63"/>
      <c r="PHY2" s="63"/>
      <c r="PHZ2" s="63"/>
      <c r="PIA2" s="63"/>
      <c r="PIB2" s="63"/>
      <c r="PIC2" s="63"/>
      <c r="PID2" s="63"/>
      <c r="PIE2" s="63"/>
      <c r="PIF2" s="63"/>
      <c r="PIG2" s="63"/>
      <c r="PIH2" s="63"/>
      <c r="PII2" s="63"/>
      <c r="PIJ2" s="63"/>
      <c r="PIK2" s="63"/>
      <c r="PIL2" s="63"/>
      <c r="PIM2" s="63"/>
      <c r="PIN2" s="63"/>
      <c r="PIO2" s="63"/>
      <c r="PIP2" s="63"/>
      <c r="PIQ2" s="63"/>
      <c r="PIR2" s="63"/>
      <c r="PIS2" s="63"/>
      <c r="PIT2" s="63"/>
      <c r="PIU2" s="63"/>
      <c r="PIV2" s="63"/>
      <c r="PIW2" s="63"/>
      <c r="PIX2" s="63"/>
      <c r="PIY2" s="63"/>
      <c r="PIZ2" s="63"/>
      <c r="PJA2" s="63"/>
      <c r="PJB2" s="63"/>
      <c r="PJC2" s="63"/>
      <c r="PJD2" s="63"/>
      <c r="PJE2" s="63"/>
      <c r="PJF2" s="63"/>
      <c r="PJG2" s="63"/>
      <c r="PJH2" s="63"/>
      <c r="PJI2" s="63"/>
      <c r="PJJ2" s="63"/>
      <c r="PJK2" s="63"/>
      <c r="PJL2" s="63"/>
      <c r="PJM2" s="63"/>
      <c r="PJN2" s="63"/>
      <c r="PJO2" s="63"/>
      <c r="PJP2" s="63"/>
      <c r="PJQ2" s="63"/>
      <c r="PJR2" s="63"/>
      <c r="PJS2" s="63"/>
      <c r="PJT2" s="63"/>
      <c r="PJU2" s="63"/>
      <c r="PJV2" s="63"/>
      <c r="PJW2" s="63"/>
      <c r="PJX2" s="63"/>
      <c r="PJY2" s="63"/>
      <c r="PJZ2" s="63"/>
      <c r="PKA2" s="63"/>
      <c r="PKB2" s="63"/>
      <c r="PKC2" s="63"/>
      <c r="PKD2" s="63"/>
      <c r="PKE2" s="63"/>
      <c r="PKF2" s="63"/>
      <c r="PKG2" s="63"/>
      <c r="PKH2" s="63"/>
      <c r="PKI2" s="63"/>
      <c r="PKJ2" s="63"/>
      <c r="PKK2" s="63"/>
      <c r="PKL2" s="63"/>
      <c r="PKM2" s="63"/>
      <c r="PKN2" s="63"/>
      <c r="PKO2" s="63"/>
      <c r="PKP2" s="63"/>
      <c r="PKQ2" s="63"/>
      <c r="PKR2" s="63"/>
      <c r="PKS2" s="63"/>
      <c r="PKT2" s="63"/>
      <c r="PKU2" s="63"/>
      <c r="PKV2" s="63"/>
      <c r="PKW2" s="63"/>
      <c r="PKX2" s="63"/>
      <c r="PKY2" s="63"/>
      <c r="PKZ2" s="63"/>
      <c r="PLA2" s="63"/>
      <c r="PLB2" s="63"/>
      <c r="PLC2" s="63"/>
      <c r="PLD2" s="63"/>
      <c r="PLE2" s="63"/>
      <c r="PLF2" s="63"/>
      <c r="PLG2" s="63"/>
      <c r="PLH2" s="63"/>
      <c r="PLI2" s="63"/>
      <c r="PLJ2" s="63"/>
      <c r="PLK2" s="63"/>
      <c r="PLL2" s="63"/>
      <c r="PLM2" s="63"/>
      <c r="PLN2" s="63"/>
      <c r="PLO2" s="63"/>
      <c r="PLP2" s="63"/>
      <c r="PLQ2" s="63"/>
      <c r="PLR2" s="63"/>
      <c r="PLS2" s="63"/>
      <c r="PLT2" s="63"/>
      <c r="PLU2" s="63"/>
      <c r="PLV2" s="63"/>
      <c r="PLW2" s="63"/>
      <c r="PLX2" s="63"/>
      <c r="PLY2" s="63"/>
      <c r="PLZ2" s="63"/>
      <c r="PMA2" s="63"/>
      <c r="PMB2" s="63"/>
      <c r="PMC2" s="63"/>
      <c r="PMD2" s="63"/>
      <c r="PME2" s="63"/>
      <c r="PMF2" s="63"/>
      <c r="PMG2" s="63"/>
      <c r="PMH2" s="63"/>
      <c r="PMI2" s="63"/>
      <c r="PMJ2" s="63"/>
      <c r="PMK2" s="63"/>
      <c r="PML2" s="63"/>
      <c r="PMM2" s="63"/>
      <c r="PMN2" s="63"/>
      <c r="PMO2" s="63"/>
      <c r="PMP2" s="63"/>
      <c r="PMQ2" s="63"/>
      <c r="PMR2" s="63"/>
      <c r="PMS2" s="63"/>
      <c r="PMT2" s="63"/>
      <c r="PMU2" s="63"/>
      <c r="PMV2" s="63"/>
      <c r="PMW2" s="63"/>
      <c r="PMX2" s="63"/>
      <c r="PMY2" s="63"/>
      <c r="PMZ2" s="63"/>
      <c r="PNA2" s="63"/>
      <c r="PNB2" s="63"/>
      <c r="PNC2" s="63"/>
      <c r="PND2" s="63"/>
      <c r="PNE2" s="63"/>
      <c r="PNF2" s="63"/>
      <c r="PNG2" s="63"/>
      <c r="PNH2" s="63"/>
      <c r="PNI2" s="63"/>
      <c r="PNJ2" s="63"/>
      <c r="PNK2" s="63"/>
      <c r="PNL2" s="63"/>
      <c r="PNM2" s="63"/>
      <c r="PNN2" s="63"/>
      <c r="PNO2" s="63"/>
      <c r="PNP2" s="63"/>
      <c r="PNQ2" s="63"/>
      <c r="PNR2" s="63"/>
      <c r="PNS2" s="63"/>
      <c r="PNT2" s="63"/>
      <c r="PNU2" s="63"/>
      <c r="PNV2" s="63"/>
      <c r="PNW2" s="63"/>
      <c r="PNX2" s="63"/>
      <c r="PNY2" s="63"/>
      <c r="PNZ2" s="63"/>
      <c r="POA2" s="63"/>
      <c r="POB2" s="63"/>
      <c r="POC2" s="63"/>
      <c r="POD2" s="63"/>
      <c r="POE2" s="63"/>
      <c r="POF2" s="63"/>
      <c r="POG2" s="63"/>
      <c r="POH2" s="63"/>
      <c r="POI2" s="63"/>
      <c r="POJ2" s="63"/>
      <c r="POK2" s="63"/>
      <c r="POL2" s="63"/>
      <c r="POM2" s="63"/>
      <c r="PON2" s="63"/>
      <c r="POO2" s="63"/>
      <c r="POP2" s="63"/>
      <c r="POQ2" s="63"/>
      <c r="POR2" s="63"/>
      <c r="POS2" s="63"/>
      <c r="POT2" s="63"/>
      <c r="POU2" s="63"/>
      <c r="POV2" s="63"/>
      <c r="POW2" s="63"/>
      <c r="POX2" s="63"/>
      <c r="POY2" s="63"/>
      <c r="POZ2" s="63"/>
      <c r="PPA2" s="63"/>
      <c r="PPB2" s="63"/>
      <c r="PPC2" s="63"/>
      <c r="PPD2" s="63"/>
      <c r="PPE2" s="63"/>
      <c r="PPF2" s="63"/>
      <c r="PPG2" s="63"/>
      <c r="PPH2" s="63"/>
      <c r="PPI2" s="63"/>
      <c r="PPJ2" s="63"/>
      <c r="PPK2" s="63"/>
      <c r="PPL2" s="63"/>
      <c r="PPM2" s="63"/>
      <c r="PPN2" s="63"/>
      <c r="PPO2" s="63"/>
      <c r="PPP2" s="63"/>
      <c r="PPQ2" s="63"/>
      <c r="PPR2" s="63"/>
      <c r="PPS2" s="63"/>
      <c r="PPT2" s="63"/>
      <c r="PPU2" s="63"/>
      <c r="PPV2" s="63"/>
      <c r="PPW2" s="63"/>
      <c r="PPX2" s="63"/>
      <c r="PPY2" s="63"/>
      <c r="PPZ2" s="63"/>
      <c r="PQA2" s="63"/>
      <c r="PQB2" s="63"/>
      <c r="PQC2" s="63"/>
      <c r="PQD2" s="63"/>
      <c r="PQE2" s="63"/>
      <c r="PQF2" s="63"/>
      <c r="PQG2" s="63"/>
      <c r="PQH2" s="63"/>
      <c r="PQI2" s="63"/>
      <c r="PQJ2" s="63"/>
      <c r="PQK2" s="63"/>
      <c r="PQL2" s="63"/>
      <c r="PQM2" s="63"/>
      <c r="PQN2" s="63"/>
      <c r="PQO2" s="63"/>
      <c r="PQP2" s="63"/>
      <c r="PQQ2" s="63"/>
      <c r="PQR2" s="63"/>
      <c r="PQS2" s="63"/>
      <c r="PQT2" s="63"/>
      <c r="PQU2" s="63"/>
      <c r="PQV2" s="63"/>
      <c r="PQW2" s="63"/>
      <c r="PQX2" s="63"/>
      <c r="PQY2" s="63"/>
      <c r="PQZ2" s="63"/>
      <c r="PRA2" s="63"/>
      <c r="PRB2" s="63"/>
      <c r="PRC2" s="63"/>
      <c r="PRD2" s="63"/>
      <c r="PRE2" s="63"/>
      <c r="PRF2" s="63"/>
      <c r="PRG2" s="63"/>
      <c r="PRH2" s="63"/>
      <c r="PRI2" s="63"/>
      <c r="PRJ2" s="63"/>
      <c r="PRK2" s="63"/>
      <c r="PRL2" s="63"/>
      <c r="PRM2" s="63"/>
      <c r="PRN2" s="63"/>
      <c r="PRO2" s="63"/>
      <c r="PRP2" s="63"/>
      <c r="PRQ2" s="63"/>
      <c r="PRR2" s="63"/>
      <c r="PRS2" s="63"/>
      <c r="PRT2" s="63"/>
      <c r="PRU2" s="63"/>
      <c r="PRV2" s="63"/>
      <c r="PRW2" s="63"/>
      <c r="PRX2" s="63"/>
      <c r="PRY2" s="63"/>
      <c r="PRZ2" s="63"/>
      <c r="PSA2" s="63"/>
      <c r="PSB2" s="63"/>
      <c r="PSC2" s="63"/>
      <c r="PSD2" s="63"/>
      <c r="PSE2" s="63"/>
      <c r="PSF2" s="63"/>
      <c r="PSG2" s="63"/>
      <c r="PSH2" s="63"/>
      <c r="PSI2" s="63"/>
      <c r="PSJ2" s="63"/>
      <c r="PSK2" s="63"/>
      <c r="PSL2" s="63"/>
      <c r="PSM2" s="63"/>
      <c r="PSN2" s="63"/>
      <c r="PSO2" s="63"/>
      <c r="PSP2" s="63"/>
      <c r="PSQ2" s="63"/>
      <c r="PSR2" s="63"/>
      <c r="PSS2" s="63"/>
      <c r="PST2" s="63"/>
      <c r="PSU2" s="63"/>
      <c r="PSV2" s="63"/>
      <c r="PSW2" s="63"/>
      <c r="PSX2" s="63"/>
      <c r="PSY2" s="63"/>
      <c r="PSZ2" s="63"/>
      <c r="PTA2" s="63"/>
      <c r="PTB2" s="63"/>
      <c r="PTC2" s="63"/>
      <c r="PTD2" s="63"/>
      <c r="PTE2" s="63"/>
      <c r="PTF2" s="63"/>
      <c r="PTG2" s="63"/>
      <c r="PTH2" s="63"/>
      <c r="PTI2" s="63"/>
      <c r="PTJ2" s="63"/>
      <c r="PTK2" s="63"/>
      <c r="PTL2" s="63"/>
      <c r="PTM2" s="63"/>
      <c r="PTN2" s="63"/>
      <c r="PTO2" s="63"/>
      <c r="PTP2" s="63"/>
      <c r="PTQ2" s="63"/>
      <c r="PTR2" s="63"/>
      <c r="PTS2" s="63"/>
      <c r="PTT2" s="63"/>
      <c r="PTU2" s="63"/>
      <c r="PTV2" s="63"/>
      <c r="PTW2" s="63"/>
      <c r="PTX2" s="63"/>
      <c r="PTY2" s="63"/>
      <c r="PTZ2" s="63"/>
      <c r="PUA2" s="63"/>
      <c r="PUB2" s="63"/>
      <c r="PUC2" s="63"/>
      <c r="PUD2" s="63"/>
      <c r="PUE2" s="63"/>
      <c r="PUF2" s="63"/>
      <c r="PUG2" s="63"/>
      <c r="PUH2" s="63"/>
      <c r="PUI2" s="63"/>
      <c r="PUJ2" s="63"/>
      <c r="PUK2" s="63"/>
      <c r="PUL2" s="63"/>
      <c r="PUM2" s="63"/>
      <c r="PUN2" s="63"/>
      <c r="PUO2" s="63"/>
      <c r="PUP2" s="63"/>
      <c r="PUQ2" s="63"/>
      <c r="PUR2" s="63"/>
      <c r="PUS2" s="63"/>
      <c r="PUT2" s="63"/>
      <c r="PUU2" s="63"/>
      <c r="PUV2" s="63"/>
      <c r="PUW2" s="63"/>
      <c r="PUX2" s="63"/>
      <c r="PUY2" s="63"/>
      <c r="PUZ2" s="63"/>
      <c r="PVA2" s="63"/>
      <c r="PVB2" s="63"/>
      <c r="PVC2" s="63"/>
      <c r="PVD2" s="63"/>
      <c r="PVE2" s="63"/>
      <c r="PVF2" s="63"/>
      <c r="PVG2" s="63"/>
      <c r="PVH2" s="63"/>
      <c r="PVI2" s="63"/>
      <c r="PVJ2" s="63"/>
      <c r="PVK2" s="63"/>
      <c r="PVL2" s="63"/>
      <c r="PVM2" s="63"/>
      <c r="PVN2" s="63"/>
      <c r="PVO2" s="63"/>
      <c r="PVP2" s="63"/>
      <c r="PVQ2" s="63"/>
      <c r="PVR2" s="63"/>
      <c r="PVS2" s="63"/>
      <c r="PVT2" s="63"/>
      <c r="PVU2" s="63"/>
      <c r="PVV2" s="63"/>
      <c r="PVW2" s="63"/>
      <c r="PVX2" s="63"/>
      <c r="PVY2" s="63"/>
      <c r="PVZ2" s="63"/>
      <c r="PWA2" s="63"/>
      <c r="PWB2" s="63"/>
      <c r="PWC2" s="63"/>
      <c r="PWD2" s="63"/>
      <c r="PWE2" s="63"/>
      <c r="PWF2" s="63"/>
      <c r="PWG2" s="63"/>
      <c r="PWH2" s="63"/>
      <c r="PWI2" s="63"/>
      <c r="PWJ2" s="63"/>
      <c r="PWK2" s="63"/>
      <c r="PWL2" s="63"/>
      <c r="PWM2" s="63"/>
      <c r="PWN2" s="63"/>
      <c r="PWO2" s="63"/>
      <c r="PWP2" s="63"/>
      <c r="PWQ2" s="63"/>
      <c r="PWR2" s="63"/>
      <c r="PWS2" s="63"/>
      <c r="PWT2" s="63"/>
      <c r="PWU2" s="63"/>
      <c r="PWV2" s="63"/>
      <c r="PWW2" s="63"/>
      <c r="PWX2" s="63"/>
      <c r="PWY2" s="63"/>
      <c r="PWZ2" s="63"/>
      <c r="PXA2" s="63"/>
      <c r="PXB2" s="63"/>
      <c r="PXC2" s="63"/>
      <c r="PXD2" s="63"/>
      <c r="PXE2" s="63"/>
      <c r="PXF2" s="63"/>
      <c r="PXG2" s="63"/>
      <c r="PXH2" s="63"/>
      <c r="PXI2" s="63"/>
      <c r="PXJ2" s="63"/>
      <c r="PXK2" s="63"/>
      <c r="PXL2" s="63"/>
      <c r="PXM2" s="63"/>
      <c r="PXN2" s="63"/>
      <c r="PXO2" s="63"/>
      <c r="PXP2" s="63"/>
      <c r="PXQ2" s="63"/>
      <c r="PXR2" s="63"/>
      <c r="PXS2" s="63"/>
      <c r="PXT2" s="63"/>
      <c r="PXU2" s="63"/>
      <c r="PXV2" s="63"/>
      <c r="PXW2" s="63"/>
      <c r="PXX2" s="63"/>
      <c r="PXY2" s="63"/>
      <c r="PXZ2" s="63"/>
      <c r="PYA2" s="63"/>
      <c r="PYB2" s="63"/>
      <c r="PYC2" s="63"/>
      <c r="PYD2" s="63"/>
      <c r="PYE2" s="63"/>
      <c r="PYF2" s="63"/>
      <c r="PYG2" s="63"/>
      <c r="PYH2" s="63"/>
      <c r="PYI2" s="63"/>
      <c r="PYJ2" s="63"/>
      <c r="PYK2" s="63"/>
      <c r="PYL2" s="63"/>
      <c r="PYM2" s="63"/>
      <c r="PYN2" s="63"/>
      <c r="PYO2" s="63"/>
      <c r="PYP2" s="63"/>
      <c r="PYQ2" s="63"/>
      <c r="PYR2" s="63"/>
      <c r="PYS2" s="63"/>
      <c r="PYT2" s="63"/>
      <c r="PYU2" s="63"/>
      <c r="PYV2" s="63"/>
      <c r="PYW2" s="63"/>
      <c r="PYX2" s="63"/>
      <c r="PYY2" s="63"/>
      <c r="PYZ2" s="63"/>
      <c r="PZA2" s="63"/>
      <c r="PZB2" s="63"/>
      <c r="PZC2" s="63"/>
      <c r="PZD2" s="63"/>
      <c r="PZE2" s="63"/>
      <c r="PZF2" s="63"/>
      <c r="PZG2" s="63"/>
      <c r="PZH2" s="63"/>
      <c r="PZI2" s="63"/>
      <c r="PZJ2" s="63"/>
      <c r="PZK2" s="63"/>
      <c r="PZL2" s="63"/>
      <c r="PZM2" s="63"/>
      <c r="PZN2" s="63"/>
      <c r="PZO2" s="63"/>
      <c r="PZP2" s="63"/>
      <c r="PZQ2" s="63"/>
      <c r="PZR2" s="63"/>
      <c r="PZS2" s="63"/>
      <c r="PZT2" s="63"/>
      <c r="PZU2" s="63"/>
      <c r="PZV2" s="63"/>
      <c r="PZW2" s="63"/>
      <c r="PZX2" s="63"/>
      <c r="PZY2" s="63"/>
      <c r="PZZ2" s="63"/>
      <c r="QAA2" s="63"/>
      <c r="QAB2" s="63"/>
      <c r="QAC2" s="63"/>
      <c r="QAD2" s="63"/>
      <c r="QAE2" s="63"/>
      <c r="QAF2" s="63"/>
      <c r="QAG2" s="63"/>
      <c r="QAH2" s="63"/>
      <c r="QAI2" s="63"/>
      <c r="QAJ2" s="63"/>
      <c r="QAK2" s="63"/>
      <c r="QAL2" s="63"/>
      <c r="QAM2" s="63"/>
      <c r="QAN2" s="63"/>
      <c r="QAO2" s="63"/>
      <c r="QAP2" s="63"/>
      <c r="QAQ2" s="63"/>
      <c r="QAR2" s="63"/>
      <c r="QAS2" s="63"/>
      <c r="QAT2" s="63"/>
      <c r="QAU2" s="63"/>
      <c r="QAV2" s="63"/>
      <c r="QAW2" s="63"/>
      <c r="QAX2" s="63"/>
      <c r="QAY2" s="63"/>
      <c r="QAZ2" s="63"/>
      <c r="QBA2" s="63"/>
      <c r="QBB2" s="63"/>
      <c r="QBC2" s="63"/>
      <c r="QBD2" s="63"/>
      <c r="QBE2" s="63"/>
      <c r="QBF2" s="63"/>
      <c r="QBG2" s="63"/>
      <c r="QBH2" s="63"/>
      <c r="QBI2" s="63"/>
      <c r="QBJ2" s="63"/>
      <c r="QBK2" s="63"/>
      <c r="QBL2" s="63"/>
      <c r="QBM2" s="63"/>
      <c r="QBN2" s="63"/>
      <c r="QBO2" s="63"/>
      <c r="QBP2" s="63"/>
      <c r="QBQ2" s="63"/>
      <c r="QBR2" s="63"/>
      <c r="QBS2" s="63"/>
      <c r="QBT2" s="63"/>
      <c r="QBU2" s="63"/>
      <c r="QBV2" s="63"/>
      <c r="QBW2" s="63"/>
      <c r="QBX2" s="63"/>
      <c r="QBY2" s="63"/>
      <c r="QBZ2" s="63"/>
      <c r="QCA2" s="63"/>
      <c r="QCB2" s="63"/>
      <c r="QCC2" s="63"/>
      <c r="QCD2" s="63"/>
      <c r="QCE2" s="63"/>
      <c r="QCF2" s="63"/>
      <c r="QCG2" s="63"/>
      <c r="QCH2" s="63"/>
      <c r="QCI2" s="63"/>
      <c r="QCJ2" s="63"/>
      <c r="QCK2" s="63"/>
      <c r="QCL2" s="63"/>
      <c r="QCM2" s="63"/>
      <c r="QCN2" s="63"/>
      <c r="QCO2" s="63"/>
      <c r="QCP2" s="63"/>
      <c r="QCQ2" s="63"/>
      <c r="QCR2" s="63"/>
      <c r="QCS2" s="63"/>
      <c r="QCT2" s="63"/>
      <c r="QCU2" s="63"/>
      <c r="QCV2" s="63"/>
      <c r="QCW2" s="63"/>
      <c r="QCX2" s="63"/>
      <c r="QCY2" s="63"/>
      <c r="QCZ2" s="63"/>
      <c r="QDA2" s="63"/>
      <c r="QDB2" s="63"/>
      <c r="QDC2" s="63"/>
      <c r="QDD2" s="63"/>
      <c r="QDE2" s="63"/>
      <c r="QDF2" s="63"/>
      <c r="QDG2" s="63"/>
      <c r="QDH2" s="63"/>
      <c r="QDI2" s="63"/>
      <c r="QDJ2" s="63"/>
      <c r="QDK2" s="63"/>
      <c r="QDL2" s="63"/>
      <c r="QDM2" s="63"/>
      <c r="QDN2" s="63"/>
      <c r="QDO2" s="63"/>
      <c r="QDP2" s="63"/>
      <c r="QDQ2" s="63"/>
      <c r="QDR2" s="63"/>
      <c r="QDS2" s="63"/>
      <c r="QDT2" s="63"/>
      <c r="QDU2" s="63"/>
      <c r="QDV2" s="63"/>
      <c r="QDW2" s="63"/>
      <c r="QDX2" s="63"/>
      <c r="QDY2" s="63"/>
      <c r="QDZ2" s="63"/>
      <c r="QEA2" s="63"/>
      <c r="QEB2" s="63"/>
      <c r="QEC2" s="63"/>
      <c r="QED2" s="63"/>
      <c r="QEE2" s="63"/>
      <c r="QEF2" s="63"/>
      <c r="QEG2" s="63"/>
      <c r="QEH2" s="63"/>
      <c r="QEI2" s="63"/>
      <c r="QEJ2" s="63"/>
      <c r="QEK2" s="63"/>
      <c r="QEL2" s="63"/>
      <c r="QEM2" s="63"/>
      <c r="QEN2" s="63"/>
      <c r="QEO2" s="63"/>
      <c r="QEP2" s="63"/>
      <c r="QEQ2" s="63"/>
      <c r="QER2" s="63"/>
      <c r="QES2" s="63"/>
      <c r="QET2" s="63"/>
      <c r="QEU2" s="63"/>
      <c r="QEV2" s="63"/>
      <c r="QEW2" s="63"/>
      <c r="QEX2" s="63"/>
      <c r="QEY2" s="63"/>
      <c r="QEZ2" s="63"/>
      <c r="QFA2" s="63"/>
      <c r="QFB2" s="63"/>
      <c r="QFC2" s="63"/>
      <c r="QFD2" s="63"/>
      <c r="QFE2" s="63"/>
      <c r="QFF2" s="63"/>
      <c r="QFG2" s="63"/>
      <c r="QFH2" s="63"/>
      <c r="QFI2" s="63"/>
      <c r="QFJ2" s="63"/>
      <c r="QFK2" s="63"/>
      <c r="QFL2" s="63"/>
      <c r="QFM2" s="63"/>
      <c r="QFN2" s="63"/>
      <c r="QFO2" s="63"/>
      <c r="QFP2" s="63"/>
      <c r="QFQ2" s="63"/>
      <c r="QFR2" s="63"/>
      <c r="QFS2" s="63"/>
      <c r="QFT2" s="63"/>
      <c r="QFU2" s="63"/>
      <c r="QFV2" s="63"/>
      <c r="QFW2" s="63"/>
      <c r="QFX2" s="63"/>
      <c r="QFY2" s="63"/>
      <c r="QFZ2" s="63"/>
      <c r="QGA2" s="63"/>
      <c r="QGB2" s="63"/>
      <c r="QGC2" s="63"/>
      <c r="QGD2" s="63"/>
      <c r="QGE2" s="63"/>
      <c r="QGF2" s="63"/>
      <c r="QGG2" s="63"/>
      <c r="QGH2" s="63"/>
      <c r="QGI2" s="63"/>
      <c r="QGJ2" s="63"/>
      <c r="QGK2" s="63"/>
      <c r="QGL2" s="63"/>
      <c r="QGM2" s="63"/>
      <c r="QGN2" s="63"/>
      <c r="QGO2" s="63"/>
      <c r="QGP2" s="63"/>
      <c r="QGQ2" s="63"/>
      <c r="QGR2" s="63"/>
      <c r="QGS2" s="63"/>
      <c r="QGT2" s="63"/>
      <c r="QGU2" s="63"/>
      <c r="QGV2" s="63"/>
      <c r="QGW2" s="63"/>
      <c r="QGX2" s="63"/>
      <c r="QGY2" s="63"/>
      <c r="QGZ2" s="63"/>
      <c r="QHA2" s="63"/>
      <c r="QHB2" s="63"/>
      <c r="QHC2" s="63"/>
      <c r="QHD2" s="63"/>
      <c r="QHE2" s="63"/>
      <c r="QHF2" s="63"/>
      <c r="QHG2" s="63"/>
      <c r="QHH2" s="63"/>
      <c r="QHI2" s="63"/>
      <c r="QHJ2" s="63"/>
      <c r="QHK2" s="63"/>
      <c r="QHL2" s="63"/>
      <c r="QHM2" s="63"/>
      <c r="QHN2" s="63"/>
      <c r="QHO2" s="63"/>
      <c r="QHP2" s="63"/>
      <c r="QHQ2" s="63"/>
      <c r="QHR2" s="63"/>
      <c r="QHS2" s="63"/>
      <c r="QHT2" s="63"/>
      <c r="QHU2" s="63"/>
      <c r="QHV2" s="63"/>
      <c r="QHW2" s="63"/>
      <c r="QHX2" s="63"/>
      <c r="QHY2" s="63"/>
      <c r="QHZ2" s="63"/>
      <c r="QIA2" s="63"/>
      <c r="QIB2" s="63"/>
      <c r="QIC2" s="63"/>
      <c r="QID2" s="63"/>
      <c r="QIE2" s="63"/>
      <c r="QIF2" s="63"/>
      <c r="QIG2" s="63"/>
      <c r="QIH2" s="63"/>
      <c r="QII2" s="63"/>
      <c r="QIJ2" s="63"/>
      <c r="QIK2" s="63"/>
      <c r="QIL2" s="63"/>
      <c r="QIM2" s="63"/>
      <c r="QIN2" s="63"/>
      <c r="QIO2" s="63"/>
      <c r="QIP2" s="63"/>
      <c r="QIQ2" s="63"/>
      <c r="QIR2" s="63"/>
      <c r="QIS2" s="63"/>
      <c r="QIT2" s="63"/>
      <c r="QIU2" s="63"/>
      <c r="QIV2" s="63"/>
      <c r="QIW2" s="63"/>
      <c r="QIX2" s="63"/>
      <c r="QIY2" s="63"/>
      <c r="QIZ2" s="63"/>
      <c r="QJA2" s="63"/>
      <c r="QJB2" s="63"/>
      <c r="QJC2" s="63"/>
      <c r="QJD2" s="63"/>
      <c r="QJE2" s="63"/>
      <c r="QJF2" s="63"/>
      <c r="QJG2" s="63"/>
      <c r="QJH2" s="63"/>
      <c r="QJI2" s="63"/>
      <c r="QJJ2" s="63"/>
      <c r="QJK2" s="63"/>
      <c r="QJL2" s="63"/>
      <c r="QJM2" s="63"/>
      <c r="QJN2" s="63"/>
      <c r="QJO2" s="63"/>
      <c r="QJP2" s="63"/>
      <c r="QJQ2" s="63"/>
      <c r="QJR2" s="63"/>
      <c r="QJS2" s="63"/>
      <c r="QJT2" s="63"/>
      <c r="QJU2" s="63"/>
      <c r="QJV2" s="63"/>
      <c r="QJW2" s="63"/>
      <c r="QJX2" s="63"/>
      <c r="QJY2" s="63"/>
      <c r="QJZ2" s="63"/>
      <c r="QKA2" s="63"/>
      <c r="QKB2" s="63"/>
      <c r="QKC2" s="63"/>
      <c r="QKD2" s="63"/>
      <c r="QKE2" s="63"/>
      <c r="QKF2" s="63"/>
      <c r="QKG2" s="63"/>
      <c r="QKH2" s="63"/>
      <c r="QKI2" s="63"/>
      <c r="QKJ2" s="63"/>
      <c r="QKK2" s="63"/>
      <c r="QKL2" s="63"/>
      <c r="QKM2" s="63"/>
      <c r="QKN2" s="63"/>
      <c r="QKO2" s="63"/>
      <c r="QKP2" s="63"/>
      <c r="QKQ2" s="63"/>
      <c r="QKR2" s="63"/>
      <c r="QKS2" s="63"/>
      <c r="QKT2" s="63"/>
      <c r="QKU2" s="63"/>
      <c r="QKV2" s="63"/>
      <c r="QKW2" s="63"/>
      <c r="QKX2" s="63"/>
      <c r="QKY2" s="63"/>
      <c r="QKZ2" s="63"/>
      <c r="QLA2" s="63"/>
      <c r="QLB2" s="63"/>
      <c r="QLC2" s="63"/>
      <c r="QLD2" s="63"/>
      <c r="QLE2" s="63"/>
      <c r="QLF2" s="63"/>
      <c r="QLG2" s="63"/>
      <c r="QLH2" s="63"/>
      <c r="QLI2" s="63"/>
      <c r="QLJ2" s="63"/>
      <c r="QLK2" s="63"/>
      <c r="QLL2" s="63"/>
      <c r="QLM2" s="63"/>
      <c r="QLN2" s="63"/>
      <c r="QLO2" s="63"/>
      <c r="QLP2" s="63"/>
      <c r="QLQ2" s="63"/>
      <c r="QLR2" s="63"/>
      <c r="QLS2" s="63"/>
      <c r="QLT2" s="63"/>
      <c r="QLU2" s="63"/>
      <c r="QLV2" s="63"/>
      <c r="QLW2" s="63"/>
      <c r="QLX2" s="63"/>
      <c r="QLY2" s="63"/>
      <c r="QLZ2" s="63"/>
      <c r="QMA2" s="63"/>
      <c r="QMB2" s="63"/>
      <c r="QMC2" s="63"/>
      <c r="QMD2" s="63"/>
      <c r="QME2" s="63"/>
      <c r="QMF2" s="63"/>
      <c r="QMG2" s="63"/>
      <c r="QMH2" s="63"/>
      <c r="QMI2" s="63"/>
      <c r="QMJ2" s="63"/>
      <c r="QMK2" s="63"/>
      <c r="QML2" s="63"/>
      <c r="QMM2" s="63"/>
      <c r="QMN2" s="63"/>
      <c r="QMO2" s="63"/>
      <c r="QMP2" s="63"/>
      <c r="QMQ2" s="63"/>
      <c r="QMR2" s="63"/>
      <c r="QMS2" s="63"/>
      <c r="QMT2" s="63"/>
      <c r="QMU2" s="63"/>
      <c r="QMV2" s="63"/>
      <c r="QMW2" s="63"/>
      <c r="QMX2" s="63"/>
      <c r="QMY2" s="63"/>
      <c r="QMZ2" s="63"/>
      <c r="QNA2" s="63"/>
      <c r="QNB2" s="63"/>
      <c r="QNC2" s="63"/>
      <c r="QND2" s="63"/>
      <c r="QNE2" s="63"/>
      <c r="QNF2" s="63"/>
      <c r="QNG2" s="63"/>
      <c r="QNH2" s="63"/>
      <c r="QNI2" s="63"/>
      <c r="QNJ2" s="63"/>
      <c r="QNK2" s="63"/>
      <c r="QNL2" s="63"/>
      <c r="QNM2" s="63"/>
      <c r="QNN2" s="63"/>
      <c r="QNO2" s="63"/>
      <c r="QNP2" s="63"/>
      <c r="QNQ2" s="63"/>
      <c r="QNR2" s="63"/>
      <c r="QNS2" s="63"/>
      <c r="QNT2" s="63"/>
      <c r="QNU2" s="63"/>
      <c r="QNV2" s="63"/>
      <c r="QNW2" s="63"/>
      <c r="QNX2" s="63"/>
      <c r="QNY2" s="63"/>
      <c r="QNZ2" s="63"/>
      <c r="QOA2" s="63"/>
      <c r="QOB2" s="63"/>
      <c r="QOC2" s="63"/>
      <c r="QOD2" s="63"/>
      <c r="QOE2" s="63"/>
      <c r="QOF2" s="63"/>
      <c r="QOG2" s="63"/>
      <c r="QOH2" s="63"/>
      <c r="QOI2" s="63"/>
      <c r="QOJ2" s="63"/>
      <c r="QOK2" s="63"/>
      <c r="QOL2" s="63"/>
      <c r="QOM2" s="63"/>
      <c r="QON2" s="63"/>
      <c r="QOO2" s="63"/>
      <c r="QOP2" s="63"/>
      <c r="QOQ2" s="63"/>
      <c r="QOR2" s="63"/>
      <c r="QOS2" s="63"/>
      <c r="QOT2" s="63"/>
      <c r="QOU2" s="63"/>
      <c r="QOV2" s="63"/>
      <c r="QOW2" s="63"/>
      <c r="QOX2" s="63"/>
      <c r="QOY2" s="63"/>
      <c r="QOZ2" s="63"/>
      <c r="QPA2" s="63"/>
      <c r="QPB2" s="63"/>
      <c r="QPC2" s="63"/>
      <c r="QPD2" s="63"/>
      <c r="QPE2" s="63"/>
      <c r="QPF2" s="63"/>
      <c r="QPG2" s="63"/>
      <c r="QPH2" s="63"/>
      <c r="QPI2" s="63"/>
      <c r="QPJ2" s="63"/>
      <c r="QPK2" s="63"/>
      <c r="QPL2" s="63"/>
      <c r="QPM2" s="63"/>
      <c r="QPN2" s="63"/>
      <c r="QPO2" s="63"/>
      <c r="QPP2" s="63"/>
      <c r="QPQ2" s="63"/>
      <c r="QPR2" s="63"/>
      <c r="QPS2" s="63"/>
      <c r="QPT2" s="63"/>
      <c r="QPU2" s="63"/>
      <c r="QPV2" s="63"/>
      <c r="QPW2" s="63"/>
      <c r="QPX2" s="63"/>
      <c r="QPY2" s="63"/>
      <c r="QPZ2" s="63"/>
      <c r="QQA2" s="63"/>
      <c r="QQB2" s="63"/>
      <c r="QQC2" s="63"/>
      <c r="QQD2" s="63"/>
      <c r="QQE2" s="63"/>
      <c r="QQF2" s="63"/>
      <c r="QQG2" s="63"/>
      <c r="QQH2" s="63"/>
      <c r="QQI2" s="63"/>
      <c r="QQJ2" s="63"/>
      <c r="QQK2" s="63"/>
      <c r="QQL2" s="63"/>
      <c r="QQM2" s="63"/>
      <c r="QQN2" s="63"/>
      <c r="QQO2" s="63"/>
      <c r="QQP2" s="63"/>
      <c r="QQQ2" s="63"/>
      <c r="QQR2" s="63"/>
      <c r="QQS2" s="63"/>
      <c r="QQT2" s="63"/>
      <c r="QQU2" s="63"/>
      <c r="QQV2" s="63"/>
      <c r="QQW2" s="63"/>
      <c r="QQX2" s="63"/>
      <c r="QQY2" s="63"/>
      <c r="QQZ2" s="63"/>
      <c r="QRA2" s="63"/>
      <c r="QRB2" s="63"/>
      <c r="QRC2" s="63"/>
      <c r="QRD2" s="63"/>
      <c r="QRE2" s="63"/>
      <c r="QRF2" s="63"/>
      <c r="QRG2" s="63"/>
      <c r="QRH2" s="63"/>
      <c r="QRI2" s="63"/>
      <c r="QRJ2" s="63"/>
      <c r="QRK2" s="63"/>
      <c r="QRL2" s="63"/>
      <c r="QRM2" s="63"/>
      <c r="QRN2" s="63"/>
      <c r="QRO2" s="63"/>
      <c r="QRP2" s="63"/>
      <c r="QRQ2" s="63"/>
      <c r="QRR2" s="63"/>
      <c r="QRS2" s="63"/>
      <c r="QRT2" s="63"/>
      <c r="QRU2" s="63"/>
      <c r="QRV2" s="63"/>
      <c r="QRW2" s="63"/>
      <c r="QRX2" s="63"/>
      <c r="QRY2" s="63"/>
      <c r="QRZ2" s="63"/>
      <c r="QSA2" s="63"/>
      <c r="QSB2" s="63"/>
      <c r="QSC2" s="63"/>
      <c r="QSD2" s="63"/>
      <c r="QSE2" s="63"/>
      <c r="QSF2" s="63"/>
      <c r="QSG2" s="63"/>
      <c r="QSH2" s="63"/>
      <c r="QSI2" s="63"/>
      <c r="QSJ2" s="63"/>
      <c r="QSK2" s="63"/>
      <c r="QSL2" s="63"/>
      <c r="QSM2" s="63"/>
      <c r="QSN2" s="63"/>
      <c r="QSO2" s="63"/>
      <c r="QSP2" s="63"/>
      <c r="QSQ2" s="63"/>
      <c r="QSR2" s="63"/>
      <c r="QSS2" s="63"/>
      <c r="QST2" s="63"/>
      <c r="QSU2" s="63"/>
      <c r="QSV2" s="63"/>
      <c r="QSW2" s="63"/>
      <c r="QSX2" s="63"/>
      <c r="QSY2" s="63"/>
      <c r="QSZ2" s="63"/>
      <c r="QTA2" s="63"/>
      <c r="QTB2" s="63"/>
      <c r="QTC2" s="63"/>
      <c r="QTD2" s="63"/>
      <c r="QTE2" s="63"/>
      <c r="QTF2" s="63"/>
      <c r="QTG2" s="63"/>
      <c r="QTH2" s="63"/>
      <c r="QTI2" s="63"/>
      <c r="QTJ2" s="63"/>
      <c r="QTK2" s="63"/>
      <c r="QTL2" s="63"/>
      <c r="QTM2" s="63"/>
      <c r="QTN2" s="63"/>
      <c r="QTO2" s="63"/>
      <c r="QTP2" s="63"/>
      <c r="QTQ2" s="63"/>
      <c r="QTR2" s="63"/>
      <c r="QTS2" s="63"/>
      <c r="QTT2" s="63"/>
      <c r="QTU2" s="63"/>
      <c r="QTV2" s="63"/>
      <c r="QTW2" s="63"/>
      <c r="QTX2" s="63"/>
      <c r="QTY2" s="63"/>
      <c r="QTZ2" s="63"/>
      <c r="QUA2" s="63"/>
      <c r="QUB2" s="63"/>
      <c r="QUC2" s="63"/>
      <c r="QUD2" s="63"/>
      <c r="QUE2" s="63"/>
      <c r="QUF2" s="63"/>
      <c r="QUG2" s="63"/>
      <c r="QUH2" s="63"/>
      <c r="QUI2" s="63"/>
      <c r="QUJ2" s="63"/>
      <c r="QUK2" s="63"/>
      <c r="QUL2" s="63"/>
      <c r="QUM2" s="63"/>
      <c r="QUN2" s="63"/>
      <c r="QUO2" s="63"/>
      <c r="QUP2" s="63"/>
      <c r="QUQ2" s="63"/>
      <c r="QUR2" s="63"/>
      <c r="QUS2" s="63"/>
      <c r="QUT2" s="63"/>
      <c r="QUU2" s="63"/>
      <c r="QUV2" s="63"/>
      <c r="QUW2" s="63"/>
      <c r="QUX2" s="63"/>
      <c r="QUY2" s="63"/>
      <c r="QUZ2" s="63"/>
      <c r="QVA2" s="63"/>
      <c r="QVB2" s="63"/>
      <c r="QVC2" s="63"/>
      <c r="QVD2" s="63"/>
      <c r="QVE2" s="63"/>
      <c r="QVF2" s="63"/>
      <c r="QVG2" s="63"/>
      <c r="QVH2" s="63"/>
      <c r="QVI2" s="63"/>
      <c r="QVJ2" s="63"/>
      <c r="QVK2" s="63"/>
      <c r="QVL2" s="63"/>
      <c r="QVM2" s="63"/>
      <c r="QVN2" s="63"/>
      <c r="QVO2" s="63"/>
      <c r="QVP2" s="63"/>
      <c r="QVQ2" s="63"/>
      <c r="QVR2" s="63"/>
      <c r="QVS2" s="63"/>
      <c r="QVT2" s="63"/>
      <c r="QVU2" s="63"/>
      <c r="QVV2" s="63"/>
      <c r="QVW2" s="63"/>
      <c r="QVX2" s="63"/>
      <c r="QVY2" s="63"/>
      <c r="QVZ2" s="63"/>
      <c r="QWA2" s="63"/>
      <c r="QWB2" s="63"/>
      <c r="QWC2" s="63"/>
      <c r="QWD2" s="63"/>
      <c r="QWE2" s="63"/>
      <c r="QWF2" s="63"/>
      <c r="QWG2" s="63"/>
      <c r="QWH2" s="63"/>
      <c r="QWI2" s="63"/>
      <c r="QWJ2" s="63"/>
      <c r="QWK2" s="63"/>
      <c r="QWL2" s="63"/>
      <c r="QWM2" s="63"/>
      <c r="QWN2" s="63"/>
      <c r="QWO2" s="63"/>
      <c r="QWP2" s="63"/>
      <c r="QWQ2" s="63"/>
      <c r="QWR2" s="63"/>
      <c r="QWS2" s="63"/>
      <c r="QWT2" s="63"/>
      <c r="QWU2" s="63"/>
      <c r="QWV2" s="63"/>
      <c r="QWW2" s="63"/>
      <c r="QWX2" s="63"/>
      <c r="QWY2" s="63"/>
      <c r="QWZ2" s="63"/>
      <c r="QXA2" s="63"/>
      <c r="QXB2" s="63"/>
      <c r="QXC2" s="63"/>
      <c r="QXD2" s="63"/>
      <c r="QXE2" s="63"/>
      <c r="QXF2" s="63"/>
      <c r="QXG2" s="63"/>
      <c r="QXH2" s="63"/>
      <c r="QXI2" s="63"/>
      <c r="QXJ2" s="63"/>
      <c r="QXK2" s="63"/>
      <c r="QXL2" s="63"/>
      <c r="QXM2" s="63"/>
      <c r="QXN2" s="63"/>
      <c r="QXO2" s="63"/>
      <c r="QXP2" s="63"/>
      <c r="QXQ2" s="63"/>
      <c r="QXR2" s="63"/>
      <c r="QXS2" s="63"/>
      <c r="QXT2" s="63"/>
      <c r="QXU2" s="63"/>
      <c r="QXV2" s="63"/>
      <c r="QXW2" s="63"/>
      <c r="QXX2" s="63"/>
      <c r="QXY2" s="63"/>
      <c r="QXZ2" s="63"/>
      <c r="QYA2" s="63"/>
      <c r="QYB2" s="63"/>
      <c r="QYC2" s="63"/>
      <c r="QYD2" s="63"/>
      <c r="QYE2" s="63"/>
      <c r="QYF2" s="63"/>
      <c r="QYG2" s="63"/>
      <c r="QYH2" s="63"/>
      <c r="QYI2" s="63"/>
      <c r="QYJ2" s="63"/>
      <c r="QYK2" s="63"/>
      <c r="QYL2" s="63"/>
      <c r="QYM2" s="63"/>
      <c r="QYN2" s="63"/>
      <c r="QYO2" s="63"/>
      <c r="QYP2" s="63"/>
      <c r="QYQ2" s="63"/>
      <c r="QYR2" s="63"/>
      <c r="QYS2" s="63"/>
      <c r="QYT2" s="63"/>
      <c r="QYU2" s="63"/>
      <c r="QYV2" s="63"/>
      <c r="QYW2" s="63"/>
      <c r="QYX2" s="63"/>
      <c r="QYY2" s="63"/>
      <c r="QYZ2" s="63"/>
      <c r="QZA2" s="63"/>
      <c r="QZB2" s="63"/>
      <c r="QZC2" s="63"/>
      <c r="QZD2" s="63"/>
      <c r="QZE2" s="63"/>
      <c r="QZF2" s="63"/>
      <c r="QZG2" s="63"/>
      <c r="QZH2" s="63"/>
      <c r="QZI2" s="63"/>
      <c r="QZJ2" s="63"/>
      <c r="QZK2" s="63"/>
      <c r="QZL2" s="63"/>
      <c r="QZM2" s="63"/>
      <c r="QZN2" s="63"/>
      <c r="QZO2" s="63"/>
      <c r="QZP2" s="63"/>
      <c r="QZQ2" s="63"/>
      <c r="QZR2" s="63"/>
      <c r="QZS2" s="63"/>
      <c r="QZT2" s="63"/>
      <c r="QZU2" s="63"/>
      <c r="QZV2" s="63"/>
      <c r="QZW2" s="63"/>
      <c r="QZX2" s="63"/>
      <c r="QZY2" s="63"/>
      <c r="QZZ2" s="63"/>
      <c r="RAA2" s="63"/>
      <c r="RAB2" s="63"/>
      <c r="RAC2" s="63"/>
      <c r="RAD2" s="63"/>
      <c r="RAE2" s="63"/>
      <c r="RAF2" s="63"/>
      <c r="RAG2" s="63"/>
      <c r="RAH2" s="63"/>
      <c r="RAI2" s="63"/>
      <c r="RAJ2" s="63"/>
      <c r="RAK2" s="63"/>
      <c r="RAL2" s="63"/>
      <c r="RAM2" s="63"/>
      <c r="RAN2" s="63"/>
      <c r="RAO2" s="63"/>
      <c r="RAP2" s="63"/>
      <c r="RAQ2" s="63"/>
      <c r="RAR2" s="63"/>
      <c r="RAS2" s="63"/>
      <c r="RAT2" s="63"/>
      <c r="RAU2" s="63"/>
      <c r="RAV2" s="63"/>
      <c r="RAW2" s="63"/>
      <c r="RAX2" s="63"/>
      <c r="RAY2" s="63"/>
      <c r="RAZ2" s="63"/>
      <c r="RBA2" s="63"/>
      <c r="RBB2" s="63"/>
      <c r="RBC2" s="63"/>
      <c r="RBD2" s="63"/>
      <c r="RBE2" s="63"/>
      <c r="RBF2" s="63"/>
      <c r="RBG2" s="63"/>
      <c r="RBH2" s="63"/>
      <c r="RBI2" s="63"/>
      <c r="RBJ2" s="63"/>
      <c r="RBK2" s="63"/>
      <c r="RBL2" s="63"/>
      <c r="RBM2" s="63"/>
      <c r="RBN2" s="63"/>
      <c r="RBO2" s="63"/>
      <c r="RBP2" s="63"/>
      <c r="RBQ2" s="63"/>
      <c r="RBR2" s="63"/>
      <c r="RBS2" s="63"/>
      <c r="RBT2" s="63"/>
      <c r="RBU2" s="63"/>
      <c r="RBV2" s="63"/>
      <c r="RBW2" s="63"/>
      <c r="RBX2" s="63"/>
      <c r="RBY2" s="63"/>
      <c r="RBZ2" s="63"/>
      <c r="RCA2" s="63"/>
      <c r="RCB2" s="63"/>
      <c r="RCC2" s="63"/>
      <c r="RCD2" s="63"/>
      <c r="RCE2" s="63"/>
      <c r="RCF2" s="63"/>
      <c r="RCG2" s="63"/>
      <c r="RCH2" s="63"/>
      <c r="RCI2" s="63"/>
      <c r="RCJ2" s="63"/>
      <c r="RCK2" s="63"/>
      <c r="RCL2" s="63"/>
      <c r="RCM2" s="63"/>
      <c r="RCN2" s="63"/>
      <c r="RCO2" s="63"/>
      <c r="RCP2" s="63"/>
      <c r="RCQ2" s="63"/>
      <c r="RCR2" s="63"/>
      <c r="RCS2" s="63"/>
      <c r="RCT2" s="63"/>
      <c r="RCU2" s="63"/>
      <c r="RCV2" s="63"/>
      <c r="RCW2" s="63"/>
      <c r="RCX2" s="63"/>
      <c r="RCY2" s="63"/>
      <c r="RCZ2" s="63"/>
      <c r="RDA2" s="63"/>
      <c r="RDB2" s="63"/>
      <c r="RDC2" s="63"/>
      <c r="RDD2" s="63"/>
      <c r="RDE2" s="63"/>
      <c r="RDF2" s="63"/>
      <c r="RDG2" s="63"/>
      <c r="RDH2" s="63"/>
      <c r="RDI2" s="63"/>
      <c r="RDJ2" s="63"/>
      <c r="RDK2" s="63"/>
      <c r="RDL2" s="63"/>
      <c r="RDM2" s="63"/>
      <c r="RDN2" s="63"/>
      <c r="RDO2" s="63"/>
      <c r="RDP2" s="63"/>
      <c r="RDQ2" s="63"/>
      <c r="RDR2" s="63"/>
      <c r="RDS2" s="63"/>
      <c r="RDT2" s="63"/>
      <c r="RDU2" s="63"/>
      <c r="RDV2" s="63"/>
      <c r="RDW2" s="63"/>
      <c r="RDX2" s="63"/>
      <c r="RDY2" s="63"/>
      <c r="RDZ2" s="63"/>
      <c r="REA2" s="63"/>
      <c r="REB2" s="63"/>
      <c r="REC2" s="63"/>
      <c r="RED2" s="63"/>
      <c r="REE2" s="63"/>
      <c r="REF2" s="63"/>
      <c r="REG2" s="63"/>
      <c r="REH2" s="63"/>
      <c r="REI2" s="63"/>
      <c r="REJ2" s="63"/>
      <c r="REK2" s="63"/>
      <c r="REL2" s="63"/>
      <c r="REM2" s="63"/>
      <c r="REN2" s="63"/>
      <c r="REO2" s="63"/>
      <c r="REP2" s="63"/>
      <c r="REQ2" s="63"/>
      <c r="RER2" s="63"/>
      <c r="RES2" s="63"/>
      <c r="RET2" s="63"/>
      <c r="REU2" s="63"/>
      <c r="REV2" s="63"/>
      <c r="REW2" s="63"/>
      <c r="REX2" s="63"/>
      <c r="REY2" s="63"/>
      <c r="REZ2" s="63"/>
      <c r="RFA2" s="63"/>
      <c r="RFB2" s="63"/>
      <c r="RFC2" s="63"/>
      <c r="RFD2" s="63"/>
      <c r="RFE2" s="63"/>
      <c r="RFF2" s="63"/>
      <c r="RFG2" s="63"/>
      <c r="RFH2" s="63"/>
      <c r="RFI2" s="63"/>
      <c r="RFJ2" s="63"/>
      <c r="RFK2" s="63"/>
      <c r="RFL2" s="63"/>
      <c r="RFM2" s="63"/>
      <c r="RFN2" s="63"/>
      <c r="RFO2" s="63"/>
      <c r="RFP2" s="63"/>
      <c r="RFQ2" s="63"/>
      <c r="RFR2" s="63"/>
      <c r="RFS2" s="63"/>
      <c r="RFT2" s="63"/>
      <c r="RFU2" s="63"/>
      <c r="RFV2" s="63"/>
      <c r="RFW2" s="63"/>
      <c r="RFX2" s="63"/>
      <c r="RFY2" s="63"/>
      <c r="RFZ2" s="63"/>
      <c r="RGA2" s="63"/>
      <c r="RGB2" s="63"/>
      <c r="RGC2" s="63"/>
      <c r="RGD2" s="63"/>
      <c r="RGE2" s="63"/>
      <c r="RGF2" s="63"/>
      <c r="RGG2" s="63"/>
      <c r="RGH2" s="63"/>
      <c r="RGI2" s="63"/>
      <c r="RGJ2" s="63"/>
      <c r="RGK2" s="63"/>
      <c r="RGL2" s="63"/>
      <c r="RGM2" s="63"/>
      <c r="RGN2" s="63"/>
      <c r="RGO2" s="63"/>
      <c r="RGP2" s="63"/>
      <c r="RGQ2" s="63"/>
      <c r="RGR2" s="63"/>
      <c r="RGS2" s="63"/>
      <c r="RGT2" s="63"/>
      <c r="RGU2" s="63"/>
      <c r="RGV2" s="63"/>
      <c r="RGW2" s="63"/>
      <c r="RGX2" s="63"/>
      <c r="RGY2" s="63"/>
      <c r="RGZ2" s="63"/>
      <c r="RHA2" s="63"/>
      <c r="RHB2" s="63"/>
      <c r="RHC2" s="63"/>
      <c r="RHD2" s="63"/>
      <c r="RHE2" s="63"/>
      <c r="RHF2" s="63"/>
      <c r="RHG2" s="63"/>
      <c r="RHH2" s="63"/>
      <c r="RHI2" s="63"/>
      <c r="RHJ2" s="63"/>
      <c r="RHK2" s="63"/>
      <c r="RHL2" s="63"/>
      <c r="RHM2" s="63"/>
      <c r="RHN2" s="63"/>
      <c r="RHO2" s="63"/>
      <c r="RHP2" s="63"/>
      <c r="RHQ2" s="63"/>
      <c r="RHR2" s="63"/>
      <c r="RHS2" s="63"/>
      <c r="RHT2" s="63"/>
      <c r="RHU2" s="63"/>
      <c r="RHV2" s="63"/>
      <c r="RHW2" s="63"/>
      <c r="RHX2" s="63"/>
      <c r="RHY2" s="63"/>
      <c r="RHZ2" s="63"/>
      <c r="RIA2" s="63"/>
      <c r="RIB2" s="63"/>
      <c r="RIC2" s="63"/>
      <c r="RID2" s="63"/>
      <c r="RIE2" s="63"/>
      <c r="RIF2" s="63"/>
      <c r="RIG2" s="63"/>
      <c r="RIH2" s="63"/>
      <c r="RII2" s="63"/>
      <c r="RIJ2" s="63"/>
      <c r="RIK2" s="63"/>
      <c r="RIL2" s="63"/>
      <c r="RIM2" s="63"/>
      <c r="RIN2" s="63"/>
      <c r="RIO2" s="63"/>
      <c r="RIP2" s="63"/>
      <c r="RIQ2" s="63"/>
      <c r="RIR2" s="63"/>
      <c r="RIS2" s="63"/>
      <c r="RIT2" s="63"/>
      <c r="RIU2" s="63"/>
      <c r="RIV2" s="63"/>
      <c r="RIW2" s="63"/>
      <c r="RIX2" s="63"/>
      <c r="RIY2" s="63"/>
      <c r="RIZ2" s="63"/>
      <c r="RJA2" s="63"/>
      <c r="RJB2" s="63"/>
      <c r="RJC2" s="63"/>
      <c r="RJD2" s="63"/>
      <c r="RJE2" s="63"/>
      <c r="RJF2" s="63"/>
      <c r="RJG2" s="63"/>
      <c r="RJH2" s="63"/>
      <c r="RJI2" s="63"/>
      <c r="RJJ2" s="63"/>
      <c r="RJK2" s="63"/>
      <c r="RJL2" s="63"/>
      <c r="RJM2" s="63"/>
      <c r="RJN2" s="63"/>
      <c r="RJO2" s="63"/>
      <c r="RJP2" s="63"/>
      <c r="RJQ2" s="63"/>
      <c r="RJR2" s="63"/>
      <c r="RJS2" s="63"/>
      <c r="RJT2" s="63"/>
      <c r="RJU2" s="63"/>
      <c r="RJV2" s="63"/>
      <c r="RJW2" s="63"/>
      <c r="RJX2" s="63"/>
      <c r="RJY2" s="63"/>
      <c r="RJZ2" s="63"/>
      <c r="RKA2" s="63"/>
      <c r="RKB2" s="63"/>
      <c r="RKC2" s="63"/>
      <c r="RKD2" s="63"/>
      <c r="RKE2" s="63"/>
      <c r="RKF2" s="63"/>
      <c r="RKG2" s="63"/>
      <c r="RKH2" s="63"/>
      <c r="RKI2" s="63"/>
      <c r="RKJ2" s="63"/>
      <c r="RKK2" s="63"/>
      <c r="RKL2" s="63"/>
      <c r="RKM2" s="63"/>
      <c r="RKN2" s="63"/>
      <c r="RKO2" s="63"/>
      <c r="RKP2" s="63"/>
      <c r="RKQ2" s="63"/>
      <c r="RKR2" s="63"/>
      <c r="RKS2" s="63"/>
      <c r="RKT2" s="63"/>
      <c r="RKU2" s="63"/>
      <c r="RKV2" s="63"/>
      <c r="RKW2" s="63"/>
      <c r="RKX2" s="63"/>
      <c r="RKY2" s="63"/>
      <c r="RKZ2" s="63"/>
      <c r="RLA2" s="63"/>
      <c r="RLB2" s="63"/>
      <c r="RLC2" s="63"/>
      <c r="RLD2" s="63"/>
      <c r="RLE2" s="63"/>
      <c r="RLF2" s="63"/>
      <c r="RLG2" s="63"/>
      <c r="RLH2" s="63"/>
      <c r="RLI2" s="63"/>
      <c r="RLJ2" s="63"/>
      <c r="RLK2" s="63"/>
      <c r="RLL2" s="63"/>
      <c r="RLM2" s="63"/>
      <c r="RLN2" s="63"/>
      <c r="RLO2" s="63"/>
      <c r="RLP2" s="63"/>
      <c r="RLQ2" s="63"/>
      <c r="RLR2" s="63"/>
      <c r="RLS2" s="63"/>
      <c r="RLT2" s="63"/>
      <c r="RLU2" s="63"/>
      <c r="RLV2" s="63"/>
      <c r="RLW2" s="63"/>
      <c r="RLX2" s="63"/>
      <c r="RLY2" s="63"/>
      <c r="RLZ2" s="63"/>
      <c r="RMA2" s="63"/>
      <c r="RMB2" s="63"/>
      <c r="RMC2" s="63"/>
      <c r="RMD2" s="63"/>
      <c r="RME2" s="63"/>
      <c r="RMF2" s="63"/>
      <c r="RMG2" s="63"/>
      <c r="RMH2" s="63"/>
      <c r="RMI2" s="63"/>
      <c r="RMJ2" s="63"/>
      <c r="RMK2" s="63"/>
      <c r="RML2" s="63"/>
      <c r="RMM2" s="63"/>
      <c r="RMN2" s="63"/>
      <c r="RMO2" s="63"/>
      <c r="RMP2" s="63"/>
      <c r="RMQ2" s="63"/>
      <c r="RMR2" s="63"/>
      <c r="RMS2" s="63"/>
      <c r="RMT2" s="63"/>
      <c r="RMU2" s="63"/>
      <c r="RMV2" s="63"/>
      <c r="RMW2" s="63"/>
      <c r="RMX2" s="63"/>
      <c r="RMY2" s="63"/>
      <c r="RMZ2" s="63"/>
      <c r="RNA2" s="63"/>
      <c r="RNB2" s="63"/>
      <c r="RNC2" s="63"/>
      <c r="RND2" s="63"/>
      <c r="RNE2" s="63"/>
      <c r="RNF2" s="63"/>
      <c r="RNG2" s="63"/>
      <c r="RNH2" s="63"/>
      <c r="RNI2" s="63"/>
      <c r="RNJ2" s="63"/>
      <c r="RNK2" s="63"/>
      <c r="RNL2" s="63"/>
      <c r="RNM2" s="63"/>
      <c r="RNN2" s="63"/>
      <c r="RNO2" s="63"/>
      <c r="RNP2" s="63"/>
      <c r="RNQ2" s="63"/>
      <c r="RNR2" s="63"/>
      <c r="RNS2" s="63"/>
      <c r="RNT2" s="63"/>
      <c r="RNU2" s="63"/>
      <c r="RNV2" s="63"/>
      <c r="RNW2" s="63"/>
      <c r="RNX2" s="63"/>
      <c r="RNY2" s="63"/>
      <c r="RNZ2" s="63"/>
      <c r="ROA2" s="63"/>
      <c r="ROB2" s="63"/>
      <c r="ROC2" s="63"/>
      <c r="ROD2" s="63"/>
      <c r="ROE2" s="63"/>
      <c r="ROF2" s="63"/>
      <c r="ROG2" s="63"/>
      <c r="ROH2" s="63"/>
      <c r="ROI2" s="63"/>
      <c r="ROJ2" s="63"/>
      <c r="ROK2" s="63"/>
      <c r="ROL2" s="63"/>
      <c r="ROM2" s="63"/>
      <c r="RON2" s="63"/>
      <c r="ROO2" s="63"/>
      <c r="ROP2" s="63"/>
      <c r="ROQ2" s="63"/>
      <c r="ROR2" s="63"/>
      <c r="ROS2" s="63"/>
      <c r="ROT2" s="63"/>
      <c r="ROU2" s="63"/>
      <c r="ROV2" s="63"/>
      <c r="ROW2" s="63"/>
      <c r="ROX2" s="63"/>
      <c r="ROY2" s="63"/>
      <c r="ROZ2" s="63"/>
      <c r="RPA2" s="63"/>
      <c r="RPB2" s="63"/>
      <c r="RPC2" s="63"/>
      <c r="RPD2" s="63"/>
      <c r="RPE2" s="63"/>
      <c r="RPF2" s="63"/>
      <c r="RPG2" s="63"/>
      <c r="RPH2" s="63"/>
      <c r="RPI2" s="63"/>
      <c r="RPJ2" s="63"/>
      <c r="RPK2" s="63"/>
      <c r="RPL2" s="63"/>
      <c r="RPM2" s="63"/>
      <c r="RPN2" s="63"/>
      <c r="RPO2" s="63"/>
      <c r="RPP2" s="63"/>
      <c r="RPQ2" s="63"/>
      <c r="RPR2" s="63"/>
      <c r="RPS2" s="63"/>
      <c r="RPT2" s="63"/>
      <c r="RPU2" s="63"/>
      <c r="RPV2" s="63"/>
      <c r="RPW2" s="63"/>
      <c r="RPX2" s="63"/>
      <c r="RPY2" s="63"/>
      <c r="RPZ2" s="63"/>
      <c r="RQA2" s="63"/>
      <c r="RQB2" s="63"/>
      <c r="RQC2" s="63"/>
      <c r="RQD2" s="63"/>
      <c r="RQE2" s="63"/>
      <c r="RQF2" s="63"/>
      <c r="RQG2" s="63"/>
      <c r="RQH2" s="63"/>
      <c r="RQI2" s="63"/>
      <c r="RQJ2" s="63"/>
      <c r="RQK2" s="63"/>
      <c r="RQL2" s="63"/>
      <c r="RQM2" s="63"/>
      <c r="RQN2" s="63"/>
      <c r="RQO2" s="63"/>
      <c r="RQP2" s="63"/>
      <c r="RQQ2" s="63"/>
      <c r="RQR2" s="63"/>
      <c r="RQS2" s="63"/>
      <c r="RQT2" s="63"/>
      <c r="RQU2" s="63"/>
      <c r="RQV2" s="63"/>
      <c r="RQW2" s="63"/>
      <c r="RQX2" s="63"/>
      <c r="RQY2" s="63"/>
      <c r="RQZ2" s="63"/>
      <c r="RRA2" s="63"/>
      <c r="RRB2" s="63"/>
      <c r="RRC2" s="63"/>
      <c r="RRD2" s="63"/>
      <c r="RRE2" s="63"/>
      <c r="RRF2" s="63"/>
      <c r="RRG2" s="63"/>
      <c r="RRH2" s="63"/>
      <c r="RRI2" s="63"/>
      <c r="RRJ2" s="63"/>
      <c r="RRK2" s="63"/>
      <c r="RRL2" s="63"/>
      <c r="RRM2" s="63"/>
      <c r="RRN2" s="63"/>
      <c r="RRO2" s="63"/>
      <c r="RRP2" s="63"/>
      <c r="RRQ2" s="63"/>
      <c r="RRR2" s="63"/>
      <c r="RRS2" s="63"/>
      <c r="RRT2" s="63"/>
      <c r="RRU2" s="63"/>
      <c r="RRV2" s="63"/>
      <c r="RRW2" s="63"/>
      <c r="RRX2" s="63"/>
      <c r="RRY2" s="63"/>
      <c r="RRZ2" s="63"/>
      <c r="RSA2" s="63"/>
      <c r="RSB2" s="63"/>
      <c r="RSC2" s="63"/>
      <c r="RSD2" s="63"/>
      <c r="RSE2" s="63"/>
      <c r="RSF2" s="63"/>
      <c r="RSG2" s="63"/>
      <c r="RSH2" s="63"/>
      <c r="RSI2" s="63"/>
      <c r="RSJ2" s="63"/>
      <c r="RSK2" s="63"/>
      <c r="RSL2" s="63"/>
      <c r="RSM2" s="63"/>
      <c r="RSN2" s="63"/>
      <c r="RSO2" s="63"/>
      <c r="RSP2" s="63"/>
      <c r="RSQ2" s="63"/>
      <c r="RSR2" s="63"/>
      <c r="RSS2" s="63"/>
      <c r="RST2" s="63"/>
      <c r="RSU2" s="63"/>
      <c r="RSV2" s="63"/>
      <c r="RSW2" s="63"/>
      <c r="RSX2" s="63"/>
      <c r="RSY2" s="63"/>
      <c r="RSZ2" s="63"/>
      <c r="RTA2" s="63"/>
      <c r="RTB2" s="63"/>
      <c r="RTC2" s="63"/>
      <c r="RTD2" s="63"/>
      <c r="RTE2" s="63"/>
      <c r="RTF2" s="63"/>
      <c r="RTG2" s="63"/>
      <c r="RTH2" s="63"/>
      <c r="RTI2" s="63"/>
      <c r="RTJ2" s="63"/>
      <c r="RTK2" s="63"/>
      <c r="RTL2" s="63"/>
      <c r="RTM2" s="63"/>
      <c r="RTN2" s="63"/>
      <c r="RTO2" s="63"/>
      <c r="RTP2" s="63"/>
      <c r="RTQ2" s="63"/>
      <c r="RTR2" s="63"/>
      <c r="RTS2" s="63"/>
      <c r="RTT2" s="63"/>
      <c r="RTU2" s="63"/>
      <c r="RTV2" s="63"/>
      <c r="RTW2" s="63"/>
      <c r="RTX2" s="63"/>
      <c r="RTY2" s="63"/>
      <c r="RTZ2" s="63"/>
      <c r="RUA2" s="63"/>
      <c r="RUB2" s="63"/>
      <c r="RUC2" s="63"/>
      <c r="RUD2" s="63"/>
      <c r="RUE2" s="63"/>
      <c r="RUF2" s="63"/>
      <c r="RUG2" s="63"/>
      <c r="RUH2" s="63"/>
      <c r="RUI2" s="63"/>
      <c r="RUJ2" s="63"/>
      <c r="RUK2" s="63"/>
      <c r="RUL2" s="63"/>
      <c r="RUM2" s="63"/>
      <c r="RUN2" s="63"/>
      <c r="RUO2" s="63"/>
      <c r="RUP2" s="63"/>
      <c r="RUQ2" s="63"/>
      <c r="RUR2" s="63"/>
      <c r="RUS2" s="63"/>
      <c r="RUT2" s="63"/>
      <c r="RUU2" s="63"/>
      <c r="RUV2" s="63"/>
      <c r="RUW2" s="63"/>
      <c r="RUX2" s="63"/>
      <c r="RUY2" s="63"/>
      <c r="RUZ2" s="63"/>
      <c r="RVA2" s="63"/>
      <c r="RVB2" s="63"/>
      <c r="RVC2" s="63"/>
      <c r="RVD2" s="63"/>
      <c r="RVE2" s="63"/>
      <c r="RVF2" s="63"/>
      <c r="RVG2" s="63"/>
      <c r="RVH2" s="63"/>
      <c r="RVI2" s="63"/>
      <c r="RVJ2" s="63"/>
      <c r="RVK2" s="63"/>
      <c r="RVL2" s="63"/>
      <c r="RVM2" s="63"/>
      <c r="RVN2" s="63"/>
      <c r="RVO2" s="63"/>
      <c r="RVP2" s="63"/>
      <c r="RVQ2" s="63"/>
      <c r="RVR2" s="63"/>
      <c r="RVS2" s="63"/>
      <c r="RVT2" s="63"/>
      <c r="RVU2" s="63"/>
      <c r="RVV2" s="63"/>
      <c r="RVW2" s="63"/>
      <c r="RVX2" s="63"/>
      <c r="RVY2" s="63"/>
      <c r="RVZ2" s="63"/>
      <c r="RWA2" s="63"/>
      <c r="RWB2" s="63"/>
      <c r="RWC2" s="63"/>
      <c r="RWD2" s="63"/>
      <c r="RWE2" s="63"/>
      <c r="RWF2" s="63"/>
      <c r="RWG2" s="63"/>
      <c r="RWH2" s="63"/>
      <c r="RWI2" s="63"/>
      <c r="RWJ2" s="63"/>
      <c r="RWK2" s="63"/>
      <c r="RWL2" s="63"/>
      <c r="RWM2" s="63"/>
      <c r="RWN2" s="63"/>
      <c r="RWO2" s="63"/>
      <c r="RWP2" s="63"/>
      <c r="RWQ2" s="63"/>
      <c r="RWR2" s="63"/>
      <c r="RWS2" s="63"/>
      <c r="RWT2" s="63"/>
      <c r="RWU2" s="63"/>
      <c r="RWV2" s="63"/>
      <c r="RWW2" s="63"/>
      <c r="RWX2" s="63"/>
      <c r="RWY2" s="63"/>
      <c r="RWZ2" s="63"/>
      <c r="RXA2" s="63"/>
      <c r="RXB2" s="63"/>
      <c r="RXC2" s="63"/>
      <c r="RXD2" s="63"/>
      <c r="RXE2" s="63"/>
      <c r="RXF2" s="63"/>
      <c r="RXG2" s="63"/>
      <c r="RXH2" s="63"/>
      <c r="RXI2" s="63"/>
      <c r="RXJ2" s="63"/>
      <c r="RXK2" s="63"/>
      <c r="RXL2" s="63"/>
      <c r="RXM2" s="63"/>
      <c r="RXN2" s="63"/>
      <c r="RXO2" s="63"/>
      <c r="RXP2" s="63"/>
      <c r="RXQ2" s="63"/>
      <c r="RXR2" s="63"/>
      <c r="RXS2" s="63"/>
      <c r="RXT2" s="63"/>
      <c r="RXU2" s="63"/>
      <c r="RXV2" s="63"/>
      <c r="RXW2" s="63"/>
      <c r="RXX2" s="63"/>
      <c r="RXY2" s="63"/>
      <c r="RXZ2" s="63"/>
      <c r="RYA2" s="63"/>
      <c r="RYB2" s="63"/>
      <c r="RYC2" s="63"/>
      <c r="RYD2" s="63"/>
      <c r="RYE2" s="63"/>
      <c r="RYF2" s="63"/>
      <c r="RYG2" s="63"/>
      <c r="RYH2" s="63"/>
      <c r="RYI2" s="63"/>
      <c r="RYJ2" s="63"/>
      <c r="RYK2" s="63"/>
      <c r="RYL2" s="63"/>
      <c r="RYM2" s="63"/>
      <c r="RYN2" s="63"/>
      <c r="RYO2" s="63"/>
      <c r="RYP2" s="63"/>
      <c r="RYQ2" s="63"/>
      <c r="RYR2" s="63"/>
      <c r="RYS2" s="63"/>
      <c r="RYT2" s="63"/>
      <c r="RYU2" s="63"/>
      <c r="RYV2" s="63"/>
      <c r="RYW2" s="63"/>
      <c r="RYX2" s="63"/>
      <c r="RYY2" s="63"/>
      <c r="RYZ2" s="63"/>
      <c r="RZA2" s="63"/>
      <c r="RZB2" s="63"/>
      <c r="RZC2" s="63"/>
      <c r="RZD2" s="63"/>
      <c r="RZE2" s="63"/>
      <c r="RZF2" s="63"/>
      <c r="RZG2" s="63"/>
      <c r="RZH2" s="63"/>
      <c r="RZI2" s="63"/>
      <c r="RZJ2" s="63"/>
      <c r="RZK2" s="63"/>
      <c r="RZL2" s="63"/>
      <c r="RZM2" s="63"/>
      <c r="RZN2" s="63"/>
      <c r="RZO2" s="63"/>
      <c r="RZP2" s="63"/>
      <c r="RZQ2" s="63"/>
      <c r="RZR2" s="63"/>
      <c r="RZS2" s="63"/>
      <c r="RZT2" s="63"/>
      <c r="RZU2" s="63"/>
      <c r="RZV2" s="63"/>
      <c r="RZW2" s="63"/>
      <c r="RZX2" s="63"/>
      <c r="RZY2" s="63"/>
      <c r="RZZ2" s="63"/>
      <c r="SAA2" s="63"/>
      <c r="SAB2" s="63"/>
      <c r="SAC2" s="63"/>
      <c r="SAD2" s="63"/>
      <c r="SAE2" s="63"/>
      <c r="SAF2" s="63"/>
      <c r="SAG2" s="63"/>
      <c r="SAH2" s="63"/>
      <c r="SAI2" s="63"/>
      <c r="SAJ2" s="63"/>
      <c r="SAK2" s="63"/>
      <c r="SAL2" s="63"/>
      <c r="SAM2" s="63"/>
      <c r="SAN2" s="63"/>
      <c r="SAO2" s="63"/>
      <c r="SAP2" s="63"/>
      <c r="SAQ2" s="63"/>
      <c r="SAR2" s="63"/>
      <c r="SAS2" s="63"/>
      <c r="SAT2" s="63"/>
      <c r="SAU2" s="63"/>
      <c r="SAV2" s="63"/>
      <c r="SAW2" s="63"/>
      <c r="SAX2" s="63"/>
      <c r="SAY2" s="63"/>
      <c r="SAZ2" s="63"/>
      <c r="SBA2" s="63"/>
      <c r="SBB2" s="63"/>
      <c r="SBC2" s="63"/>
      <c r="SBD2" s="63"/>
      <c r="SBE2" s="63"/>
      <c r="SBF2" s="63"/>
      <c r="SBG2" s="63"/>
      <c r="SBH2" s="63"/>
      <c r="SBI2" s="63"/>
      <c r="SBJ2" s="63"/>
      <c r="SBK2" s="63"/>
      <c r="SBL2" s="63"/>
      <c r="SBM2" s="63"/>
      <c r="SBN2" s="63"/>
      <c r="SBO2" s="63"/>
      <c r="SBP2" s="63"/>
      <c r="SBQ2" s="63"/>
      <c r="SBR2" s="63"/>
      <c r="SBS2" s="63"/>
      <c r="SBT2" s="63"/>
      <c r="SBU2" s="63"/>
      <c r="SBV2" s="63"/>
      <c r="SBW2" s="63"/>
      <c r="SBX2" s="63"/>
      <c r="SBY2" s="63"/>
      <c r="SBZ2" s="63"/>
      <c r="SCA2" s="63"/>
      <c r="SCB2" s="63"/>
      <c r="SCC2" s="63"/>
      <c r="SCD2" s="63"/>
      <c r="SCE2" s="63"/>
      <c r="SCF2" s="63"/>
      <c r="SCG2" s="63"/>
      <c r="SCH2" s="63"/>
      <c r="SCI2" s="63"/>
      <c r="SCJ2" s="63"/>
      <c r="SCK2" s="63"/>
      <c r="SCL2" s="63"/>
      <c r="SCM2" s="63"/>
      <c r="SCN2" s="63"/>
      <c r="SCO2" s="63"/>
      <c r="SCP2" s="63"/>
      <c r="SCQ2" s="63"/>
      <c r="SCR2" s="63"/>
      <c r="SCS2" s="63"/>
      <c r="SCT2" s="63"/>
      <c r="SCU2" s="63"/>
      <c r="SCV2" s="63"/>
      <c r="SCW2" s="63"/>
      <c r="SCX2" s="63"/>
      <c r="SCY2" s="63"/>
      <c r="SCZ2" s="63"/>
      <c r="SDA2" s="63"/>
      <c r="SDB2" s="63"/>
      <c r="SDC2" s="63"/>
      <c r="SDD2" s="63"/>
      <c r="SDE2" s="63"/>
      <c r="SDF2" s="63"/>
      <c r="SDG2" s="63"/>
      <c r="SDH2" s="63"/>
      <c r="SDI2" s="63"/>
      <c r="SDJ2" s="63"/>
      <c r="SDK2" s="63"/>
      <c r="SDL2" s="63"/>
      <c r="SDM2" s="63"/>
      <c r="SDN2" s="63"/>
      <c r="SDO2" s="63"/>
      <c r="SDP2" s="63"/>
      <c r="SDQ2" s="63"/>
      <c r="SDR2" s="63"/>
      <c r="SDS2" s="63"/>
      <c r="SDT2" s="63"/>
      <c r="SDU2" s="63"/>
      <c r="SDV2" s="63"/>
      <c r="SDW2" s="63"/>
      <c r="SDX2" s="63"/>
      <c r="SDY2" s="63"/>
      <c r="SDZ2" s="63"/>
      <c r="SEA2" s="63"/>
      <c r="SEB2" s="63"/>
      <c r="SEC2" s="63"/>
      <c r="SED2" s="63"/>
      <c r="SEE2" s="63"/>
      <c r="SEF2" s="63"/>
      <c r="SEG2" s="63"/>
      <c r="SEH2" s="63"/>
      <c r="SEI2" s="63"/>
      <c r="SEJ2" s="63"/>
      <c r="SEK2" s="63"/>
      <c r="SEL2" s="63"/>
      <c r="SEM2" s="63"/>
      <c r="SEN2" s="63"/>
      <c r="SEO2" s="63"/>
      <c r="SEP2" s="63"/>
      <c r="SEQ2" s="63"/>
      <c r="SER2" s="63"/>
      <c r="SES2" s="63"/>
      <c r="SET2" s="63"/>
      <c r="SEU2" s="63"/>
      <c r="SEV2" s="63"/>
      <c r="SEW2" s="63"/>
      <c r="SEX2" s="63"/>
      <c r="SEY2" s="63"/>
      <c r="SEZ2" s="63"/>
      <c r="SFA2" s="63"/>
      <c r="SFB2" s="63"/>
      <c r="SFC2" s="63"/>
      <c r="SFD2" s="63"/>
      <c r="SFE2" s="63"/>
      <c r="SFF2" s="63"/>
      <c r="SFG2" s="63"/>
      <c r="SFH2" s="63"/>
      <c r="SFI2" s="63"/>
      <c r="SFJ2" s="63"/>
      <c r="SFK2" s="63"/>
      <c r="SFL2" s="63"/>
      <c r="SFM2" s="63"/>
      <c r="SFN2" s="63"/>
      <c r="SFO2" s="63"/>
      <c r="SFP2" s="63"/>
      <c r="SFQ2" s="63"/>
      <c r="SFR2" s="63"/>
      <c r="SFS2" s="63"/>
      <c r="SFT2" s="63"/>
      <c r="SFU2" s="63"/>
      <c r="SFV2" s="63"/>
      <c r="SFW2" s="63"/>
      <c r="SFX2" s="63"/>
      <c r="SFY2" s="63"/>
      <c r="SFZ2" s="63"/>
      <c r="SGA2" s="63"/>
      <c r="SGB2" s="63"/>
      <c r="SGC2" s="63"/>
      <c r="SGD2" s="63"/>
      <c r="SGE2" s="63"/>
      <c r="SGF2" s="63"/>
      <c r="SGG2" s="63"/>
      <c r="SGH2" s="63"/>
      <c r="SGI2" s="63"/>
      <c r="SGJ2" s="63"/>
      <c r="SGK2" s="63"/>
      <c r="SGL2" s="63"/>
      <c r="SGM2" s="63"/>
      <c r="SGN2" s="63"/>
      <c r="SGO2" s="63"/>
      <c r="SGP2" s="63"/>
      <c r="SGQ2" s="63"/>
      <c r="SGR2" s="63"/>
      <c r="SGS2" s="63"/>
      <c r="SGT2" s="63"/>
      <c r="SGU2" s="63"/>
      <c r="SGV2" s="63"/>
      <c r="SGW2" s="63"/>
      <c r="SGX2" s="63"/>
      <c r="SGY2" s="63"/>
      <c r="SGZ2" s="63"/>
      <c r="SHA2" s="63"/>
      <c r="SHB2" s="63"/>
      <c r="SHC2" s="63"/>
      <c r="SHD2" s="63"/>
      <c r="SHE2" s="63"/>
      <c r="SHF2" s="63"/>
      <c r="SHG2" s="63"/>
      <c r="SHH2" s="63"/>
      <c r="SHI2" s="63"/>
      <c r="SHJ2" s="63"/>
      <c r="SHK2" s="63"/>
      <c r="SHL2" s="63"/>
      <c r="SHM2" s="63"/>
      <c r="SHN2" s="63"/>
      <c r="SHO2" s="63"/>
      <c r="SHP2" s="63"/>
      <c r="SHQ2" s="63"/>
      <c r="SHR2" s="63"/>
      <c r="SHS2" s="63"/>
      <c r="SHT2" s="63"/>
      <c r="SHU2" s="63"/>
      <c r="SHV2" s="63"/>
      <c r="SHW2" s="63"/>
      <c r="SHX2" s="63"/>
      <c r="SHY2" s="63"/>
      <c r="SHZ2" s="63"/>
      <c r="SIA2" s="63"/>
      <c r="SIB2" s="63"/>
      <c r="SIC2" s="63"/>
      <c r="SID2" s="63"/>
      <c r="SIE2" s="63"/>
      <c r="SIF2" s="63"/>
      <c r="SIG2" s="63"/>
      <c r="SIH2" s="63"/>
      <c r="SII2" s="63"/>
      <c r="SIJ2" s="63"/>
      <c r="SIK2" s="63"/>
      <c r="SIL2" s="63"/>
      <c r="SIM2" s="63"/>
      <c r="SIN2" s="63"/>
      <c r="SIO2" s="63"/>
      <c r="SIP2" s="63"/>
      <c r="SIQ2" s="63"/>
      <c r="SIR2" s="63"/>
      <c r="SIS2" s="63"/>
      <c r="SIT2" s="63"/>
      <c r="SIU2" s="63"/>
      <c r="SIV2" s="63"/>
      <c r="SIW2" s="63"/>
      <c r="SIX2" s="63"/>
      <c r="SIY2" s="63"/>
      <c r="SIZ2" s="63"/>
      <c r="SJA2" s="63"/>
      <c r="SJB2" s="63"/>
      <c r="SJC2" s="63"/>
      <c r="SJD2" s="63"/>
      <c r="SJE2" s="63"/>
      <c r="SJF2" s="63"/>
      <c r="SJG2" s="63"/>
      <c r="SJH2" s="63"/>
      <c r="SJI2" s="63"/>
      <c r="SJJ2" s="63"/>
      <c r="SJK2" s="63"/>
      <c r="SJL2" s="63"/>
      <c r="SJM2" s="63"/>
      <c r="SJN2" s="63"/>
      <c r="SJO2" s="63"/>
      <c r="SJP2" s="63"/>
      <c r="SJQ2" s="63"/>
      <c r="SJR2" s="63"/>
      <c r="SJS2" s="63"/>
      <c r="SJT2" s="63"/>
      <c r="SJU2" s="63"/>
      <c r="SJV2" s="63"/>
      <c r="SJW2" s="63"/>
      <c r="SJX2" s="63"/>
      <c r="SJY2" s="63"/>
      <c r="SJZ2" s="63"/>
      <c r="SKA2" s="63"/>
      <c r="SKB2" s="63"/>
      <c r="SKC2" s="63"/>
      <c r="SKD2" s="63"/>
      <c r="SKE2" s="63"/>
      <c r="SKF2" s="63"/>
      <c r="SKG2" s="63"/>
      <c r="SKH2" s="63"/>
      <c r="SKI2" s="63"/>
      <c r="SKJ2" s="63"/>
      <c r="SKK2" s="63"/>
      <c r="SKL2" s="63"/>
      <c r="SKM2" s="63"/>
      <c r="SKN2" s="63"/>
      <c r="SKO2" s="63"/>
      <c r="SKP2" s="63"/>
      <c r="SKQ2" s="63"/>
      <c r="SKR2" s="63"/>
      <c r="SKS2" s="63"/>
      <c r="SKT2" s="63"/>
      <c r="SKU2" s="63"/>
      <c r="SKV2" s="63"/>
      <c r="SKW2" s="63"/>
      <c r="SKX2" s="63"/>
      <c r="SKY2" s="63"/>
      <c r="SKZ2" s="63"/>
      <c r="SLA2" s="63"/>
      <c r="SLB2" s="63"/>
      <c r="SLC2" s="63"/>
      <c r="SLD2" s="63"/>
      <c r="SLE2" s="63"/>
      <c r="SLF2" s="63"/>
      <c r="SLG2" s="63"/>
      <c r="SLH2" s="63"/>
      <c r="SLI2" s="63"/>
      <c r="SLJ2" s="63"/>
      <c r="SLK2" s="63"/>
      <c r="SLL2" s="63"/>
      <c r="SLM2" s="63"/>
      <c r="SLN2" s="63"/>
      <c r="SLO2" s="63"/>
      <c r="SLP2" s="63"/>
      <c r="SLQ2" s="63"/>
      <c r="SLR2" s="63"/>
      <c r="SLS2" s="63"/>
      <c r="SLT2" s="63"/>
      <c r="SLU2" s="63"/>
      <c r="SLV2" s="63"/>
      <c r="SLW2" s="63"/>
      <c r="SLX2" s="63"/>
      <c r="SLY2" s="63"/>
      <c r="SLZ2" s="63"/>
      <c r="SMA2" s="63"/>
      <c r="SMB2" s="63"/>
      <c r="SMC2" s="63"/>
      <c r="SMD2" s="63"/>
      <c r="SME2" s="63"/>
      <c r="SMF2" s="63"/>
      <c r="SMG2" s="63"/>
      <c r="SMH2" s="63"/>
      <c r="SMI2" s="63"/>
      <c r="SMJ2" s="63"/>
      <c r="SMK2" s="63"/>
      <c r="SML2" s="63"/>
      <c r="SMM2" s="63"/>
      <c r="SMN2" s="63"/>
      <c r="SMO2" s="63"/>
      <c r="SMP2" s="63"/>
      <c r="SMQ2" s="63"/>
      <c r="SMR2" s="63"/>
      <c r="SMS2" s="63"/>
      <c r="SMT2" s="63"/>
      <c r="SMU2" s="63"/>
      <c r="SMV2" s="63"/>
      <c r="SMW2" s="63"/>
      <c r="SMX2" s="63"/>
      <c r="SMY2" s="63"/>
      <c r="SMZ2" s="63"/>
      <c r="SNA2" s="63"/>
      <c r="SNB2" s="63"/>
      <c r="SNC2" s="63"/>
      <c r="SND2" s="63"/>
      <c r="SNE2" s="63"/>
      <c r="SNF2" s="63"/>
      <c r="SNG2" s="63"/>
      <c r="SNH2" s="63"/>
      <c r="SNI2" s="63"/>
      <c r="SNJ2" s="63"/>
      <c r="SNK2" s="63"/>
      <c r="SNL2" s="63"/>
      <c r="SNM2" s="63"/>
      <c r="SNN2" s="63"/>
      <c r="SNO2" s="63"/>
      <c r="SNP2" s="63"/>
      <c r="SNQ2" s="63"/>
      <c r="SNR2" s="63"/>
      <c r="SNS2" s="63"/>
      <c r="SNT2" s="63"/>
      <c r="SNU2" s="63"/>
      <c r="SNV2" s="63"/>
      <c r="SNW2" s="63"/>
      <c r="SNX2" s="63"/>
      <c r="SNY2" s="63"/>
      <c r="SNZ2" s="63"/>
      <c r="SOA2" s="63"/>
      <c r="SOB2" s="63"/>
      <c r="SOC2" s="63"/>
      <c r="SOD2" s="63"/>
      <c r="SOE2" s="63"/>
      <c r="SOF2" s="63"/>
      <c r="SOG2" s="63"/>
      <c r="SOH2" s="63"/>
      <c r="SOI2" s="63"/>
      <c r="SOJ2" s="63"/>
      <c r="SOK2" s="63"/>
      <c r="SOL2" s="63"/>
      <c r="SOM2" s="63"/>
      <c r="SON2" s="63"/>
      <c r="SOO2" s="63"/>
      <c r="SOP2" s="63"/>
      <c r="SOQ2" s="63"/>
      <c r="SOR2" s="63"/>
      <c r="SOS2" s="63"/>
      <c r="SOT2" s="63"/>
      <c r="SOU2" s="63"/>
      <c r="SOV2" s="63"/>
      <c r="SOW2" s="63"/>
      <c r="SOX2" s="63"/>
      <c r="SOY2" s="63"/>
      <c r="SOZ2" s="63"/>
      <c r="SPA2" s="63"/>
      <c r="SPB2" s="63"/>
      <c r="SPC2" s="63"/>
      <c r="SPD2" s="63"/>
      <c r="SPE2" s="63"/>
      <c r="SPF2" s="63"/>
      <c r="SPG2" s="63"/>
      <c r="SPH2" s="63"/>
      <c r="SPI2" s="63"/>
      <c r="SPJ2" s="63"/>
      <c r="SPK2" s="63"/>
      <c r="SPL2" s="63"/>
      <c r="SPM2" s="63"/>
      <c r="SPN2" s="63"/>
      <c r="SPO2" s="63"/>
      <c r="SPP2" s="63"/>
      <c r="SPQ2" s="63"/>
      <c r="SPR2" s="63"/>
      <c r="SPS2" s="63"/>
      <c r="SPT2" s="63"/>
      <c r="SPU2" s="63"/>
      <c r="SPV2" s="63"/>
      <c r="SPW2" s="63"/>
      <c r="SPX2" s="63"/>
      <c r="SPY2" s="63"/>
      <c r="SPZ2" s="63"/>
      <c r="SQA2" s="63"/>
      <c r="SQB2" s="63"/>
      <c r="SQC2" s="63"/>
      <c r="SQD2" s="63"/>
      <c r="SQE2" s="63"/>
      <c r="SQF2" s="63"/>
      <c r="SQG2" s="63"/>
      <c r="SQH2" s="63"/>
      <c r="SQI2" s="63"/>
      <c r="SQJ2" s="63"/>
      <c r="SQK2" s="63"/>
      <c r="SQL2" s="63"/>
      <c r="SQM2" s="63"/>
      <c r="SQN2" s="63"/>
      <c r="SQO2" s="63"/>
      <c r="SQP2" s="63"/>
      <c r="SQQ2" s="63"/>
      <c r="SQR2" s="63"/>
      <c r="SQS2" s="63"/>
      <c r="SQT2" s="63"/>
      <c r="SQU2" s="63"/>
      <c r="SQV2" s="63"/>
      <c r="SQW2" s="63"/>
      <c r="SQX2" s="63"/>
      <c r="SQY2" s="63"/>
      <c r="SQZ2" s="63"/>
      <c r="SRA2" s="63"/>
      <c r="SRB2" s="63"/>
      <c r="SRC2" s="63"/>
      <c r="SRD2" s="63"/>
      <c r="SRE2" s="63"/>
      <c r="SRF2" s="63"/>
      <c r="SRG2" s="63"/>
      <c r="SRH2" s="63"/>
      <c r="SRI2" s="63"/>
      <c r="SRJ2" s="63"/>
      <c r="SRK2" s="63"/>
      <c r="SRL2" s="63"/>
      <c r="SRM2" s="63"/>
      <c r="SRN2" s="63"/>
      <c r="SRO2" s="63"/>
      <c r="SRP2" s="63"/>
      <c r="SRQ2" s="63"/>
      <c r="SRR2" s="63"/>
      <c r="SRS2" s="63"/>
      <c r="SRT2" s="63"/>
      <c r="SRU2" s="63"/>
      <c r="SRV2" s="63"/>
      <c r="SRW2" s="63"/>
      <c r="SRX2" s="63"/>
      <c r="SRY2" s="63"/>
      <c r="SRZ2" s="63"/>
      <c r="SSA2" s="63"/>
      <c r="SSB2" s="63"/>
      <c r="SSC2" s="63"/>
      <c r="SSD2" s="63"/>
      <c r="SSE2" s="63"/>
      <c r="SSF2" s="63"/>
      <c r="SSG2" s="63"/>
      <c r="SSH2" s="63"/>
      <c r="SSI2" s="63"/>
      <c r="SSJ2" s="63"/>
      <c r="SSK2" s="63"/>
      <c r="SSL2" s="63"/>
      <c r="SSM2" s="63"/>
      <c r="SSN2" s="63"/>
      <c r="SSO2" s="63"/>
      <c r="SSP2" s="63"/>
      <c r="SSQ2" s="63"/>
      <c r="SSR2" s="63"/>
      <c r="SSS2" s="63"/>
      <c r="SST2" s="63"/>
      <c r="SSU2" s="63"/>
      <c r="SSV2" s="63"/>
      <c r="SSW2" s="63"/>
      <c r="SSX2" s="63"/>
      <c r="SSY2" s="63"/>
      <c r="SSZ2" s="63"/>
      <c r="STA2" s="63"/>
      <c r="STB2" s="63"/>
      <c r="STC2" s="63"/>
      <c r="STD2" s="63"/>
      <c r="STE2" s="63"/>
      <c r="STF2" s="63"/>
      <c r="STG2" s="63"/>
      <c r="STH2" s="63"/>
      <c r="STI2" s="63"/>
      <c r="STJ2" s="63"/>
      <c r="STK2" s="63"/>
      <c r="STL2" s="63"/>
      <c r="STM2" s="63"/>
      <c r="STN2" s="63"/>
      <c r="STO2" s="63"/>
      <c r="STP2" s="63"/>
      <c r="STQ2" s="63"/>
      <c r="STR2" s="63"/>
      <c r="STS2" s="63"/>
      <c r="STT2" s="63"/>
      <c r="STU2" s="63"/>
      <c r="STV2" s="63"/>
      <c r="STW2" s="63"/>
      <c r="STX2" s="63"/>
      <c r="STY2" s="63"/>
      <c r="STZ2" s="63"/>
      <c r="SUA2" s="63"/>
      <c r="SUB2" s="63"/>
      <c r="SUC2" s="63"/>
      <c r="SUD2" s="63"/>
      <c r="SUE2" s="63"/>
      <c r="SUF2" s="63"/>
      <c r="SUG2" s="63"/>
      <c r="SUH2" s="63"/>
      <c r="SUI2" s="63"/>
      <c r="SUJ2" s="63"/>
      <c r="SUK2" s="63"/>
      <c r="SUL2" s="63"/>
      <c r="SUM2" s="63"/>
      <c r="SUN2" s="63"/>
      <c r="SUO2" s="63"/>
      <c r="SUP2" s="63"/>
      <c r="SUQ2" s="63"/>
      <c r="SUR2" s="63"/>
      <c r="SUS2" s="63"/>
      <c r="SUT2" s="63"/>
      <c r="SUU2" s="63"/>
      <c r="SUV2" s="63"/>
      <c r="SUW2" s="63"/>
      <c r="SUX2" s="63"/>
      <c r="SUY2" s="63"/>
      <c r="SUZ2" s="63"/>
      <c r="SVA2" s="63"/>
      <c r="SVB2" s="63"/>
      <c r="SVC2" s="63"/>
      <c r="SVD2" s="63"/>
      <c r="SVE2" s="63"/>
      <c r="SVF2" s="63"/>
      <c r="SVG2" s="63"/>
      <c r="SVH2" s="63"/>
      <c r="SVI2" s="63"/>
      <c r="SVJ2" s="63"/>
      <c r="SVK2" s="63"/>
      <c r="SVL2" s="63"/>
      <c r="SVM2" s="63"/>
      <c r="SVN2" s="63"/>
      <c r="SVO2" s="63"/>
      <c r="SVP2" s="63"/>
      <c r="SVQ2" s="63"/>
      <c r="SVR2" s="63"/>
      <c r="SVS2" s="63"/>
      <c r="SVT2" s="63"/>
      <c r="SVU2" s="63"/>
      <c r="SVV2" s="63"/>
      <c r="SVW2" s="63"/>
      <c r="SVX2" s="63"/>
      <c r="SVY2" s="63"/>
      <c r="SVZ2" s="63"/>
      <c r="SWA2" s="63"/>
      <c r="SWB2" s="63"/>
      <c r="SWC2" s="63"/>
      <c r="SWD2" s="63"/>
      <c r="SWE2" s="63"/>
      <c r="SWF2" s="63"/>
      <c r="SWG2" s="63"/>
      <c r="SWH2" s="63"/>
      <c r="SWI2" s="63"/>
      <c r="SWJ2" s="63"/>
      <c r="SWK2" s="63"/>
      <c r="SWL2" s="63"/>
      <c r="SWM2" s="63"/>
      <c r="SWN2" s="63"/>
      <c r="SWO2" s="63"/>
      <c r="SWP2" s="63"/>
      <c r="SWQ2" s="63"/>
      <c r="SWR2" s="63"/>
      <c r="SWS2" s="63"/>
      <c r="SWT2" s="63"/>
      <c r="SWU2" s="63"/>
      <c r="SWV2" s="63"/>
      <c r="SWW2" s="63"/>
      <c r="SWX2" s="63"/>
      <c r="SWY2" s="63"/>
      <c r="SWZ2" s="63"/>
      <c r="SXA2" s="63"/>
      <c r="SXB2" s="63"/>
      <c r="SXC2" s="63"/>
      <c r="SXD2" s="63"/>
      <c r="SXE2" s="63"/>
      <c r="SXF2" s="63"/>
      <c r="SXG2" s="63"/>
      <c r="SXH2" s="63"/>
      <c r="SXI2" s="63"/>
      <c r="SXJ2" s="63"/>
      <c r="SXK2" s="63"/>
      <c r="SXL2" s="63"/>
      <c r="SXM2" s="63"/>
      <c r="SXN2" s="63"/>
      <c r="SXO2" s="63"/>
      <c r="SXP2" s="63"/>
      <c r="SXQ2" s="63"/>
      <c r="SXR2" s="63"/>
      <c r="SXS2" s="63"/>
      <c r="SXT2" s="63"/>
      <c r="SXU2" s="63"/>
      <c r="SXV2" s="63"/>
      <c r="SXW2" s="63"/>
      <c r="SXX2" s="63"/>
      <c r="SXY2" s="63"/>
      <c r="SXZ2" s="63"/>
      <c r="SYA2" s="63"/>
      <c r="SYB2" s="63"/>
      <c r="SYC2" s="63"/>
      <c r="SYD2" s="63"/>
      <c r="SYE2" s="63"/>
      <c r="SYF2" s="63"/>
      <c r="SYG2" s="63"/>
      <c r="SYH2" s="63"/>
      <c r="SYI2" s="63"/>
      <c r="SYJ2" s="63"/>
      <c r="SYK2" s="63"/>
      <c r="SYL2" s="63"/>
      <c r="SYM2" s="63"/>
      <c r="SYN2" s="63"/>
      <c r="SYO2" s="63"/>
      <c r="SYP2" s="63"/>
      <c r="SYQ2" s="63"/>
      <c r="SYR2" s="63"/>
      <c r="SYS2" s="63"/>
      <c r="SYT2" s="63"/>
      <c r="SYU2" s="63"/>
      <c r="SYV2" s="63"/>
      <c r="SYW2" s="63"/>
      <c r="SYX2" s="63"/>
      <c r="SYY2" s="63"/>
      <c r="SYZ2" s="63"/>
      <c r="SZA2" s="63"/>
      <c r="SZB2" s="63"/>
      <c r="SZC2" s="63"/>
      <c r="SZD2" s="63"/>
      <c r="SZE2" s="63"/>
      <c r="SZF2" s="63"/>
      <c r="SZG2" s="63"/>
      <c r="SZH2" s="63"/>
      <c r="SZI2" s="63"/>
      <c r="SZJ2" s="63"/>
      <c r="SZK2" s="63"/>
      <c r="SZL2" s="63"/>
      <c r="SZM2" s="63"/>
      <c r="SZN2" s="63"/>
      <c r="SZO2" s="63"/>
      <c r="SZP2" s="63"/>
      <c r="SZQ2" s="63"/>
      <c r="SZR2" s="63"/>
      <c r="SZS2" s="63"/>
      <c r="SZT2" s="63"/>
      <c r="SZU2" s="63"/>
      <c r="SZV2" s="63"/>
      <c r="SZW2" s="63"/>
      <c r="SZX2" s="63"/>
      <c r="SZY2" s="63"/>
      <c r="SZZ2" s="63"/>
      <c r="TAA2" s="63"/>
      <c r="TAB2" s="63"/>
      <c r="TAC2" s="63"/>
      <c r="TAD2" s="63"/>
      <c r="TAE2" s="63"/>
      <c r="TAF2" s="63"/>
      <c r="TAG2" s="63"/>
      <c r="TAH2" s="63"/>
      <c r="TAI2" s="63"/>
      <c r="TAJ2" s="63"/>
      <c r="TAK2" s="63"/>
      <c r="TAL2" s="63"/>
      <c r="TAM2" s="63"/>
      <c r="TAN2" s="63"/>
      <c r="TAO2" s="63"/>
      <c r="TAP2" s="63"/>
      <c r="TAQ2" s="63"/>
      <c r="TAR2" s="63"/>
      <c r="TAS2" s="63"/>
      <c r="TAT2" s="63"/>
      <c r="TAU2" s="63"/>
      <c r="TAV2" s="63"/>
      <c r="TAW2" s="63"/>
      <c r="TAX2" s="63"/>
      <c r="TAY2" s="63"/>
      <c r="TAZ2" s="63"/>
      <c r="TBA2" s="63"/>
      <c r="TBB2" s="63"/>
      <c r="TBC2" s="63"/>
      <c r="TBD2" s="63"/>
      <c r="TBE2" s="63"/>
      <c r="TBF2" s="63"/>
      <c r="TBG2" s="63"/>
      <c r="TBH2" s="63"/>
      <c r="TBI2" s="63"/>
      <c r="TBJ2" s="63"/>
      <c r="TBK2" s="63"/>
      <c r="TBL2" s="63"/>
      <c r="TBM2" s="63"/>
      <c r="TBN2" s="63"/>
      <c r="TBO2" s="63"/>
      <c r="TBP2" s="63"/>
      <c r="TBQ2" s="63"/>
      <c r="TBR2" s="63"/>
      <c r="TBS2" s="63"/>
      <c r="TBT2" s="63"/>
      <c r="TBU2" s="63"/>
      <c r="TBV2" s="63"/>
      <c r="TBW2" s="63"/>
      <c r="TBX2" s="63"/>
      <c r="TBY2" s="63"/>
      <c r="TBZ2" s="63"/>
      <c r="TCA2" s="63"/>
      <c r="TCB2" s="63"/>
      <c r="TCC2" s="63"/>
      <c r="TCD2" s="63"/>
      <c r="TCE2" s="63"/>
      <c r="TCF2" s="63"/>
      <c r="TCG2" s="63"/>
      <c r="TCH2" s="63"/>
      <c r="TCI2" s="63"/>
      <c r="TCJ2" s="63"/>
      <c r="TCK2" s="63"/>
      <c r="TCL2" s="63"/>
      <c r="TCM2" s="63"/>
      <c r="TCN2" s="63"/>
      <c r="TCO2" s="63"/>
      <c r="TCP2" s="63"/>
      <c r="TCQ2" s="63"/>
      <c r="TCR2" s="63"/>
      <c r="TCS2" s="63"/>
      <c r="TCT2" s="63"/>
      <c r="TCU2" s="63"/>
      <c r="TCV2" s="63"/>
      <c r="TCW2" s="63"/>
      <c r="TCX2" s="63"/>
      <c r="TCY2" s="63"/>
      <c r="TCZ2" s="63"/>
      <c r="TDA2" s="63"/>
      <c r="TDB2" s="63"/>
      <c r="TDC2" s="63"/>
      <c r="TDD2" s="63"/>
      <c r="TDE2" s="63"/>
      <c r="TDF2" s="63"/>
      <c r="TDG2" s="63"/>
      <c r="TDH2" s="63"/>
      <c r="TDI2" s="63"/>
      <c r="TDJ2" s="63"/>
      <c r="TDK2" s="63"/>
      <c r="TDL2" s="63"/>
      <c r="TDM2" s="63"/>
      <c r="TDN2" s="63"/>
      <c r="TDO2" s="63"/>
      <c r="TDP2" s="63"/>
      <c r="TDQ2" s="63"/>
      <c r="TDR2" s="63"/>
      <c r="TDS2" s="63"/>
      <c r="TDT2" s="63"/>
      <c r="TDU2" s="63"/>
      <c r="TDV2" s="63"/>
      <c r="TDW2" s="63"/>
      <c r="TDX2" s="63"/>
      <c r="TDY2" s="63"/>
      <c r="TDZ2" s="63"/>
      <c r="TEA2" s="63"/>
      <c r="TEB2" s="63"/>
      <c r="TEC2" s="63"/>
      <c r="TED2" s="63"/>
      <c r="TEE2" s="63"/>
      <c r="TEF2" s="63"/>
      <c r="TEG2" s="63"/>
      <c r="TEH2" s="63"/>
      <c r="TEI2" s="63"/>
      <c r="TEJ2" s="63"/>
      <c r="TEK2" s="63"/>
      <c r="TEL2" s="63"/>
      <c r="TEM2" s="63"/>
      <c r="TEN2" s="63"/>
      <c r="TEO2" s="63"/>
      <c r="TEP2" s="63"/>
      <c r="TEQ2" s="63"/>
      <c r="TER2" s="63"/>
      <c r="TES2" s="63"/>
      <c r="TET2" s="63"/>
      <c r="TEU2" s="63"/>
      <c r="TEV2" s="63"/>
      <c r="TEW2" s="63"/>
      <c r="TEX2" s="63"/>
      <c r="TEY2" s="63"/>
      <c r="TEZ2" s="63"/>
      <c r="TFA2" s="63"/>
      <c r="TFB2" s="63"/>
      <c r="TFC2" s="63"/>
      <c r="TFD2" s="63"/>
      <c r="TFE2" s="63"/>
      <c r="TFF2" s="63"/>
      <c r="TFG2" s="63"/>
      <c r="TFH2" s="63"/>
      <c r="TFI2" s="63"/>
      <c r="TFJ2" s="63"/>
      <c r="TFK2" s="63"/>
      <c r="TFL2" s="63"/>
      <c r="TFM2" s="63"/>
      <c r="TFN2" s="63"/>
      <c r="TFO2" s="63"/>
      <c r="TFP2" s="63"/>
      <c r="TFQ2" s="63"/>
      <c r="TFR2" s="63"/>
      <c r="TFS2" s="63"/>
      <c r="TFT2" s="63"/>
      <c r="TFU2" s="63"/>
      <c r="TFV2" s="63"/>
      <c r="TFW2" s="63"/>
      <c r="TFX2" s="63"/>
      <c r="TFY2" s="63"/>
      <c r="TFZ2" s="63"/>
      <c r="TGA2" s="63"/>
      <c r="TGB2" s="63"/>
      <c r="TGC2" s="63"/>
      <c r="TGD2" s="63"/>
      <c r="TGE2" s="63"/>
      <c r="TGF2" s="63"/>
      <c r="TGG2" s="63"/>
      <c r="TGH2" s="63"/>
      <c r="TGI2" s="63"/>
      <c r="TGJ2" s="63"/>
      <c r="TGK2" s="63"/>
      <c r="TGL2" s="63"/>
      <c r="TGM2" s="63"/>
      <c r="TGN2" s="63"/>
      <c r="TGO2" s="63"/>
      <c r="TGP2" s="63"/>
      <c r="TGQ2" s="63"/>
      <c r="TGR2" s="63"/>
      <c r="TGS2" s="63"/>
      <c r="TGT2" s="63"/>
      <c r="TGU2" s="63"/>
      <c r="TGV2" s="63"/>
      <c r="TGW2" s="63"/>
      <c r="TGX2" s="63"/>
      <c r="TGY2" s="63"/>
      <c r="TGZ2" s="63"/>
      <c r="THA2" s="63"/>
      <c r="THB2" s="63"/>
      <c r="THC2" s="63"/>
      <c r="THD2" s="63"/>
      <c r="THE2" s="63"/>
      <c r="THF2" s="63"/>
      <c r="THG2" s="63"/>
      <c r="THH2" s="63"/>
      <c r="THI2" s="63"/>
      <c r="THJ2" s="63"/>
      <c r="THK2" s="63"/>
      <c r="THL2" s="63"/>
      <c r="THM2" s="63"/>
      <c r="THN2" s="63"/>
      <c r="THO2" s="63"/>
      <c r="THP2" s="63"/>
      <c r="THQ2" s="63"/>
      <c r="THR2" s="63"/>
      <c r="THS2" s="63"/>
      <c r="THT2" s="63"/>
      <c r="THU2" s="63"/>
      <c r="THV2" s="63"/>
      <c r="THW2" s="63"/>
      <c r="THX2" s="63"/>
      <c r="THY2" s="63"/>
      <c r="THZ2" s="63"/>
      <c r="TIA2" s="63"/>
      <c r="TIB2" s="63"/>
      <c r="TIC2" s="63"/>
      <c r="TID2" s="63"/>
      <c r="TIE2" s="63"/>
      <c r="TIF2" s="63"/>
      <c r="TIG2" s="63"/>
      <c r="TIH2" s="63"/>
      <c r="TII2" s="63"/>
      <c r="TIJ2" s="63"/>
      <c r="TIK2" s="63"/>
      <c r="TIL2" s="63"/>
      <c r="TIM2" s="63"/>
      <c r="TIN2" s="63"/>
      <c r="TIO2" s="63"/>
      <c r="TIP2" s="63"/>
      <c r="TIQ2" s="63"/>
      <c r="TIR2" s="63"/>
      <c r="TIS2" s="63"/>
      <c r="TIT2" s="63"/>
      <c r="TIU2" s="63"/>
      <c r="TIV2" s="63"/>
      <c r="TIW2" s="63"/>
      <c r="TIX2" s="63"/>
      <c r="TIY2" s="63"/>
      <c r="TIZ2" s="63"/>
      <c r="TJA2" s="63"/>
      <c r="TJB2" s="63"/>
      <c r="TJC2" s="63"/>
      <c r="TJD2" s="63"/>
      <c r="TJE2" s="63"/>
      <c r="TJF2" s="63"/>
      <c r="TJG2" s="63"/>
      <c r="TJH2" s="63"/>
      <c r="TJI2" s="63"/>
      <c r="TJJ2" s="63"/>
      <c r="TJK2" s="63"/>
      <c r="TJL2" s="63"/>
      <c r="TJM2" s="63"/>
      <c r="TJN2" s="63"/>
      <c r="TJO2" s="63"/>
      <c r="TJP2" s="63"/>
      <c r="TJQ2" s="63"/>
      <c r="TJR2" s="63"/>
      <c r="TJS2" s="63"/>
      <c r="TJT2" s="63"/>
      <c r="TJU2" s="63"/>
      <c r="TJV2" s="63"/>
      <c r="TJW2" s="63"/>
      <c r="TJX2" s="63"/>
      <c r="TJY2" s="63"/>
      <c r="TJZ2" s="63"/>
      <c r="TKA2" s="63"/>
      <c r="TKB2" s="63"/>
      <c r="TKC2" s="63"/>
      <c r="TKD2" s="63"/>
      <c r="TKE2" s="63"/>
      <c r="TKF2" s="63"/>
      <c r="TKG2" s="63"/>
      <c r="TKH2" s="63"/>
      <c r="TKI2" s="63"/>
      <c r="TKJ2" s="63"/>
      <c r="TKK2" s="63"/>
      <c r="TKL2" s="63"/>
      <c r="TKM2" s="63"/>
      <c r="TKN2" s="63"/>
      <c r="TKO2" s="63"/>
      <c r="TKP2" s="63"/>
      <c r="TKQ2" s="63"/>
      <c r="TKR2" s="63"/>
      <c r="TKS2" s="63"/>
      <c r="TKT2" s="63"/>
      <c r="TKU2" s="63"/>
      <c r="TKV2" s="63"/>
      <c r="TKW2" s="63"/>
      <c r="TKX2" s="63"/>
      <c r="TKY2" s="63"/>
      <c r="TKZ2" s="63"/>
      <c r="TLA2" s="63"/>
      <c r="TLB2" s="63"/>
      <c r="TLC2" s="63"/>
      <c r="TLD2" s="63"/>
      <c r="TLE2" s="63"/>
      <c r="TLF2" s="63"/>
      <c r="TLG2" s="63"/>
      <c r="TLH2" s="63"/>
      <c r="TLI2" s="63"/>
      <c r="TLJ2" s="63"/>
      <c r="TLK2" s="63"/>
      <c r="TLL2" s="63"/>
      <c r="TLM2" s="63"/>
      <c r="TLN2" s="63"/>
      <c r="TLO2" s="63"/>
      <c r="TLP2" s="63"/>
      <c r="TLQ2" s="63"/>
      <c r="TLR2" s="63"/>
      <c r="TLS2" s="63"/>
      <c r="TLT2" s="63"/>
      <c r="TLU2" s="63"/>
      <c r="TLV2" s="63"/>
      <c r="TLW2" s="63"/>
      <c r="TLX2" s="63"/>
      <c r="TLY2" s="63"/>
      <c r="TLZ2" s="63"/>
      <c r="TMA2" s="63"/>
      <c r="TMB2" s="63"/>
      <c r="TMC2" s="63"/>
      <c r="TMD2" s="63"/>
      <c r="TME2" s="63"/>
      <c r="TMF2" s="63"/>
      <c r="TMG2" s="63"/>
      <c r="TMH2" s="63"/>
      <c r="TMI2" s="63"/>
      <c r="TMJ2" s="63"/>
      <c r="TMK2" s="63"/>
      <c r="TML2" s="63"/>
      <c r="TMM2" s="63"/>
      <c r="TMN2" s="63"/>
      <c r="TMO2" s="63"/>
      <c r="TMP2" s="63"/>
      <c r="TMQ2" s="63"/>
      <c r="TMR2" s="63"/>
      <c r="TMS2" s="63"/>
      <c r="TMT2" s="63"/>
      <c r="TMU2" s="63"/>
      <c r="TMV2" s="63"/>
      <c r="TMW2" s="63"/>
      <c r="TMX2" s="63"/>
      <c r="TMY2" s="63"/>
      <c r="TMZ2" s="63"/>
      <c r="TNA2" s="63"/>
      <c r="TNB2" s="63"/>
      <c r="TNC2" s="63"/>
      <c r="TND2" s="63"/>
      <c r="TNE2" s="63"/>
      <c r="TNF2" s="63"/>
      <c r="TNG2" s="63"/>
      <c r="TNH2" s="63"/>
      <c r="TNI2" s="63"/>
      <c r="TNJ2" s="63"/>
      <c r="TNK2" s="63"/>
      <c r="TNL2" s="63"/>
      <c r="TNM2" s="63"/>
      <c r="TNN2" s="63"/>
      <c r="TNO2" s="63"/>
      <c r="TNP2" s="63"/>
      <c r="TNQ2" s="63"/>
      <c r="TNR2" s="63"/>
      <c r="TNS2" s="63"/>
      <c r="TNT2" s="63"/>
      <c r="TNU2" s="63"/>
      <c r="TNV2" s="63"/>
      <c r="TNW2" s="63"/>
      <c r="TNX2" s="63"/>
      <c r="TNY2" s="63"/>
      <c r="TNZ2" s="63"/>
      <c r="TOA2" s="63"/>
      <c r="TOB2" s="63"/>
      <c r="TOC2" s="63"/>
      <c r="TOD2" s="63"/>
      <c r="TOE2" s="63"/>
      <c r="TOF2" s="63"/>
      <c r="TOG2" s="63"/>
      <c r="TOH2" s="63"/>
      <c r="TOI2" s="63"/>
      <c r="TOJ2" s="63"/>
      <c r="TOK2" s="63"/>
      <c r="TOL2" s="63"/>
      <c r="TOM2" s="63"/>
      <c r="TON2" s="63"/>
      <c r="TOO2" s="63"/>
      <c r="TOP2" s="63"/>
      <c r="TOQ2" s="63"/>
      <c r="TOR2" s="63"/>
      <c r="TOS2" s="63"/>
      <c r="TOT2" s="63"/>
      <c r="TOU2" s="63"/>
      <c r="TOV2" s="63"/>
      <c r="TOW2" s="63"/>
      <c r="TOX2" s="63"/>
      <c r="TOY2" s="63"/>
      <c r="TOZ2" s="63"/>
      <c r="TPA2" s="63"/>
      <c r="TPB2" s="63"/>
      <c r="TPC2" s="63"/>
      <c r="TPD2" s="63"/>
      <c r="TPE2" s="63"/>
      <c r="TPF2" s="63"/>
      <c r="TPG2" s="63"/>
      <c r="TPH2" s="63"/>
      <c r="TPI2" s="63"/>
      <c r="TPJ2" s="63"/>
      <c r="TPK2" s="63"/>
      <c r="TPL2" s="63"/>
      <c r="TPM2" s="63"/>
      <c r="TPN2" s="63"/>
      <c r="TPO2" s="63"/>
      <c r="TPP2" s="63"/>
      <c r="TPQ2" s="63"/>
      <c r="TPR2" s="63"/>
      <c r="TPS2" s="63"/>
      <c r="TPT2" s="63"/>
      <c r="TPU2" s="63"/>
      <c r="TPV2" s="63"/>
      <c r="TPW2" s="63"/>
      <c r="TPX2" s="63"/>
      <c r="TPY2" s="63"/>
      <c r="TPZ2" s="63"/>
      <c r="TQA2" s="63"/>
      <c r="TQB2" s="63"/>
      <c r="TQC2" s="63"/>
      <c r="TQD2" s="63"/>
      <c r="TQE2" s="63"/>
      <c r="TQF2" s="63"/>
      <c r="TQG2" s="63"/>
      <c r="TQH2" s="63"/>
      <c r="TQI2" s="63"/>
      <c r="TQJ2" s="63"/>
      <c r="TQK2" s="63"/>
      <c r="TQL2" s="63"/>
      <c r="TQM2" s="63"/>
      <c r="TQN2" s="63"/>
      <c r="TQO2" s="63"/>
      <c r="TQP2" s="63"/>
      <c r="TQQ2" s="63"/>
      <c r="TQR2" s="63"/>
      <c r="TQS2" s="63"/>
      <c r="TQT2" s="63"/>
      <c r="TQU2" s="63"/>
      <c r="TQV2" s="63"/>
      <c r="TQW2" s="63"/>
      <c r="TQX2" s="63"/>
      <c r="TQY2" s="63"/>
      <c r="TQZ2" s="63"/>
      <c r="TRA2" s="63"/>
      <c r="TRB2" s="63"/>
      <c r="TRC2" s="63"/>
      <c r="TRD2" s="63"/>
      <c r="TRE2" s="63"/>
      <c r="TRF2" s="63"/>
      <c r="TRG2" s="63"/>
      <c r="TRH2" s="63"/>
      <c r="TRI2" s="63"/>
      <c r="TRJ2" s="63"/>
      <c r="TRK2" s="63"/>
      <c r="TRL2" s="63"/>
      <c r="TRM2" s="63"/>
      <c r="TRN2" s="63"/>
      <c r="TRO2" s="63"/>
      <c r="TRP2" s="63"/>
      <c r="TRQ2" s="63"/>
      <c r="TRR2" s="63"/>
      <c r="TRS2" s="63"/>
      <c r="TRT2" s="63"/>
      <c r="TRU2" s="63"/>
      <c r="TRV2" s="63"/>
      <c r="TRW2" s="63"/>
      <c r="TRX2" s="63"/>
      <c r="TRY2" s="63"/>
      <c r="TRZ2" s="63"/>
      <c r="TSA2" s="63"/>
      <c r="TSB2" s="63"/>
      <c r="TSC2" s="63"/>
      <c r="TSD2" s="63"/>
      <c r="TSE2" s="63"/>
      <c r="TSF2" s="63"/>
      <c r="TSG2" s="63"/>
      <c r="TSH2" s="63"/>
      <c r="TSI2" s="63"/>
      <c r="TSJ2" s="63"/>
      <c r="TSK2" s="63"/>
      <c r="TSL2" s="63"/>
      <c r="TSM2" s="63"/>
      <c r="TSN2" s="63"/>
      <c r="TSO2" s="63"/>
      <c r="TSP2" s="63"/>
      <c r="TSQ2" s="63"/>
      <c r="TSR2" s="63"/>
      <c r="TSS2" s="63"/>
      <c r="TST2" s="63"/>
      <c r="TSU2" s="63"/>
      <c r="TSV2" s="63"/>
      <c r="TSW2" s="63"/>
      <c r="TSX2" s="63"/>
      <c r="TSY2" s="63"/>
      <c r="TSZ2" s="63"/>
      <c r="TTA2" s="63"/>
      <c r="TTB2" s="63"/>
      <c r="TTC2" s="63"/>
      <c r="TTD2" s="63"/>
      <c r="TTE2" s="63"/>
      <c r="TTF2" s="63"/>
      <c r="TTG2" s="63"/>
      <c r="TTH2" s="63"/>
      <c r="TTI2" s="63"/>
      <c r="TTJ2" s="63"/>
      <c r="TTK2" s="63"/>
      <c r="TTL2" s="63"/>
      <c r="TTM2" s="63"/>
      <c r="TTN2" s="63"/>
      <c r="TTO2" s="63"/>
      <c r="TTP2" s="63"/>
      <c r="TTQ2" s="63"/>
      <c r="TTR2" s="63"/>
      <c r="TTS2" s="63"/>
      <c r="TTT2" s="63"/>
      <c r="TTU2" s="63"/>
      <c r="TTV2" s="63"/>
      <c r="TTW2" s="63"/>
      <c r="TTX2" s="63"/>
      <c r="TTY2" s="63"/>
      <c r="TTZ2" s="63"/>
      <c r="TUA2" s="63"/>
      <c r="TUB2" s="63"/>
      <c r="TUC2" s="63"/>
      <c r="TUD2" s="63"/>
      <c r="TUE2" s="63"/>
      <c r="TUF2" s="63"/>
      <c r="TUG2" s="63"/>
      <c r="TUH2" s="63"/>
      <c r="TUI2" s="63"/>
      <c r="TUJ2" s="63"/>
      <c r="TUK2" s="63"/>
      <c r="TUL2" s="63"/>
      <c r="TUM2" s="63"/>
      <c r="TUN2" s="63"/>
      <c r="TUO2" s="63"/>
      <c r="TUP2" s="63"/>
      <c r="TUQ2" s="63"/>
      <c r="TUR2" s="63"/>
      <c r="TUS2" s="63"/>
      <c r="TUT2" s="63"/>
      <c r="TUU2" s="63"/>
      <c r="TUV2" s="63"/>
      <c r="TUW2" s="63"/>
      <c r="TUX2" s="63"/>
      <c r="TUY2" s="63"/>
      <c r="TUZ2" s="63"/>
      <c r="TVA2" s="63"/>
      <c r="TVB2" s="63"/>
      <c r="TVC2" s="63"/>
      <c r="TVD2" s="63"/>
      <c r="TVE2" s="63"/>
      <c r="TVF2" s="63"/>
      <c r="TVG2" s="63"/>
      <c r="TVH2" s="63"/>
      <c r="TVI2" s="63"/>
      <c r="TVJ2" s="63"/>
      <c r="TVK2" s="63"/>
      <c r="TVL2" s="63"/>
      <c r="TVM2" s="63"/>
      <c r="TVN2" s="63"/>
      <c r="TVO2" s="63"/>
      <c r="TVP2" s="63"/>
      <c r="TVQ2" s="63"/>
      <c r="TVR2" s="63"/>
      <c r="TVS2" s="63"/>
      <c r="TVT2" s="63"/>
      <c r="TVU2" s="63"/>
      <c r="TVV2" s="63"/>
      <c r="TVW2" s="63"/>
      <c r="TVX2" s="63"/>
      <c r="TVY2" s="63"/>
      <c r="TVZ2" s="63"/>
      <c r="TWA2" s="63"/>
      <c r="TWB2" s="63"/>
      <c r="TWC2" s="63"/>
      <c r="TWD2" s="63"/>
      <c r="TWE2" s="63"/>
      <c r="TWF2" s="63"/>
      <c r="TWG2" s="63"/>
      <c r="TWH2" s="63"/>
      <c r="TWI2" s="63"/>
      <c r="TWJ2" s="63"/>
      <c r="TWK2" s="63"/>
      <c r="TWL2" s="63"/>
      <c r="TWM2" s="63"/>
      <c r="TWN2" s="63"/>
      <c r="TWO2" s="63"/>
      <c r="TWP2" s="63"/>
      <c r="TWQ2" s="63"/>
      <c r="TWR2" s="63"/>
      <c r="TWS2" s="63"/>
      <c r="TWT2" s="63"/>
      <c r="TWU2" s="63"/>
      <c r="TWV2" s="63"/>
      <c r="TWW2" s="63"/>
      <c r="TWX2" s="63"/>
      <c r="TWY2" s="63"/>
      <c r="TWZ2" s="63"/>
      <c r="TXA2" s="63"/>
      <c r="TXB2" s="63"/>
      <c r="TXC2" s="63"/>
      <c r="TXD2" s="63"/>
      <c r="TXE2" s="63"/>
      <c r="TXF2" s="63"/>
      <c r="TXG2" s="63"/>
      <c r="TXH2" s="63"/>
      <c r="TXI2" s="63"/>
      <c r="TXJ2" s="63"/>
      <c r="TXK2" s="63"/>
      <c r="TXL2" s="63"/>
      <c r="TXM2" s="63"/>
      <c r="TXN2" s="63"/>
      <c r="TXO2" s="63"/>
      <c r="TXP2" s="63"/>
      <c r="TXQ2" s="63"/>
      <c r="TXR2" s="63"/>
      <c r="TXS2" s="63"/>
      <c r="TXT2" s="63"/>
      <c r="TXU2" s="63"/>
      <c r="TXV2" s="63"/>
      <c r="TXW2" s="63"/>
      <c r="TXX2" s="63"/>
      <c r="TXY2" s="63"/>
      <c r="TXZ2" s="63"/>
      <c r="TYA2" s="63"/>
      <c r="TYB2" s="63"/>
      <c r="TYC2" s="63"/>
      <c r="TYD2" s="63"/>
      <c r="TYE2" s="63"/>
      <c r="TYF2" s="63"/>
      <c r="TYG2" s="63"/>
      <c r="TYH2" s="63"/>
      <c r="TYI2" s="63"/>
      <c r="TYJ2" s="63"/>
      <c r="TYK2" s="63"/>
      <c r="TYL2" s="63"/>
      <c r="TYM2" s="63"/>
      <c r="TYN2" s="63"/>
      <c r="TYO2" s="63"/>
      <c r="TYP2" s="63"/>
      <c r="TYQ2" s="63"/>
      <c r="TYR2" s="63"/>
      <c r="TYS2" s="63"/>
      <c r="TYT2" s="63"/>
      <c r="TYU2" s="63"/>
      <c r="TYV2" s="63"/>
      <c r="TYW2" s="63"/>
      <c r="TYX2" s="63"/>
      <c r="TYY2" s="63"/>
      <c r="TYZ2" s="63"/>
      <c r="TZA2" s="63"/>
      <c r="TZB2" s="63"/>
      <c r="TZC2" s="63"/>
      <c r="TZD2" s="63"/>
      <c r="TZE2" s="63"/>
      <c r="TZF2" s="63"/>
      <c r="TZG2" s="63"/>
      <c r="TZH2" s="63"/>
      <c r="TZI2" s="63"/>
      <c r="TZJ2" s="63"/>
      <c r="TZK2" s="63"/>
      <c r="TZL2" s="63"/>
      <c r="TZM2" s="63"/>
      <c r="TZN2" s="63"/>
      <c r="TZO2" s="63"/>
      <c r="TZP2" s="63"/>
      <c r="TZQ2" s="63"/>
      <c r="TZR2" s="63"/>
      <c r="TZS2" s="63"/>
      <c r="TZT2" s="63"/>
      <c r="TZU2" s="63"/>
      <c r="TZV2" s="63"/>
      <c r="TZW2" s="63"/>
      <c r="TZX2" s="63"/>
      <c r="TZY2" s="63"/>
      <c r="TZZ2" s="63"/>
      <c r="UAA2" s="63"/>
      <c r="UAB2" s="63"/>
      <c r="UAC2" s="63"/>
      <c r="UAD2" s="63"/>
      <c r="UAE2" s="63"/>
      <c r="UAF2" s="63"/>
      <c r="UAG2" s="63"/>
      <c r="UAH2" s="63"/>
      <c r="UAI2" s="63"/>
      <c r="UAJ2" s="63"/>
      <c r="UAK2" s="63"/>
      <c r="UAL2" s="63"/>
      <c r="UAM2" s="63"/>
      <c r="UAN2" s="63"/>
      <c r="UAO2" s="63"/>
      <c r="UAP2" s="63"/>
      <c r="UAQ2" s="63"/>
      <c r="UAR2" s="63"/>
      <c r="UAS2" s="63"/>
      <c r="UAT2" s="63"/>
      <c r="UAU2" s="63"/>
      <c r="UAV2" s="63"/>
      <c r="UAW2" s="63"/>
      <c r="UAX2" s="63"/>
      <c r="UAY2" s="63"/>
      <c r="UAZ2" s="63"/>
      <c r="UBA2" s="63"/>
      <c r="UBB2" s="63"/>
      <c r="UBC2" s="63"/>
      <c r="UBD2" s="63"/>
      <c r="UBE2" s="63"/>
      <c r="UBF2" s="63"/>
      <c r="UBG2" s="63"/>
      <c r="UBH2" s="63"/>
      <c r="UBI2" s="63"/>
      <c r="UBJ2" s="63"/>
      <c r="UBK2" s="63"/>
      <c r="UBL2" s="63"/>
      <c r="UBM2" s="63"/>
      <c r="UBN2" s="63"/>
      <c r="UBO2" s="63"/>
      <c r="UBP2" s="63"/>
      <c r="UBQ2" s="63"/>
      <c r="UBR2" s="63"/>
      <c r="UBS2" s="63"/>
      <c r="UBT2" s="63"/>
      <c r="UBU2" s="63"/>
      <c r="UBV2" s="63"/>
      <c r="UBW2" s="63"/>
      <c r="UBX2" s="63"/>
      <c r="UBY2" s="63"/>
      <c r="UBZ2" s="63"/>
      <c r="UCA2" s="63"/>
      <c r="UCB2" s="63"/>
      <c r="UCC2" s="63"/>
      <c r="UCD2" s="63"/>
      <c r="UCE2" s="63"/>
      <c r="UCF2" s="63"/>
      <c r="UCG2" s="63"/>
      <c r="UCH2" s="63"/>
      <c r="UCI2" s="63"/>
      <c r="UCJ2" s="63"/>
      <c r="UCK2" s="63"/>
      <c r="UCL2" s="63"/>
      <c r="UCM2" s="63"/>
      <c r="UCN2" s="63"/>
      <c r="UCO2" s="63"/>
      <c r="UCP2" s="63"/>
      <c r="UCQ2" s="63"/>
      <c r="UCR2" s="63"/>
      <c r="UCS2" s="63"/>
      <c r="UCT2" s="63"/>
      <c r="UCU2" s="63"/>
      <c r="UCV2" s="63"/>
      <c r="UCW2" s="63"/>
      <c r="UCX2" s="63"/>
      <c r="UCY2" s="63"/>
      <c r="UCZ2" s="63"/>
      <c r="UDA2" s="63"/>
      <c r="UDB2" s="63"/>
      <c r="UDC2" s="63"/>
      <c r="UDD2" s="63"/>
      <c r="UDE2" s="63"/>
      <c r="UDF2" s="63"/>
      <c r="UDG2" s="63"/>
      <c r="UDH2" s="63"/>
      <c r="UDI2" s="63"/>
      <c r="UDJ2" s="63"/>
      <c r="UDK2" s="63"/>
      <c r="UDL2" s="63"/>
      <c r="UDM2" s="63"/>
      <c r="UDN2" s="63"/>
      <c r="UDO2" s="63"/>
      <c r="UDP2" s="63"/>
      <c r="UDQ2" s="63"/>
      <c r="UDR2" s="63"/>
      <c r="UDS2" s="63"/>
      <c r="UDT2" s="63"/>
      <c r="UDU2" s="63"/>
      <c r="UDV2" s="63"/>
      <c r="UDW2" s="63"/>
      <c r="UDX2" s="63"/>
      <c r="UDY2" s="63"/>
      <c r="UDZ2" s="63"/>
      <c r="UEA2" s="63"/>
      <c r="UEB2" s="63"/>
      <c r="UEC2" s="63"/>
      <c r="UED2" s="63"/>
      <c r="UEE2" s="63"/>
      <c r="UEF2" s="63"/>
      <c r="UEG2" s="63"/>
      <c r="UEH2" s="63"/>
      <c r="UEI2" s="63"/>
      <c r="UEJ2" s="63"/>
      <c r="UEK2" s="63"/>
      <c r="UEL2" s="63"/>
      <c r="UEM2" s="63"/>
      <c r="UEN2" s="63"/>
      <c r="UEO2" s="63"/>
      <c r="UEP2" s="63"/>
      <c r="UEQ2" s="63"/>
      <c r="UER2" s="63"/>
      <c r="UES2" s="63"/>
      <c r="UET2" s="63"/>
      <c r="UEU2" s="63"/>
      <c r="UEV2" s="63"/>
      <c r="UEW2" s="63"/>
      <c r="UEX2" s="63"/>
      <c r="UEY2" s="63"/>
      <c r="UEZ2" s="63"/>
      <c r="UFA2" s="63"/>
      <c r="UFB2" s="63"/>
      <c r="UFC2" s="63"/>
      <c r="UFD2" s="63"/>
      <c r="UFE2" s="63"/>
      <c r="UFF2" s="63"/>
      <c r="UFG2" s="63"/>
      <c r="UFH2" s="63"/>
      <c r="UFI2" s="63"/>
      <c r="UFJ2" s="63"/>
      <c r="UFK2" s="63"/>
      <c r="UFL2" s="63"/>
      <c r="UFM2" s="63"/>
      <c r="UFN2" s="63"/>
      <c r="UFO2" s="63"/>
      <c r="UFP2" s="63"/>
      <c r="UFQ2" s="63"/>
      <c r="UFR2" s="63"/>
      <c r="UFS2" s="63"/>
      <c r="UFT2" s="63"/>
      <c r="UFU2" s="63"/>
      <c r="UFV2" s="63"/>
      <c r="UFW2" s="63"/>
      <c r="UFX2" s="63"/>
      <c r="UFY2" s="63"/>
      <c r="UFZ2" s="63"/>
      <c r="UGA2" s="63"/>
      <c r="UGB2" s="63"/>
      <c r="UGC2" s="63"/>
      <c r="UGD2" s="63"/>
      <c r="UGE2" s="63"/>
      <c r="UGF2" s="63"/>
      <c r="UGG2" s="63"/>
      <c r="UGH2" s="63"/>
      <c r="UGI2" s="63"/>
      <c r="UGJ2" s="63"/>
      <c r="UGK2" s="63"/>
      <c r="UGL2" s="63"/>
      <c r="UGM2" s="63"/>
      <c r="UGN2" s="63"/>
      <c r="UGO2" s="63"/>
      <c r="UGP2" s="63"/>
      <c r="UGQ2" s="63"/>
      <c r="UGR2" s="63"/>
      <c r="UGS2" s="63"/>
      <c r="UGT2" s="63"/>
      <c r="UGU2" s="63"/>
      <c r="UGV2" s="63"/>
      <c r="UGW2" s="63"/>
      <c r="UGX2" s="63"/>
      <c r="UGY2" s="63"/>
      <c r="UGZ2" s="63"/>
      <c r="UHA2" s="63"/>
      <c r="UHB2" s="63"/>
      <c r="UHC2" s="63"/>
      <c r="UHD2" s="63"/>
      <c r="UHE2" s="63"/>
      <c r="UHF2" s="63"/>
      <c r="UHG2" s="63"/>
      <c r="UHH2" s="63"/>
      <c r="UHI2" s="63"/>
      <c r="UHJ2" s="63"/>
      <c r="UHK2" s="63"/>
      <c r="UHL2" s="63"/>
      <c r="UHM2" s="63"/>
      <c r="UHN2" s="63"/>
      <c r="UHO2" s="63"/>
      <c r="UHP2" s="63"/>
      <c r="UHQ2" s="63"/>
      <c r="UHR2" s="63"/>
      <c r="UHS2" s="63"/>
      <c r="UHT2" s="63"/>
      <c r="UHU2" s="63"/>
      <c r="UHV2" s="63"/>
      <c r="UHW2" s="63"/>
      <c r="UHX2" s="63"/>
      <c r="UHY2" s="63"/>
      <c r="UHZ2" s="63"/>
      <c r="UIA2" s="63"/>
      <c r="UIB2" s="63"/>
      <c r="UIC2" s="63"/>
      <c r="UID2" s="63"/>
      <c r="UIE2" s="63"/>
      <c r="UIF2" s="63"/>
      <c r="UIG2" s="63"/>
      <c r="UIH2" s="63"/>
      <c r="UII2" s="63"/>
      <c r="UIJ2" s="63"/>
      <c r="UIK2" s="63"/>
      <c r="UIL2" s="63"/>
      <c r="UIM2" s="63"/>
      <c r="UIN2" s="63"/>
      <c r="UIO2" s="63"/>
      <c r="UIP2" s="63"/>
      <c r="UIQ2" s="63"/>
      <c r="UIR2" s="63"/>
      <c r="UIS2" s="63"/>
      <c r="UIT2" s="63"/>
      <c r="UIU2" s="63"/>
      <c r="UIV2" s="63"/>
      <c r="UIW2" s="63"/>
      <c r="UIX2" s="63"/>
      <c r="UIY2" s="63"/>
      <c r="UIZ2" s="63"/>
      <c r="UJA2" s="63"/>
      <c r="UJB2" s="63"/>
      <c r="UJC2" s="63"/>
      <c r="UJD2" s="63"/>
      <c r="UJE2" s="63"/>
      <c r="UJF2" s="63"/>
      <c r="UJG2" s="63"/>
      <c r="UJH2" s="63"/>
      <c r="UJI2" s="63"/>
      <c r="UJJ2" s="63"/>
      <c r="UJK2" s="63"/>
      <c r="UJL2" s="63"/>
      <c r="UJM2" s="63"/>
      <c r="UJN2" s="63"/>
      <c r="UJO2" s="63"/>
      <c r="UJP2" s="63"/>
      <c r="UJQ2" s="63"/>
      <c r="UJR2" s="63"/>
      <c r="UJS2" s="63"/>
      <c r="UJT2" s="63"/>
      <c r="UJU2" s="63"/>
      <c r="UJV2" s="63"/>
      <c r="UJW2" s="63"/>
      <c r="UJX2" s="63"/>
      <c r="UJY2" s="63"/>
      <c r="UJZ2" s="63"/>
      <c r="UKA2" s="63"/>
      <c r="UKB2" s="63"/>
      <c r="UKC2" s="63"/>
      <c r="UKD2" s="63"/>
      <c r="UKE2" s="63"/>
      <c r="UKF2" s="63"/>
      <c r="UKG2" s="63"/>
      <c r="UKH2" s="63"/>
      <c r="UKI2" s="63"/>
      <c r="UKJ2" s="63"/>
      <c r="UKK2" s="63"/>
      <c r="UKL2" s="63"/>
      <c r="UKM2" s="63"/>
      <c r="UKN2" s="63"/>
      <c r="UKO2" s="63"/>
      <c r="UKP2" s="63"/>
      <c r="UKQ2" s="63"/>
      <c r="UKR2" s="63"/>
      <c r="UKS2" s="63"/>
      <c r="UKT2" s="63"/>
      <c r="UKU2" s="63"/>
      <c r="UKV2" s="63"/>
      <c r="UKW2" s="63"/>
      <c r="UKX2" s="63"/>
      <c r="UKY2" s="63"/>
      <c r="UKZ2" s="63"/>
      <c r="ULA2" s="63"/>
      <c r="ULB2" s="63"/>
      <c r="ULC2" s="63"/>
      <c r="ULD2" s="63"/>
      <c r="ULE2" s="63"/>
      <c r="ULF2" s="63"/>
      <c r="ULG2" s="63"/>
      <c r="ULH2" s="63"/>
      <c r="ULI2" s="63"/>
      <c r="ULJ2" s="63"/>
      <c r="ULK2" s="63"/>
      <c r="ULL2" s="63"/>
      <c r="ULM2" s="63"/>
      <c r="ULN2" s="63"/>
      <c r="ULO2" s="63"/>
      <c r="ULP2" s="63"/>
      <c r="ULQ2" s="63"/>
      <c r="ULR2" s="63"/>
      <c r="ULS2" s="63"/>
      <c r="ULT2" s="63"/>
      <c r="ULU2" s="63"/>
      <c r="ULV2" s="63"/>
      <c r="ULW2" s="63"/>
      <c r="ULX2" s="63"/>
      <c r="ULY2" s="63"/>
      <c r="ULZ2" s="63"/>
      <c r="UMA2" s="63"/>
      <c r="UMB2" s="63"/>
      <c r="UMC2" s="63"/>
      <c r="UMD2" s="63"/>
      <c r="UME2" s="63"/>
      <c r="UMF2" s="63"/>
      <c r="UMG2" s="63"/>
      <c r="UMH2" s="63"/>
      <c r="UMI2" s="63"/>
      <c r="UMJ2" s="63"/>
      <c r="UMK2" s="63"/>
      <c r="UML2" s="63"/>
      <c r="UMM2" s="63"/>
      <c r="UMN2" s="63"/>
      <c r="UMO2" s="63"/>
      <c r="UMP2" s="63"/>
      <c r="UMQ2" s="63"/>
      <c r="UMR2" s="63"/>
      <c r="UMS2" s="63"/>
      <c r="UMT2" s="63"/>
      <c r="UMU2" s="63"/>
      <c r="UMV2" s="63"/>
      <c r="UMW2" s="63"/>
      <c r="UMX2" s="63"/>
      <c r="UMY2" s="63"/>
      <c r="UMZ2" s="63"/>
      <c r="UNA2" s="63"/>
      <c r="UNB2" s="63"/>
      <c r="UNC2" s="63"/>
      <c r="UND2" s="63"/>
      <c r="UNE2" s="63"/>
      <c r="UNF2" s="63"/>
      <c r="UNG2" s="63"/>
      <c r="UNH2" s="63"/>
      <c r="UNI2" s="63"/>
      <c r="UNJ2" s="63"/>
      <c r="UNK2" s="63"/>
      <c r="UNL2" s="63"/>
      <c r="UNM2" s="63"/>
      <c r="UNN2" s="63"/>
      <c r="UNO2" s="63"/>
      <c r="UNP2" s="63"/>
      <c r="UNQ2" s="63"/>
      <c r="UNR2" s="63"/>
      <c r="UNS2" s="63"/>
      <c r="UNT2" s="63"/>
      <c r="UNU2" s="63"/>
      <c r="UNV2" s="63"/>
      <c r="UNW2" s="63"/>
      <c r="UNX2" s="63"/>
      <c r="UNY2" s="63"/>
      <c r="UNZ2" s="63"/>
      <c r="UOA2" s="63"/>
      <c r="UOB2" s="63"/>
      <c r="UOC2" s="63"/>
      <c r="UOD2" s="63"/>
      <c r="UOE2" s="63"/>
      <c r="UOF2" s="63"/>
      <c r="UOG2" s="63"/>
      <c r="UOH2" s="63"/>
      <c r="UOI2" s="63"/>
      <c r="UOJ2" s="63"/>
      <c r="UOK2" s="63"/>
      <c r="UOL2" s="63"/>
      <c r="UOM2" s="63"/>
      <c r="UON2" s="63"/>
      <c r="UOO2" s="63"/>
      <c r="UOP2" s="63"/>
      <c r="UOQ2" s="63"/>
      <c r="UOR2" s="63"/>
      <c r="UOS2" s="63"/>
      <c r="UOT2" s="63"/>
      <c r="UOU2" s="63"/>
      <c r="UOV2" s="63"/>
      <c r="UOW2" s="63"/>
      <c r="UOX2" s="63"/>
      <c r="UOY2" s="63"/>
      <c r="UOZ2" s="63"/>
      <c r="UPA2" s="63"/>
      <c r="UPB2" s="63"/>
      <c r="UPC2" s="63"/>
      <c r="UPD2" s="63"/>
      <c r="UPE2" s="63"/>
      <c r="UPF2" s="63"/>
      <c r="UPG2" s="63"/>
      <c r="UPH2" s="63"/>
      <c r="UPI2" s="63"/>
      <c r="UPJ2" s="63"/>
      <c r="UPK2" s="63"/>
      <c r="UPL2" s="63"/>
      <c r="UPM2" s="63"/>
      <c r="UPN2" s="63"/>
      <c r="UPO2" s="63"/>
      <c r="UPP2" s="63"/>
      <c r="UPQ2" s="63"/>
      <c r="UPR2" s="63"/>
      <c r="UPS2" s="63"/>
      <c r="UPT2" s="63"/>
      <c r="UPU2" s="63"/>
      <c r="UPV2" s="63"/>
      <c r="UPW2" s="63"/>
      <c r="UPX2" s="63"/>
      <c r="UPY2" s="63"/>
      <c r="UPZ2" s="63"/>
      <c r="UQA2" s="63"/>
      <c r="UQB2" s="63"/>
      <c r="UQC2" s="63"/>
      <c r="UQD2" s="63"/>
      <c r="UQE2" s="63"/>
      <c r="UQF2" s="63"/>
      <c r="UQG2" s="63"/>
      <c r="UQH2" s="63"/>
      <c r="UQI2" s="63"/>
      <c r="UQJ2" s="63"/>
      <c r="UQK2" s="63"/>
      <c r="UQL2" s="63"/>
      <c r="UQM2" s="63"/>
      <c r="UQN2" s="63"/>
      <c r="UQO2" s="63"/>
      <c r="UQP2" s="63"/>
      <c r="UQQ2" s="63"/>
      <c r="UQR2" s="63"/>
      <c r="UQS2" s="63"/>
      <c r="UQT2" s="63"/>
      <c r="UQU2" s="63"/>
      <c r="UQV2" s="63"/>
      <c r="UQW2" s="63"/>
      <c r="UQX2" s="63"/>
      <c r="UQY2" s="63"/>
      <c r="UQZ2" s="63"/>
      <c r="URA2" s="63"/>
      <c r="URB2" s="63"/>
      <c r="URC2" s="63"/>
      <c r="URD2" s="63"/>
      <c r="URE2" s="63"/>
      <c r="URF2" s="63"/>
      <c r="URG2" s="63"/>
      <c r="URH2" s="63"/>
      <c r="URI2" s="63"/>
      <c r="URJ2" s="63"/>
      <c r="URK2" s="63"/>
      <c r="URL2" s="63"/>
      <c r="URM2" s="63"/>
      <c r="URN2" s="63"/>
      <c r="URO2" s="63"/>
      <c r="URP2" s="63"/>
      <c r="URQ2" s="63"/>
      <c r="URR2" s="63"/>
      <c r="URS2" s="63"/>
      <c r="URT2" s="63"/>
      <c r="URU2" s="63"/>
      <c r="URV2" s="63"/>
      <c r="URW2" s="63"/>
      <c r="URX2" s="63"/>
      <c r="URY2" s="63"/>
      <c r="URZ2" s="63"/>
      <c r="USA2" s="63"/>
      <c r="USB2" s="63"/>
      <c r="USC2" s="63"/>
      <c r="USD2" s="63"/>
      <c r="USE2" s="63"/>
      <c r="USF2" s="63"/>
      <c r="USG2" s="63"/>
      <c r="USH2" s="63"/>
      <c r="USI2" s="63"/>
      <c r="USJ2" s="63"/>
      <c r="USK2" s="63"/>
      <c r="USL2" s="63"/>
      <c r="USM2" s="63"/>
      <c r="USN2" s="63"/>
      <c r="USO2" s="63"/>
      <c r="USP2" s="63"/>
      <c r="USQ2" s="63"/>
      <c r="USR2" s="63"/>
      <c r="USS2" s="63"/>
      <c r="UST2" s="63"/>
      <c r="USU2" s="63"/>
      <c r="USV2" s="63"/>
      <c r="USW2" s="63"/>
      <c r="USX2" s="63"/>
      <c r="USY2" s="63"/>
      <c r="USZ2" s="63"/>
      <c r="UTA2" s="63"/>
      <c r="UTB2" s="63"/>
      <c r="UTC2" s="63"/>
      <c r="UTD2" s="63"/>
      <c r="UTE2" s="63"/>
      <c r="UTF2" s="63"/>
      <c r="UTG2" s="63"/>
      <c r="UTH2" s="63"/>
      <c r="UTI2" s="63"/>
      <c r="UTJ2" s="63"/>
      <c r="UTK2" s="63"/>
      <c r="UTL2" s="63"/>
      <c r="UTM2" s="63"/>
      <c r="UTN2" s="63"/>
      <c r="UTO2" s="63"/>
      <c r="UTP2" s="63"/>
      <c r="UTQ2" s="63"/>
      <c r="UTR2" s="63"/>
      <c r="UTS2" s="63"/>
      <c r="UTT2" s="63"/>
      <c r="UTU2" s="63"/>
      <c r="UTV2" s="63"/>
      <c r="UTW2" s="63"/>
      <c r="UTX2" s="63"/>
      <c r="UTY2" s="63"/>
      <c r="UTZ2" s="63"/>
      <c r="UUA2" s="63"/>
      <c r="UUB2" s="63"/>
      <c r="UUC2" s="63"/>
      <c r="UUD2" s="63"/>
      <c r="UUE2" s="63"/>
      <c r="UUF2" s="63"/>
      <c r="UUG2" s="63"/>
      <c r="UUH2" s="63"/>
      <c r="UUI2" s="63"/>
      <c r="UUJ2" s="63"/>
      <c r="UUK2" s="63"/>
      <c r="UUL2" s="63"/>
      <c r="UUM2" s="63"/>
      <c r="UUN2" s="63"/>
      <c r="UUO2" s="63"/>
      <c r="UUP2" s="63"/>
      <c r="UUQ2" s="63"/>
      <c r="UUR2" s="63"/>
      <c r="UUS2" s="63"/>
      <c r="UUT2" s="63"/>
      <c r="UUU2" s="63"/>
      <c r="UUV2" s="63"/>
      <c r="UUW2" s="63"/>
      <c r="UUX2" s="63"/>
      <c r="UUY2" s="63"/>
      <c r="UUZ2" s="63"/>
      <c r="UVA2" s="63"/>
      <c r="UVB2" s="63"/>
      <c r="UVC2" s="63"/>
      <c r="UVD2" s="63"/>
      <c r="UVE2" s="63"/>
      <c r="UVF2" s="63"/>
      <c r="UVG2" s="63"/>
      <c r="UVH2" s="63"/>
      <c r="UVI2" s="63"/>
      <c r="UVJ2" s="63"/>
      <c r="UVK2" s="63"/>
      <c r="UVL2" s="63"/>
      <c r="UVM2" s="63"/>
      <c r="UVN2" s="63"/>
      <c r="UVO2" s="63"/>
      <c r="UVP2" s="63"/>
      <c r="UVQ2" s="63"/>
      <c r="UVR2" s="63"/>
      <c r="UVS2" s="63"/>
      <c r="UVT2" s="63"/>
      <c r="UVU2" s="63"/>
      <c r="UVV2" s="63"/>
      <c r="UVW2" s="63"/>
      <c r="UVX2" s="63"/>
      <c r="UVY2" s="63"/>
      <c r="UVZ2" s="63"/>
      <c r="UWA2" s="63"/>
      <c r="UWB2" s="63"/>
      <c r="UWC2" s="63"/>
      <c r="UWD2" s="63"/>
      <c r="UWE2" s="63"/>
      <c r="UWF2" s="63"/>
      <c r="UWG2" s="63"/>
      <c r="UWH2" s="63"/>
      <c r="UWI2" s="63"/>
      <c r="UWJ2" s="63"/>
      <c r="UWK2" s="63"/>
      <c r="UWL2" s="63"/>
      <c r="UWM2" s="63"/>
      <c r="UWN2" s="63"/>
      <c r="UWO2" s="63"/>
      <c r="UWP2" s="63"/>
      <c r="UWQ2" s="63"/>
      <c r="UWR2" s="63"/>
      <c r="UWS2" s="63"/>
      <c r="UWT2" s="63"/>
      <c r="UWU2" s="63"/>
      <c r="UWV2" s="63"/>
      <c r="UWW2" s="63"/>
      <c r="UWX2" s="63"/>
      <c r="UWY2" s="63"/>
      <c r="UWZ2" s="63"/>
      <c r="UXA2" s="63"/>
      <c r="UXB2" s="63"/>
      <c r="UXC2" s="63"/>
      <c r="UXD2" s="63"/>
      <c r="UXE2" s="63"/>
      <c r="UXF2" s="63"/>
      <c r="UXG2" s="63"/>
      <c r="UXH2" s="63"/>
      <c r="UXI2" s="63"/>
      <c r="UXJ2" s="63"/>
      <c r="UXK2" s="63"/>
      <c r="UXL2" s="63"/>
      <c r="UXM2" s="63"/>
      <c r="UXN2" s="63"/>
      <c r="UXO2" s="63"/>
      <c r="UXP2" s="63"/>
      <c r="UXQ2" s="63"/>
      <c r="UXR2" s="63"/>
      <c r="UXS2" s="63"/>
      <c r="UXT2" s="63"/>
      <c r="UXU2" s="63"/>
      <c r="UXV2" s="63"/>
      <c r="UXW2" s="63"/>
      <c r="UXX2" s="63"/>
      <c r="UXY2" s="63"/>
      <c r="UXZ2" s="63"/>
      <c r="UYA2" s="63"/>
      <c r="UYB2" s="63"/>
      <c r="UYC2" s="63"/>
      <c r="UYD2" s="63"/>
      <c r="UYE2" s="63"/>
      <c r="UYF2" s="63"/>
      <c r="UYG2" s="63"/>
      <c r="UYH2" s="63"/>
      <c r="UYI2" s="63"/>
      <c r="UYJ2" s="63"/>
      <c r="UYK2" s="63"/>
      <c r="UYL2" s="63"/>
      <c r="UYM2" s="63"/>
      <c r="UYN2" s="63"/>
      <c r="UYO2" s="63"/>
      <c r="UYP2" s="63"/>
      <c r="UYQ2" s="63"/>
      <c r="UYR2" s="63"/>
      <c r="UYS2" s="63"/>
      <c r="UYT2" s="63"/>
      <c r="UYU2" s="63"/>
      <c r="UYV2" s="63"/>
      <c r="UYW2" s="63"/>
      <c r="UYX2" s="63"/>
      <c r="UYY2" s="63"/>
      <c r="UYZ2" s="63"/>
      <c r="UZA2" s="63"/>
      <c r="UZB2" s="63"/>
      <c r="UZC2" s="63"/>
      <c r="UZD2" s="63"/>
      <c r="UZE2" s="63"/>
      <c r="UZF2" s="63"/>
      <c r="UZG2" s="63"/>
      <c r="UZH2" s="63"/>
      <c r="UZI2" s="63"/>
      <c r="UZJ2" s="63"/>
      <c r="UZK2" s="63"/>
      <c r="UZL2" s="63"/>
      <c r="UZM2" s="63"/>
      <c r="UZN2" s="63"/>
      <c r="UZO2" s="63"/>
      <c r="UZP2" s="63"/>
      <c r="UZQ2" s="63"/>
      <c r="UZR2" s="63"/>
      <c r="UZS2" s="63"/>
      <c r="UZT2" s="63"/>
      <c r="UZU2" s="63"/>
      <c r="UZV2" s="63"/>
      <c r="UZW2" s="63"/>
      <c r="UZX2" s="63"/>
      <c r="UZY2" s="63"/>
      <c r="UZZ2" s="63"/>
      <c r="VAA2" s="63"/>
      <c r="VAB2" s="63"/>
      <c r="VAC2" s="63"/>
      <c r="VAD2" s="63"/>
      <c r="VAE2" s="63"/>
      <c r="VAF2" s="63"/>
      <c r="VAG2" s="63"/>
      <c r="VAH2" s="63"/>
      <c r="VAI2" s="63"/>
      <c r="VAJ2" s="63"/>
      <c r="VAK2" s="63"/>
      <c r="VAL2" s="63"/>
      <c r="VAM2" s="63"/>
      <c r="VAN2" s="63"/>
      <c r="VAO2" s="63"/>
      <c r="VAP2" s="63"/>
      <c r="VAQ2" s="63"/>
      <c r="VAR2" s="63"/>
      <c r="VAS2" s="63"/>
      <c r="VAT2" s="63"/>
      <c r="VAU2" s="63"/>
      <c r="VAV2" s="63"/>
      <c r="VAW2" s="63"/>
      <c r="VAX2" s="63"/>
      <c r="VAY2" s="63"/>
      <c r="VAZ2" s="63"/>
      <c r="VBA2" s="63"/>
      <c r="VBB2" s="63"/>
      <c r="VBC2" s="63"/>
      <c r="VBD2" s="63"/>
      <c r="VBE2" s="63"/>
      <c r="VBF2" s="63"/>
      <c r="VBG2" s="63"/>
      <c r="VBH2" s="63"/>
      <c r="VBI2" s="63"/>
      <c r="VBJ2" s="63"/>
      <c r="VBK2" s="63"/>
      <c r="VBL2" s="63"/>
      <c r="VBM2" s="63"/>
      <c r="VBN2" s="63"/>
      <c r="VBO2" s="63"/>
      <c r="VBP2" s="63"/>
      <c r="VBQ2" s="63"/>
      <c r="VBR2" s="63"/>
      <c r="VBS2" s="63"/>
      <c r="VBT2" s="63"/>
      <c r="VBU2" s="63"/>
      <c r="VBV2" s="63"/>
      <c r="VBW2" s="63"/>
      <c r="VBX2" s="63"/>
      <c r="VBY2" s="63"/>
      <c r="VBZ2" s="63"/>
      <c r="VCA2" s="63"/>
      <c r="VCB2" s="63"/>
      <c r="VCC2" s="63"/>
      <c r="VCD2" s="63"/>
      <c r="VCE2" s="63"/>
      <c r="VCF2" s="63"/>
      <c r="VCG2" s="63"/>
      <c r="VCH2" s="63"/>
      <c r="VCI2" s="63"/>
      <c r="VCJ2" s="63"/>
      <c r="VCK2" s="63"/>
      <c r="VCL2" s="63"/>
      <c r="VCM2" s="63"/>
      <c r="VCN2" s="63"/>
      <c r="VCO2" s="63"/>
      <c r="VCP2" s="63"/>
      <c r="VCQ2" s="63"/>
      <c r="VCR2" s="63"/>
      <c r="VCS2" s="63"/>
      <c r="VCT2" s="63"/>
      <c r="VCU2" s="63"/>
      <c r="VCV2" s="63"/>
      <c r="VCW2" s="63"/>
      <c r="VCX2" s="63"/>
      <c r="VCY2" s="63"/>
      <c r="VCZ2" s="63"/>
      <c r="VDA2" s="63"/>
      <c r="VDB2" s="63"/>
      <c r="VDC2" s="63"/>
      <c r="VDD2" s="63"/>
      <c r="VDE2" s="63"/>
      <c r="VDF2" s="63"/>
      <c r="VDG2" s="63"/>
      <c r="VDH2" s="63"/>
      <c r="VDI2" s="63"/>
      <c r="VDJ2" s="63"/>
      <c r="VDK2" s="63"/>
      <c r="VDL2" s="63"/>
      <c r="VDM2" s="63"/>
      <c r="VDN2" s="63"/>
      <c r="VDO2" s="63"/>
      <c r="VDP2" s="63"/>
      <c r="VDQ2" s="63"/>
      <c r="VDR2" s="63"/>
      <c r="VDS2" s="63"/>
      <c r="VDT2" s="63"/>
      <c r="VDU2" s="63"/>
      <c r="VDV2" s="63"/>
      <c r="VDW2" s="63"/>
      <c r="VDX2" s="63"/>
      <c r="VDY2" s="63"/>
      <c r="VDZ2" s="63"/>
      <c r="VEA2" s="63"/>
      <c r="VEB2" s="63"/>
      <c r="VEC2" s="63"/>
      <c r="VED2" s="63"/>
      <c r="VEE2" s="63"/>
      <c r="VEF2" s="63"/>
      <c r="VEG2" s="63"/>
      <c r="VEH2" s="63"/>
      <c r="VEI2" s="63"/>
      <c r="VEJ2" s="63"/>
      <c r="VEK2" s="63"/>
      <c r="VEL2" s="63"/>
      <c r="VEM2" s="63"/>
      <c r="VEN2" s="63"/>
      <c r="VEO2" s="63"/>
      <c r="VEP2" s="63"/>
      <c r="VEQ2" s="63"/>
      <c r="VER2" s="63"/>
      <c r="VES2" s="63"/>
      <c r="VET2" s="63"/>
      <c r="VEU2" s="63"/>
      <c r="VEV2" s="63"/>
      <c r="VEW2" s="63"/>
      <c r="VEX2" s="63"/>
      <c r="VEY2" s="63"/>
      <c r="VEZ2" s="63"/>
      <c r="VFA2" s="63"/>
      <c r="VFB2" s="63"/>
      <c r="VFC2" s="63"/>
      <c r="VFD2" s="63"/>
      <c r="VFE2" s="63"/>
      <c r="VFF2" s="63"/>
      <c r="VFG2" s="63"/>
      <c r="VFH2" s="63"/>
      <c r="VFI2" s="63"/>
      <c r="VFJ2" s="63"/>
      <c r="VFK2" s="63"/>
      <c r="VFL2" s="63"/>
      <c r="VFM2" s="63"/>
      <c r="VFN2" s="63"/>
      <c r="VFO2" s="63"/>
      <c r="VFP2" s="63"/>
      <c r="VFQ2" s="63"/>
      <c r="VFR2" s="63"/>
      <c r="VFS2" s="63"/>
      <c r="VFT2" s="63"/>
      <c r="VFU2" s="63"/>
      <c r="VFV2" s="63"/>
      <c r="VFW2" s="63"/>
      <c r="VFX2" s="63"/>
      <c r="VFY2" s="63"/>
      <c r="VFZ2" s="63"/>
      <c r="VGA2" s="63"/>
      <c r="VGB2" s="63"/>
      <c r="VGC2" s="63"/>
      <c r="VGD2" s="63"/>
      <c r="VGE2" s="63"/>
      <c r="VGF2" s="63"/>
      <c r="VGG2" s="63"/>
      <c r="VGH2" s="63"/>
      <c r="VGI2" s="63"/>
      <c r="VGJ2" s="63"/>
      <c r="VGK2" s="63"/>
      <c r="VGL2" s="63"/>
      <c r="VGM2" s="63"/>
      <c r="VGN2" s="63"/>
      <c r="VGO2" s="63"/>
      <c r="VGP2" s="63"/>
      <c r="VGQ2" s="63"/>
      <c r="VGR2" s="63"/>
      <c r="VGS2" s="63"/>
      <c r="VGT2" s="63"/>
      <c r="VGU2" s="63"/>
      <c r="VGV2" s="63"/>
      <c r="VGW2" s="63"/>
      <c r="VGX2" s="63"/>
      <c r="VGY2" s="63"/>
      <c r="VGZ2" s="63"/>
      <c r="VHA2" s="63"/>
      <c r="VHB2" s="63"/>
      <c r="VHC2" s="63"/>
      <c r="VHD2" s="63"/>
      <c r="VHE2" s="63"/>
      <c r="VHF2" s="63"/>
      <c r="VHG2" s="63"/>
      <c r="VHH2" s="63"/>
      <c r="VHI2" s="63"/>
      <c r="VHJ2" s="63"/>
      <c r="VHK2" s="63"/>
      <c r="VHL2" s="63"/>
      <c r="VHM2" s="63"/>
      <c r="VHN2" s="63"/>
      <c r="VHO2" s="63"/>
      <c r="VHP2" s="63"/>
      <c r="VHQ2" s="63"/>
      <c r="VHR2" s="63"/>
      <c r="VHS2" s="63"/>
      <c r="VHT2" s="63"/>
      <c r="VHU2" s="63"/>
      <c r="VHV2" s="63"/>
      <c r="VHW2" s="63"/>
      <c r="VHX2" s="63"/>
      <c r="VHY2" s="63"/>
      <c r="VHZ2" s="63"/>
      <c r="VIA2" s="63"/>
      <c r="VIB2" s="63"/>
      <c r="VIC2" s="63"/>
      <c r="VID2" s="63"/>
      <c r="VIE2" s="63"/>
      <c r="VIF2" s="63"/>
      <c r="VIG2" s="63"/>
      <c r="VIH2" s="63"/>
      <c r="VII2" s="63"/>
      <c r="VIJ2" s="63"/>
      <c r="VIK2" s="63"/>
      <c r="VIL2" s="63"/>
      <c r="VIM2" s="63"/>
      <c r="VIN2" s="63"/>
      <c r="VIO2" s="63"/>
      <c r="VIP2" s="63"/>
      <c r="VIQ2" s="63"/>
      <c r="VIR2" s="63"/>
      <c r="VIS2" s="63"/>
      <c r="VIT2" s="63"/>
      <c r="VIU2" s="63"/>
      <c r="VIV2" s="63"/>
      <c r="VIW2" s="63"/>
      <c r="VIX2" s="63"/>
      <c r="VIY2" s="63"/>
      <c r="VIZ2" s="63"/>
      <c r="VJA2" s="63"/>
      <c r="VJB2" s="63"/>
      <c r="VJC2" s="63"/>
      <c r="VJD2" s="63"/>
      <c r="VJE2" s="63"/>
      <c r="VJF2" s="63"/>
      <c r="VJG2" s="63"/>
      <c r="VJH2" s="63"/>
      <c r="VJI2" s="63"/>
      <c r="VJJ2" s="63"/>
      <c r="VJK2" s="63"/>
      <c r="VJL2" s="63"/>
      <c r="VJM2" s="63"/>
      <c r="VJN2" s="63"/>
      <c r="VJO2" s="63"/>
      <c r="VJP2" s="63"/>
      <c r="VJQ2" s="63"/>
      <c r="VJR2" s="63"/>
      <c r="VJS2" s="63"/>
      <c r="VJT2" s="63"/>
      <c r="VJU2" s="63"/>
      <c r="VJV2" s="63"/>
      <c r="VJW2" s="63"/>
      <c r="VJX2" s="63"/>
      <c r="VJY2" s="63"/>
      <c r="VJZ2" s="63"/>
      <c r="VKA2" s="63"/>
      <c r="VKB2" s="63"/>
      <c r="VKC2" s="63"/>
      <c r="VKD2" s="63"/>
      <c r="VKE2" s="63"/>
      <c r="VKF2" s="63"/>
      <c r="VKG2" s="63"/>
      <c r="VKH2" s="63"/>
      <c r="VKI2" s="63"/>
      <c r="VKJ2" s="63"/>
      <c r="VKK2" s="63"/>
      <c r="VKL2" s="63"/>
      <c r="VKM2" s="63"/>
      <c r="VKN2" s="63"/>
      <c r="VKO2" s="63"/>
      <c r="VKP2" s="63"/>
      <c r="VKQ2" s="63"/>
      <c r="VKR2" s="63"/>
      <c r="VKS2" s="63"/>
      <c r="VKT2" s="63"/>
      <c r="VKU2" s="63"/>
      <c r="VKV2" s="63"/>
      <c r="VKW2" s="63"/>
      <c r="VKX2" s="63"/>
      <c r="VKY2" s="63"/>
      <c r="VKZ2" s="63"/>
      <c r="VLA2" s="63"/>
      <c r="VLB2" s="63"/>
      <c r="VLC2" s="63"/>
      <c r="VLD2" s="63"/>
      <c r="VLE2" s="63"/>
      <c r="VLF2" s="63"/>
      <c r="VLG2" s="63"/>
      <c r="VLH2" s="63"/>
      <c r="VLI2" s="63"/>
      <c r="VLJ2" s="63"/>
      <c r="VLK2" s="63"/>
      <c r="VLL2" s="63"/>
      <c r="VLM2" s="63"/>
      <c r="VLN2" s="63"/>
      <c r="VLO2" s="63"/>
      <c r="VLP2" s="63"/>
      <c r="VLQ2" s="63"/>
      <c r="VLR2" s="63"/>
      <c r="VLS2" s="63"/>
      <c r="VLT2" s="63"/>
      <c r="VLU2" s="63"/>
      <c r="VLV2" s="63"/>
      <c r="VLW2" s="63"/>
      <c r="VLX2" s="63"/>
      <c r="VLY2" s="63"/>
      <c r="VLZ2" s="63"/>
      <c r="VMA2" s="63"/>
      <c r="VMB2" s="63"/>
      <c r="VMC2" s="63"/>
      <c r="VMD2" s="63"/>
      <c r="VME2" s="63"/>
      <c r="VMF2" s="63"/>
      <c r="VMG2" s="63"/>
      <c r="VMH2" s="63"/>
      <c r="VMI2" s="63"/>
      <c r="VMJ2" s="63"/>
      <c r="VMK2" s="63"/>
      <c r="VML2" s="63"/>
      <c r="VMM2" s="63"/>
      <c r="VMN2" s="63"/>
      <c r="VMO2" s="63"/>
      <c r="VMP2" s="63"/>
      <c r="VMQ2" s="63"/>
      <c r="VMR2" s="63"/>
      <c r="VMS2" s="63"/>
      <c r="VMT2" s="63"/>
      <c r="VMU2" s="63"/>
      <c r="VMV2" s="63"/>
      <c r="VMW2" s="63"/>
      <c r="VMX2" s="63"/>
      <c r="VMY2" s="63"/>
      <c r="VMZ2" s="63"/>
      <c r="VNA2" s="63"/>
      <c r="VNB2" s="63"/>
      <c r="VNC2" s="63"/>
      <c r="VND2" s="63"/>
      <c r="VNE2" s="63"/>
      <c r="VNF2" s="63"/>
      <c r="VNG2" s="63"/>
      <c r="VNH2" s="63"/>
      <c r="VNI2" s="63"/>
      <c r="VNJ2" s="63"/>
      <c r="VNK2" s="63"/>
      <c r="VNL2" s="63"/>
      <c r="VNM2" s="63"/>
      <c r="VNN2" s="63"/>
      <c r="VNO2" s="63"/>
      <c r="VNP2" s="63"/>
      <c r="VNQ2" s="63"/>
      <c r="VNR2" s="63"/>
      <c r="VNS2" s="63"/>
      <c r="VNT2" s="63"/>
      <c r="VNU2" s="63"/>
      <c r="VNV2" s="63"/>
      <c r="VNW2" s="63"/>
      <c r="VNX2" s="63"/>
      <c r="VNY2" s="63"/>
      <c r="VNZ2" s="63"/>
      <c r="VOA2" s="63"/>
      <c r="VOB2" s="63"/>
      <c r="VOC2" s="63"/>
      <c r="VOD2" s="63"/>
      <c r="VOE2" s="63"/>
      <c r="VOF2" s="63"/>
      <c r="VOG2" s="63"/>
      <c r="VOH2" s="63"/>
      <c r="VOI2" s="63"/>
      <c r="VOJ2" s="63"/>
      <c r="VOK2" s="63"/>
      <c r="VOL2" s="63"/>
      <c r="VOM2" s="63"/>
      <c r="VON2" s="63"/>
      <c r="VOO2" s="63"/>
      <c r="VOP2" s="63"/>
      <c r="VOQ2" s="63"/>
      <c r="VOR2" s="63"/>
      <c r="VOS2" s="63"/>
      <c r="VOT2" s="63"/>
      <c r="VOU2" s="63"/>
      <c r="VOV2" s="63"/>
      <c r="VOW2" s="63"/>
      <c r="VOX2" s="63"/>
      <c r="VOY2" s="63"/>
      <c r="VOZ2" s="63"/>
      <c r="VPA2" s="63"/>
      <c r="VPB2" s="63"/>
      <c r="VPC2" s="63"/>
      <c r="VPD2" s="63"/>
      <c r="VPE2" s="63"/>
      <c r="VPF2" s="63"/>
      <c r="VPG2" s="63"/>
      <c r="VPH2" s="63"/>
      <c r="VPI2" s="63"/>
      <c r="VPJ2" s="63"/>
      <c r="VPK2" s="63"/>
      <c r="VPL2" s="63"/>
      <c r="VPM2" s="63"/>
      <c r="VPN2" s="63"/>
      <c r="VPO2" s="63"/>
      <c r="VPP2" s="63"/>
      <c r="VPQ2" s="63"/>
      <c r="VPR2" s="63"/>
      <c r="VPS2" s="63"/>
      <c r="VPT2" s="63"/>
      <c r="VPU2" s="63"/>
      <c r="VPV2" s="63"/>
      <c r="VPW2" s="63"/>
      <c r="VPX2" s="63"/>
      <c r="VPY2" s="63"/>
      <c r="VPZ2" s="63"/>
      <c r="VQA2" s="63"/>
      <c r="VQB2" s="63"/>
      <c r="VQC2" s="63"/>
      <c r="VQD2" s="63"/>
      <c r="VQE2" s="63"/>
      <c r="VQF2" s="63"/>
      <c r="VQG2" s="63"/>
      <c r="VQH2" s="63"/>
      <c r="VQI2" s="63"/>
      <c r="VQJ2" s="63"/>
      <c r="VQK2" s="63"/>
      <c r="VQL2" s="63"/>
      <c r="VQM2" s="63"/>
      <c r="VQN2" s="63"/>
      <c r="VQO2" s="63"/>
      <c r="VQP2" s="63"/>
      <c r="VQQ2" s="63"/>
      <c r="VQR2" s="63"/>
      <c r="VQS2" s="63"/>
      <c r="VQT2" s="63"/>
      <c r="VQU2" s="63"/>
      <c r="VQV2" s="63"/>
      <c r="VQW2" s="63"/>
      <c r="VQX2" s="63"/>
      <c r="VQY2" s="63"/>
      <c r="VQZ2" s="63"/>
      <c r="VRA2" s="63"/>
      <c r="VRB2" s="63"/>
      <c r="VRC2" s="63"/>
      <c r="VRD2" s="63"/>
      <c r="VRE2" s="63"/>
      <c r="VRF2" s="63"/>
      <c r="VRG2" s="63"/>
      <c r="VRH2" s="63"/>
      <c r="VRI2" s="63"/>
      <c r="VRJ2" s="63"/>
      <c r="VRK2" s="63"/>
      <c r="VRL2" s="63"/>
      <c r="VRM2" s="63"/>
      <c r="VRN2" s="63"/>
      <c r="VRO2" s="63"/>
      <c r="VRP2" s="63"/>
      <c r="VRQ2" s="63"/>
      <c r="VRR2" s="63"/>
      <c r="VRS2" s="63"/>
      <c r="VRT2" s="63"/>
      <c r="VRU2" s="63"/>
      <c r="VRV2" s="63"/>
      <c r="VRW2" s="63"/>
      <c r="VRX2" s="63"/>
      <c r="VRY2" s="63"/>
      <c r="VRZ2" s="63"/>
      <c r="VSA2" s="63"/>
      <c r="VSB2" s="63"/>
      <c r="VSC2" s="63"/>
      <c r="VSD2" s="63"/>
      <c r="VSE2" s="63"/>
      <c r="VSF2" s="63"/>
      <c r="VSG2" s="63"/>
      <c r="VSH2" s="63"/>
      <c r="VSI2" s="63"/>
      <c r="VSJ2" s="63"/>
      <c r="VSK2" s="63"/>
      <c r="VSL2" s="63"/>
      <c r="VSM2" s="63"/>
      <c r="VSN2" s="63"/>
      <c r="VSO2" s="63"/>
      <c r="VSP2" s="63"/>
      <c r="VSQ2" s="63"/>
      <c r="VSR2" s="63"/>
      <c r="VSS2" s="63"/>
      <c r="VST2" s="63"/>
      <c r="VSU2" s="63"/>
      <c r="VSV2" s="63"/>
      <c r="VSW2" s="63"/>
      <c r="VSX2" s="63"/>
      <c r="VSY2" s="63"/>
      <c r="VSZ2" s="63"/>
      <c r="VTA2" s="63"/>
      <c r="VTB2" s="63"/>
      <c r="VTC2" s="63"/>
      <c r="VTD2" s="63"/>
      <c r="VTE2" s="63"/>
      <c r="VTF2" s="63"/>
      <c r="VTG2" s="63"/>
      <c r="VTH2" s="63"/>
      <c r="VTI2" s="63"/>
      <c r="VTJ2" s="63"/>
      <c r="VTK2" s="63"/>
      <c r="VTL2" s="63"/>
      <c r="VTM2" s="63"/>
      <c r="VTN2" s="63"/>
      <c r="VTO2" s="63"/>
      <c r="VTP2" s="63"/>
      <c r="VTQ2" s="63"/>
      <c r="VTR2" s="63"/>
      <c r="VTS2" s="63"/>
      <c r="VTT2" s="63"/>
      <c r="VTU2" s="63"/>
      <c r="VTV2" s="63"/>
      <c r="VTW2" s="63"/>
      <c r="VTX2" s="63"/>
      <c r="VTY2" s="63"/>
      <c r="VTZ2" s="63"/>
      <c r="VUA2" s="63"/>
      <c r="VUB2" s="63"/>
      <c r="VUC2" s="63"/>
      <c r="VUD2" s="63"/>
      <c r="VUE2" s="63"/>
      <c r="VUF2" s="63"/>
      <c r="VUG2" s="63"/>
      <c r="VUH2" s="63"/>
      <c r="VUI2" s="63"/>
      <c r="VUJ2" s="63"/>
      <c r="VUK2" s="63"/>
      <c r="VUL2" s="63"/>
      <c r="VUM2" s="63"/>
      <c r="VUN2" s="63"/>
      <c r="VUO2" s="63"/>
      <c r="VUP2" s="63"/>
      <c r="VUQ2" s="63"/>
      <c r="VUR2" s="63"/>
      <c r="VUS2" s="63"/>
      <c r="VUT2" s="63"/>
      <c r="VUU2" s="63"/>
      <c r="VUV2" s="63"/>
      <c r="VUW2" s="63"/>
      <c r="VUX2" s="63"/>
      <c r="VUY2" s="63"/>
      <c r="VUZ2" s="63"/>
      <c r="VVA2" s="63"/>
      <c r="VVB2" s="63"/>
      <c r="VVC2" s="63"/>
      <c r="VVD2" s="63"/>
      <c r="VVE2" s="63"/>
      <c r="VVF2" s="63"/>
      <c r="VVG2" s="63"/>
      <c r="VVH2" s="63"/>
      <c r="VVI2" s="63"/>
      <c r="VVJ2" s="63"/>
      <c r="VVK2" s="63"/>
      <c r="VVL2" s="63"/>
      <c r="VVM2" s="63"/>
      <c r="VVN2" s="63"/>
      <c r="VVO2" s="63"/>
      <c r="VVP2" s="63"/>
      <c r="VVQ2" s="63"/>
      <c r="VVR2" s="63"/>
      <c r="VVS2" s="63"/>
      <c r="VVT2" s="63"/>
      <c r="VVU2" s="63"/>
      <c r="VVV2" s="63"/>
      <c r="VVW2" s="63"/>
      <c r="VVX2" s="63"/>
      <c r="VVY2" s="63"/>
      <c r="VVZ2" s="63"/>
      <c r="VWA2" s="63"/>
      <c r="VWB2" s="63"/>
      <c r="VWC2" s="63"/>
      <c r="VWD2" s="63"/>
      <c r="VWE2" s="63"/>
      <c r="VWF2" s="63"/>
      <c r="VWG2" s="63"/>
      <c r="VWH2" s="63"/>
      <c r="VWI2" s="63"/>
      <c r="VWJ2" s="63"/>
      <c r="VWK2" s="63"/>
      <c r="VWL2" s="63"/>
      <c r="VWM2" s="63"/>
      <c r="VWN2" s="63"/>
      <c r="VWO2" s="63"/>
      <c r="VWP2" s="63"/>
      <c r="VWQ2" s="63"/>
      <c r="VWR2" s="63"/>
      <c r="VWS2" s="63"/>
      <c r="VWT2" s="63"/>
      <c r="VWU2" s="63"/>
      <c r="VWV2" s="63"/>
      <c r="VWW2" s="63"/>
      <c r="VWX2" s="63"/>
      <c r="VWY2" s="63"/>
      <c r="VWZ2" s="63"/>
      <c r="VXA2" s="63"/>
      <c r="VXB2" s="63"/>
      <c r="VXC2" s="63"/>
      <c r="VXD2" s="63"/>
      <c r="VXE2" s="63"/>
      <c r="VXF2" s="63"/>
      <c r="VXG2" s="63"/>
      <c r="VXH2" s="63"/>
      <c r="VXI2" s="63"/>
      <c r="VXJ2" s="63"/>
      <c r="VXK2" s="63"/>
      <c r="VXL2" s="63"/>
      <c r="VXM2" s="63"/>
      <c r="VXN2" s="63"/>
      <c r="VXO2" s="63"/>
      <c r="VXP2" s="63"/>
      <c r="VXQ2" s="63"/>
      <c r="VXR2" s="63"/>
      <c r="VXS2" s="63"/>
      <c r="VXT2" s="63"/>
      <c r="VXU2" s="63"/>
      <c r="VXV2" s="63"/>
      <c r="VXW2" s="63"/>
      <c r="VXX2" s="63"/>
      <c r="VXY2" s="63"/>
      <c r="VXZ2" s="63"/>
      <c r="VYA2" s="63"/>
      <c r="VYB2" s="63"/>
      <c r="VYC2" s="63"/>
      <c r="VYD2" s="63"/>
      <c r="VYE2" s="63"/>
      <c r="VYF2" s="63"/>
      <c r="VYG2" s="63"/>
      <c r="VYH2" s="63"/>
      <c r="VYI2" s="63"/>
      <c r="VYJ2" s="63"/>
      <c r="VYK2" s="63"/>
      <c r="VYL2" s="63"/>
      <c r="VYM2" s="63"/>
      <c r="VYN2" s="63"/>
      <c r="VYO2" s="63"/>
      <c r="VYP2" s="63"/>
      <c r="VYQ2" s="63"/>
      <c r="VYR2" s="63"/>
      <c r="VYS2" s="63"/>
      <c r="VYT2" s="63"/>
      <c r="VYU2" s="63"/>
      <c r="VYV2" s="63"/>
      <c r="VYW2" s="63"/>
      <c r="VYX2" s="63"/>
      <c r="VYY2" s="63"/>
      <c r="VYZ2" s="63"/>
      <c r="VZA2" s="63"/>
      <c r="VZB2" s="63"/>
      <c r="VZC2" s="63"/>
      <c r="VZD2" s="63"/>
      <c r="VZE2" s="63"/>
      <c r="VZF2" s="63"/>
      <c r="VZG2" s="63"/>
      <c r="VZH2" s="63"/>
      <c r="VZI2" s="63"/>
      <c r="VZJ2" s="63"/>
      <c r="VZK2" s="63"/>
      <c r="VZL2" s="63"/>
      <c r="VZM2" s="63"/>
      <c r="VZN2" s="63"/>
      <c r="VZO2" s="63"/>
      <c r="VZP2" s="63"/>
      <c r="VZQ2" s="63"/>
      <c r="VZR2" s="63"/>
      <c r="VZS2" s="63"/>
      <c r="VZT2" s="63"/>
      <c r="VZU2" s="63"/>
      <c r="VZV2" s="63"/>
      <c r="VZW2" s="63"/>
      <c r="VZX2" s="63"/>
      <c r="VZY2" s="63"/>
      <c r="VZZ2" s="63"/>
      <c r="WAA2" s="63"/>
      <c r="WAB2" s="63"/>
      <c r="WAC2" s="63"/>
      <c r="WAD2" s="63"/>
      <c r="WAE2" s="63"/>
      <c r="WAF2" s="63"/>
      <c r="WAG2" s="63"/>
      <c r="WAH2" s="63"/>
      <c r="WAI2" s="63"/>
      <c r="WAJ2" s="63"/>
      <c r="WAK2" s="63"/>
      <c r="WAL2" s="63"/>
      <c r="WAM2" s="63"/>
      <c r="WAN2" s="63"/>
      <c r="WAO2" s="63"/>
      <c r="WAP2" s="63"/>
      <c r="WAQ2" s="63"/>
      <c r="WAR2" s="63"/>
      <c r="WAS2" s="63"/>
      <c r="WAT2" s="63"/>
      <c r="WAU2" s="63"/>
      <c r="WAV2" s="63"/>
      <c r="WAW2" s="63"/>
      <c r="WAX2" s="63"/>
      <c r="WAY2" s="63"/>
      <c r="WAZ2" s="63"/>
      <c r="WBA2" s="63"/>
      <c r="WBB2" s="63"/>
      <c r="WBC2" s="63"/>
      <c r="WBD2" s="63"/>
      <c r="WBE2" s="63"/>
      <c r="WBF2" s="63"/>
      <c r="WBG2" s="63"/>
      <c r="WBH2" s="63"/>
      <c r="WBI2" s="63"/>
      <c r="WBJ2" s="63"/>
      <c r="WBK2" s="63"/>
      <c r="WBL2" s="63"/>
      <c r="WBM2" s="63"/>
      <c r="WBN2" s="63"/>
      <c r="WBO2" s="63"/>
      <c r="WBP2" s="63"/>
      <c r="WBQ2" s="63"/>
      <c r="WBR2" s="63"/>
      <c r="WBS2" s="63"/>
      <c r="WBT2" s="63"/>
      <c r="WBU2" s="63"/>
      <c r="WBV2" s="63"/>
      <c r="WBW2" s="63"/>
      <c r="WBX2" s="63"/>
      <c r="WBY2" s="63"/>
      <c r="WBZ2" s="63"/>
      <c r="WCA2" s="63"/>
      <c r="WCB2" s="63"/>
      <c r="WCC2" s="63"/>
      <c r="WCD2" s="63"/>
      <c r="WCE2" s="63"/>
      <c r="WCF2" s="63"/>
      <c r="WCG2" s="63"/>
      <c r="WCH2" s="63"/>
      <c r="WCI2" s="63"/>
      <c r="WCJ2" s="63"/>
      <c r="WCK2" s="63"/>
      <c r="WCL2" s="63"/>
      <c r="WCM2" s="63"/>
      <c r="WCN2" s="63"/>
      <c r="WCO2" s="63"/>
      <c r="WCP2" s="63"/>
      <c r="WCQ2" s="63"/>
      <c r="WCR2" s="63"/>
      <c r="WCS2" s="63"/>
      <c r="WCT2" s="63"/>
      <c r="WCU2" s="63"/>
      <c r="WCV2" s="63"/>
      <c r="WCW2" s="63"/>
      <c r="WCX2" s="63"/>
      <c r="WCY2" s="63"/>
      <c r="WCZ2" s="63"/>
      <c r="WDA2" s="63"/>
      <c r="WDB2" s="63"/>
      <c r="WDC2" s="63"/>
      <c r="WDD2" s="63"/>
      <c r="WDE2" s="63"/>
      <c r="WDF2" s="63"/>
      <c r="WDG2" s="63"/>
      <c r="WDH2" s="63"/>
      <c r="WDI2" s="63"/>
      <c r="WDJ2" s="63"/>
      <c r="WDK2" s="63"/>
      <c r="WDL2" s="63"/>
      <c r="WDM2" s="63"/>
      <c r="WDN2" s="63"/>
      <c r="WDO2" s="63"/>
      <c r="WDP2" s="63"/>
      <c r="WDQ2" s="63"/>
      <c r="WDR2" s="63"/>
      <c r="WDS2" s="63"/>
      <c r="WDT2" s="63"/>
      <c r="WDU2" s="63"/>
      <c r="WDV2" s="63"/>
      <c r="WDW2" s="63"/>
      <c r="WDX2" s="63"/>
      <c r="WDY2" s="63"/>
      <c r="WDZ2" s="63"/>
      <c r="WEA2" s="63"/>
      <c r="WEB2" s="63"/>
      <c r="WEC2" s="63"/>
      <c r="WED2" s="63"/>
      <c r="WEE2" s="63"/>
      <c r="WEF2" s="63"/>
      <c r="WEG2" s="63"/>
      <c r="WEH2" s="63"/>
      <c r="WEI2" s="63"/>
      <c r="WEJ2" s="63"/>
      <c r="WEK2" s="63"/>
      <c r="WEL2" s="63"/>
      <c r="WEM2" s="63"/>
      <c r="WEN2" s="63"/>
      <c r="WEO2" s="63"/>
      <c r="WEP2" s="63"/>
      <c r="WEQ2" s="63"/>
      <c r="WER2" s="63"/>
      <c r="WES2" s="63"/>
      <c r="WET2" s="63"/>
      <c r="WEU2" s="63"/>
      <c r="WEV2" s="63"/>
      <c r="WEW2" s="63"/>
      <c r="WEX2" s="63"/>
      <c r="WEY2" s="63"/>
      <c r="WEZ2" s="63"/>
      <c r="WFA2" s="63"/>
      <c r="WFB2" s="63"/>
      <c r="WFC2" s="63"/>
      <c r="WFD2" s="63"/>
      <c r="WFE2" s="63"/>
      <c r="WFF2" s="63"/>
      <c r="WFG2" s="63"/>
      <c r="WFH2" s="63"/>
      <c r="WFI2" s="63"/>
      <c r="WFJ2" s="63"/>
      <c r="WFK2" s="63"/>
      <c r="WFL2" s="63"/>
      <c r="WFM2" s="63"/>
      <c r="WFN2" s="63"/>
      <c r="WFO2" s="63"/>
      <c r="WFP2" s="63"/>
      <c r="WFQ2" s="63"/>
      <c r="WFR2" s="63"/>
      <c r="WFS2" s="63"/>
      <c r="WFT2" s="63"/>
      <c r="WFU2" s="63"/>
      <c r="WFV2" s="63"/>
      <c r="WFW2" s="63"/>
      <c r="WFX2" s="63"/>
      <c r="WFY2" s="63"/>
      <c r="WFZ2" s="63"/>
      <c r="WGA2" s="63"/>
      <c r="WGB2" s="63"/>
      <c r="WGC2" s="63"/>
      <c r="WGD2" s="63"/>
      <c r="WGE2" s="63"/>
      <c r="WGF2" s="63"/>
      <c r="WGG2" s="63"/>
      <c r="WGH2" s="63"/>
      <c r="WGI2" s="63"/>
      <c r="WGJ2" s="63"/>
      <c r="WGK2" s="63"/>
      <c r="WGL2" s="63"/>
      <c r="WGM2" s="63"/>
      <c r="WGN2" s="63"/>
      <c r="WGO2" s="63"/>
      <c r="WGP2" s="63"/>
      <c r="WGQ2" s="63"/>
      <c r="WGR2" s="63"/>
      <c r="WGS2" s="63"/>
      <c r="WGT2" s="63"/>
      <c r="WGU2" s="63"/>
      <c r="WGV2" s="63"/>
      <c r="WGW2" s="63"/>
      <c r="WGX2" s="63"/>
      <c r="WGY2" s="63"/>
      <c r="WGZ2" s="63"/>
      <c r="WHA2" s="63"/>
      <c r="WHB2" s="63"/>
      <c r="WHC2" s="63"/>
      <c r="WHD2" s="63"/>
      <c r="WHE2" s="63"/>
      <c r="WHF2" s="63"/>
      <c r="WHG2" s="63"/>
      <c r="WHH2" s="63"/>
      <c r="WHI2" s="63"/>
      <c r="WHJ2" s="63"/>
      <c r="WHK2" s="63"/>
      <c r="WHL2" s="63"/>
      <c r="WHM2" s="63"/>
      <c r="WHN2" s="63"/>
      <c r="WHO2" s="63"/>
      <c r="WHP2" s="63"/>
      <c r="WHQ2" s="63"/>
      <c r="WHR2" s="63"/>
      <c r="WHS2" s="63"/>
      <c r="WHT2" s="63"/>
      <c r="WHU2" s="63"/>
      <c r="WHV2" s="63"/>
      <c r="WHW2" s="63"/>
      <c r="WHX2" s="63"/>
      <c r="WHY2" s="63"/>
      <c r="WHZ2" s="63"/>
      <c r="WIA2" s="63"/>
      <c r="WIB2" s="63"/>
      <c r="WIC2" s="63"/>
      <c r="WID2" s="63"/>
      <c r="WIE2" s="63"/>
      <c r="WIF2" s="63"/>
      <c r="WIG2" s="63"/>
      <c r="WIH2" s="63"/>
      <c r="WII2" s="63"/>
      <c r="WIJ2" s="63"/>
      <c r="WIK2" s="63"/>
      <c r="WIL2" s="63"/>
      <c r="WIM2" s="63"/>
      <c r="WIN2" s="63"/>
      <c r="WIO2" s="63"/>
      <c r="WIP2" s="63"/>
      <c r="WIQ2" s="63"/>
      <c r="WIR2" s="63"/>
      <c r="WIS2" s="63"/>
      <c r="WIT2" s="63"/>
      <c r="WIU2" s="63"/>
      <c r="WIV2" s="63"/>
      <c r="WIW2" s="63"/>
      <c r="WIX2" s="63"/>
      <c r="WIY2" s="63"/>
      <c r="WIZ2" s="63"/>
      <c r="WJA2" s="63"/>
      <c r="WJB2" s="63"/>
      <c r="WJC2" s="63"/>
      <c r="WJD2" s="63"/>
      <c r="WJE2" s="63"/>
      <c r="WJF2" s="63"/>
      <c r="WJG2" s="63"/>
      <c r="WJH2" s="63"/>
      <c r="WJI2" s="63"/>
      <c r="WJJ2" s="63"/>
      <c r="WJK2" s="63"/>
      <c r="WJL2" s="63"/>
      <c r="WJM2" s="63"/>
      <c r="WJN2" s="63"/>
      <c r="WJO2" s="63"/>
      <c r="WJP2" s="63"/>
      <c r="WJQ2" s="63"/>
      <c r="WJR2" s="63"/>
      <c r="WJS2" s="63"/>
      <c r="WJT2" s="63"/>
      <c r="WJU2" s="63"/>
      <c r="WJV2" s="63"/>
      <c r="WJW2" s="63"/>
      <c r="WJX2" s="63"/>
      <c r="WJY2" s="63"/>
      <c r="WJZ2" s="63"/>
      <c r="WKA2" s="63"/>
      <c r="WKB2" s="63"/>
      <c r="WKC2" s="63"/>
      <c r="WKD2" s="63"/>
      <c r="WKE2" s="63"/>
      <c r="WKF2" s="63"/>
      <c r="WKG2" s="63"/>
      <c r="WKH2" s="63"/>
      <c r="WKI2" s="63"/>
      <c r="WKJ2" s="63"/>
      <c r="WKK2" s="63"/>
      <c r="WKL2" s="63"/>
      <c r="WKM2" s="63"/>
      <c r="WKN2" s="63"/>
      <c r="WKO2" s="63"/>
      <c r="WKP2" s="63"/>
      <c r="WKQ2" s="63"/>
      <c r="WKR2" s="63"/>
      <c r="WKS2" s="63"/>
      <c r="WKT2" s="63"/>
      <c r="WKU2" s="63"/>
      <c r="WKV2" s="63"/>
      <c r="WKW2" s="63"/>
      <c r="WKX2" s="63"/>
      <c r="WKY2" s="63"/>
      <c r="WKZ2" s="63"/>
      <c r="WLA2" s="63"/>
      <c r="WLB2" s="63"/>
      <c r="WLC2" s="63"/>
      <c r="WLD2" s="63"/>
      <c r="WLE2" s="63"/>
      <c r="WLF2" s="63"/>
      <c r="WLG2" s="63"/>
      <c r="WLH2" s="63"/>
      <c r="WLI2" s="63"/>
      <c r="WLJ2" s="63"/>
      <c r="WLK2" s="63"/>
      <c r="WLL2" s="63"/>
      <c r="WLM2" s="63"/>
      <c r="WLN2" s="63"/>
      <c r="WLO2" s="63"/>
      <c r="WLP2" s="63"/>
      <c r="WLQ2" s="63"/>
      <c r="WLR2" s="63"/>
      <c r="WLS2" s="63"/>
      <c r="WLT2" s="63"/>
      <c r="WLU2" s="63"/>
      <c r="WLV2" s="63"/>
      <c r="WLW2" s="63"/>
      <c r="WLX2" s="63"/>
      <c r="WLY2" s="63"/>
      <c r="WLZ2" s="63"/>
      <c r="WMA2" s="63"/>
      <c r="WMB2" s="63"/>
      <c r="WMC2" s="63"/>
      <c r="WMD2" s="63"/>
      <c r="WME2" s="63"/>
      <c r="WMF2" s="63"/>
      <c r="WMG2" s="63"/>
      <c r="WMH2" s="63"/>
      <c r="WMI2" s="63"/>
      <c r="WMJ2" s="63"/>
      <c r="WMK2" s="63"/>
      <c r="WML2" s="63"/>
      <c r="WMM2" s="63"/>
      <c r="WMN2" s="63"/>
      <c r="WMO2" s="63"/>
      <c r="WMP2" s="63"/>
      <c r="WMQ2" s="63"/>
      <c r="WMR2" s="63"/>
      <c r="WMS2" s="63"/>
      <c r="WMT2" s="63"/>
      <c r="WMU2" s="63"/>
      <c r="WMV2" s="63"/>
      <c r="WMW2" s="63"/>
      <c r="WMX2" s="63"/>
      <c r="WMY2" s="63"/>
      <c r="WMZ2" s="63"/>
      <c r="WNA2" s="63"/>
      <c r="WNB2" s="63"/>
      <c r="WNC2" s="63"/>
      <c r="WND2" s="63"/>
      <c r="WNE2" s="63"/>
      <c r="WNF2" s="63"/>
      <c r="WNG2" s="63"/>
      <c r="WNH2" s="63"/>
      <c r="WNI2" s="63"/>
      <c r="WNJ2" s="63"/>
      <c r="WNK2" s="63"/>
      <c r="WNL2" s="63"/>
      <c r="WNM2" s="63"/>
      <c r="WNN2" s="63"/>
      <c r="WNO2" s="63"/>
      <c r="WNP2" s="63"/>
      <c r="WNQ2" s="63"/>
      <c r="WNR2" s="63"/>
      <c r="WNS2" s="63"/>
      <c r="WNT2" s="63"/>
      <c r="WNU2" s="63"/>
      <c r="WNV2" s="63"/>
      <c r="WNW2" s="63"/>
      <c r="WNX2" s="63"/>
      <c r="WNY2" s="63"/>
      <c r="WNZ2" s="63"/>
      <c r="WOA2" s="63"/>
      <c r="WOB2" s="63"/>
      <c r="WOC2" s="63"/>
      <c r="WOD2" s="63"/>
      <c r="WOE2" s="63"/>
      <c r="WOF2" s="63"/>
      <c r="WOG2" s="63"/>
      <c r="WOH2" s="63"/>
      <c r="WOI2" s="63"/>
      <c r="WOJ2" s="63"/>
      <c r="WOK2" s="63"/>
      <c r="WOL2" s="63"/>
      <c r="WOM2" s="63"/>
      <c r="WON2" s="63"/>
      <c r="WOO2" s="63"/>
      <c r="WOP2" s="63"/>
      <c r="WOQ2" s="63"/>
      <c r="WOR2" s="63"/>
      <c r="WOS2" s="63"/>
      <c r="WOT2" s="63"/>
      <c r="WOU2" s="63"/>
      <c r="WOV2" s="63"/>
      <c r="WOW2" s="63"/>
      <c r="WOX2" s="63"/>
      <c r="WOY2" s="63"/>
      <c r="WOZ2" s="63"/>
      <c r="WPA2" s="63"/>
      <c r="WPB2" s="63"/>
      <c r="WPC2" s="63"/>
      <c r="WPD2" s="63"/>
      <c r="WPE2" s="63"/>
      <c r="WPF2" s="63"/>
      <c r="WPG2" s="63"/>
      <c r="WPH2" s="63"/>
      <c r="WPI2" s="63"/>
      <c r="WPJ2" s="63"/>
      <c r="WPK2" s="63"/>
      <c r="WPL2" s="63"/>
      <c r="WPM2" s="63"/>
      <c r="WPN2" s="63"/>
      <c r="WPO2" s="63"/>
      <c r="WPP2" s="63"/>
      <c r="WPQ2" s="63"/>
      <c r="WPR2" s="63"/>
      <c r="WPS2" s="63"/>
      <c r="WPT2" s="63"/>
      <c r="WPU2" s="63"/>
      <c r="WPV2" s="63"/>
      <c r="WPW2" s="63"/>
      <c r="WPX2" s="63"/>
      <c r="WPY2" s="63"/>
      <c r="WPZ2" s="63"/>
      <c r="WQA2" s="63"/>
      <c r="WQB2" s="63"/>
      <c r="WQC2" s="63"/>
      <c r="WQD2" s="63"/>
      <c r="WQE2" s="63"/>
      <c r="WQF2" s="63"/>
      <c r="WQG2" s="63"/>
      <c r="WQH2" s="63"/>
      <c r="WQI2" s="63"/>
      <c r="WQJ2" s="63"/>
      <c r="WQK2" s="63"/>
      <c r="WQL2" s="63"/>
      <c r="WQM2" s="63"/>
      <c r="WQN2" s="63"/>
      <c r="WQO2" s="63"/>
      <c r="WQP2" s="63"/>
      <c r="WQQ2" s="63"/>
      <c r="WQR2" s="63"/>
      <c r="WQS2" s="63"/>
      <c r="WQT2" s="63"/>
      <c r="WQU2" s="63"/>
      <c r="WQV2" s="63"/>
      <c r="WQW2" s="63"/>
      <c r="WQX2" s="63"/>
      <c r="WQY2" s="63"/>
      <c r="WQZ2" s="63"/>
      <c r="WRA2" s="63"/>
      <c r="WRB2" s="63"/>
      <c r="WRC2" s="63"/>
      <c r="WRD2" s="63"/>
      <c r="WRE2" s="63"/>
      <c r="WRF2" s="63"/>
      <c r="WRG2" s="63"/>
      <c r="WRH2" s="63"/>
      <c r="WRI2" s="63"/>
      <c r="WRJ2" s="63"/>
      <c r="WRK2" s="63"/>
      <c r="WRL2" s="63"/>
      <c r="WRM2" s="63"/>
      <c r="WRN2" s="63"/>
      <c r="WRO2" s="63"/>
      <c r="WRP2" s="63"/>
      <c r="WRQ2" s="63"/>
      <c r="WRR2" s="63"/>
      <c r="WRS2" s="63"/>
      <c r="WRT2" s="63"/>
      <c r="WRU2" s="63"/>
      <c r="WRV2" s="63"/>
      <c r="WRW2" s="63"/>
      <c r="WRX2" s="63"/>
      <c r="WRY2" s="63"/>
      <c r="WRZ2" s="63"/>
      <c r="WSA2" s="63"/>
      <c r="WSB2" s="63"/>
      <c r="WSC2" s="63"/>
      <c r="WSD2" s="63"/>
      <c r="WSE2" s="63"/>
      <c r="WSF2" s="63"/>
      <c r="WSG2" s="63"/>
      <c r="WSH2" s="63"/>
      <c r="WSI2" s="63"/>
      <c r="WSJ2" s="63"/>
      <c r="WSK2" s="63"/>
      <c r="WSL2" s="63"/>
      <c r="WSM2" s="63"/>
      <c r="WSN2" s="63"/>
      <c r="WSO2" s="63"/>
      <c r="WSP2" s="63"/>
      <c r="WSQ2" s="63"/>
      <c r="WSR2" s="63"/>
      <c r="WSS2" s="63"/>
      <c r="WST2" s="63"/>
      <c r="WSU2" s="63"/>
      <c r="WSV2" s="63"/>
      <c r="WSW2" s="63"/>
      <c r="WSX2" s="63"/>
      <c r="WSY2" s="63"/>
      <c r="WSZ2" s="63"/>
      <c r="WTA2" s="63"/>
      <c r="WTB2" s="63"/>
      <c r="WTC2" s="63"/>
      <c r="WTD2" s="63"/>
      <c r="WTE2" s="63"/>
      <c r="WTF2" s="63"/>
      <c r="WTG2" s="63"/>
      <c r="WTH2" s="63"/>
      <c r="WTI2" s="63"/>
      <c r="WTJ2" s="63"/>
      <c r="WTK2" s="63"/>
      <c r="WTL2" s="63"/>
      <c r="WTM2" s="63"/>
      <c r="WTN2" s="63"/>
      <c r="WTO2" s="63"/>
      <c r="WTP2" s="63"/>
      <c r="WTQ2" s="63"/>
      <c r="WTR2" s="63"/>
      <c r="WTS2" s="63"/>
      <c r="WTT2" s="63"/>
      <c r="WTU2" s="63"/>
      <c r="WTV2" s="63"/>
      <c r="WTW2" s="63"/>
      <c r="WTX2" s="63"/>
      <c r="WTY2" s="63"/>
      <c r="WTZ2" s="63"/>
      <c r="WUA2" s="63"/>
      <c r="WUB2" s="63"/>
      <c r="WUC2" s="63"/>
      <c r="WUD2" s="63"/>
      <c r="WUE2" s="63"/>
      <c r="WUF2" s="63"/>
      <c r="WUG2" s="63"/>
      <c r="WUH2" s="63"/>
      <c r="WUI2" s="63"/>
      <c r="WUJ2" s="63"/>
      <c r="WUK2" s="63"/>
      <c r="WUL2" s="63"/>
      <c r="WUM2" s="63"/>
      <c r="WUN2" s="63"/>
      <c r="WUO2" s="63"/>
      <c r="WUP2" s="63"/>
      <c r="WUQ2" s="63"/>
      <c r="WUR2" s="63"/>
      <c r="WUS2" s="63"/>
      <c r="WUT2" s="63"/>
      <c r="WUU2" s="63"/>
      <c r="WUV2" s="63"/>
      <c r="WUW2" s="63"/>
      <c r="WUX2" s="63"/>
      <c r="WUY2" s="63"/>
      <c r="WUZ2" s="63"/>
      <c r="WVA2" s="63"/>
      <c r="WVB2" s="63"/>
      <c r="WVC2" s="63"/>
      <c r="WVD2" s="63"/>
      <c r="WVE2" s="63"/>
      <c r="WVF2" s="63"/>
      <c r="WVG2" s="63"/>
      <c r="WVH2" s="63"/>
      <c r="WVI2" s="63"/>
      <c r="WVJ2" s="63"/>
      <c r="WVK2" s="63"/>
      <c r="WVL2" s="63"/>
      <c r="WVM2" s="63"/>
      <c r="WVN2" s="63"/>
      <c r="WVO2" s="63"/>
      <c r="WVP2" s="63"/>
      <c r="WVQ2" s="63"/>
      <c r="WVR2" s="63"/>
      <c r="WVS2" s="63"/>
      <c r="WVT2" s="63"/>
      <c r="WVU2" s="63"/>
      <c r="WVV2" s="63"/>
      <c r="WVW2" s="63"/>
      <c r="WVX2" s="63"/>
      <c r="WVY2" s="63"/>
      <c r="WVZ2" s="63"/>
      <c r="WWA2" s="63"/>
      <c r="WWB2" s="63"/>
      <c r="WWC2" s="63"/>
      <c r="WWD2" s="63"/>
      <c r="WWE2" s="63"/>
      <c r="WWF2" s="63"/>
      <c r="WWG2" s="63"/>
      <c r="WWH2" s="63"/>
      <c r="WWI2" s="63"/>
      <c r="WWJ2" s="63"/>
      <c r="WWK2" s="63"/>
      <c r="WWL2" s="63"/>
      <c r="WWM2" s="63"/>
      <c r="WWN2" s="63"/>
      <c r="WWO2" s="63"/>
      <c r="WWP2" s="63"/>
      <c r="WWQ2" s="63"/>
      <c r="WWR2" s="63"/>
      <c r="WWS2" s="63"/>
      <c r="WWT2" s="63"/>
      <c r="WWU2" s="63"/>
      <c r="WWV2" s="63"/>
      <c r="WWW2" s="63"/>
      <c r="WWX2" s="63"/>
      <c r="WWY2" s="63"/>
      <c r="WWZ2" s="63"/>
      <c r="WXA2" s="63"/>
      <c r="WXB2" s="63"/>
      <c r="WXC2" s="63"/>
      <c r="WXD2" s="63"/>
      <c r="WXE2" s="63"/>
      <c r="WXF2" s="63"/>
      <c r="WXG2" s="63"/>
      <c r="WXH2" s="63"/>
      <c r="WXI2" s="63"/>
      <c r="WXJ2" s="63"/>
      <c r="WXK2" s="63"/>
      <c r="WXL2" s="63"/>
      <c r="WXM2" s="63"/>
      <c r="WXN2" s="63"/>
      <c r="WXO2" s="63"/>
      <c r="WXP2" s="63"/>
      <c r="WXQ2" s="63"/>
      <c r="WXR2" s="63"/>
      <c r="WXS2" s="63"/>
      <c r="WXT2" s="63"/>
      <c r="WXU2" s="63"/>
      <c r="WXV2" s="63"/>
      <c r="WXW2" s="63"/>
      <c r="WXX2" s="63"/>
      <c r="WXY2" s="63"/>
      <c r="WXZ2" s="63"/>
      <c r="WYA2" s="63"/>
      <c r="WYB2" s="63"/>
      <c r="WYC2" s="63"/>
      <c r="WYD2" s="63"/>
      <c r="WYE2" s="63"/>
      <c r="WYF2" s="63"/>
      <c r="WYG2" s="63"/>
      <c r="WYH2" s="63"/>
      <c r="WYI2" s="63"/>
      <c r="WYJ2" s="63"/>
      <c r="WYK2" s="63"/>
      <c r="WYL2" s="63"/>
      <c r="WYM2" s="63"/>
      <c r="WYN2" s="63"/>
      <c r="WYO2" s="63"/>
      <c r="WYP2" s="63"/>
      <c r="WYQ2" s="63"/>
      <c r="WYR2" s="63"/>
      <c r="WYS2" s="63"/>
      <c r="WYT2" s="63"/>
      <c r="WYU2" s="63"/>
      <c r="WYV2" s="63"/>
      <c r="WYW2" s="63"/>
      <c r="WYX2" s="63"/>
      <c r="WYY2" s="63"/>
      <c r="WYZ2" s="63"/>
      <c r="WZA2" s="63"/>
      <c r="WZB2" s="63"/>
      <c r="WZC2" s="63"/>
      <c r="WZD2" s="63"/>
      <c r="WZE2" s="63"/>
      <c r="WZF2" s="63"/>
      <c r="WZG2" s="63"/>
      <c r="WZH2" s="63"/>
      <c r="WZI2" s="63"/>
      <c r="WZJ2" s="63"/>
      <c r="WZK2" s="63"/>
      <c r="WZL2" s="63"/>
      <c r="WZM2" s="63"/>
      <c r="WZN2" s="63"/>
      <c r="WZO2" s="63"/>
      <c r="WZP2" s="63"/>
      <c r="WZQ2" s="63"/>
      <c r="WZR2" s="63"/>
      <c r="WZS2" s="63"/>
      <c r="WZT2" s="63"/>
      <c r="WZU2" s="63"/>
      <c r="WZV2" s="63"/>
      <c r="WZW2" s="63"/>
      <c r="WZX2" s="63"/>
      <c r="WZY2" s="63"/>
      <c r="WZZ2" s="63"/>
      <c r="XAA2" s="63"/>
      <c r="XAB2" s="63"/>
      <c r="XAC2" s="63"/>
      <c r="XAD2" s="63"/>
      <c r="XAE2" s="63"/>
      <c r="XAF2" s="63"/>
      <c r="XAG2" s="63"/>
      <c r="XAH2" s="63"/>
      <c r="XAI2" s="63"/>
      <c r="XAJ2" s="63"/>
      <c r="XAK2" s="63"/>
      <c r="XAL2" s="63"/>
      <c r="XAM2" s="63"/>
      <c r="XAN2" s="63"/>
      <c r="XAO2" s="63"/>
      <c r="XAP2" s="63"/>
      <c r="XAQ2" s="63"/>
      <c r="XAR2" s="63"/>
      <c r="XAS2" s="63"/>
      <c r="XAT2" s="63"/>
      <c r="XAU2" s="63"/>
      <c r="XAV2" s="63"/>
      <c r="XAW2" s="63"/>
      <c r="XAX2" s="63"/>
      <c r="XAY2" s="63"/>
      <c r="XAZ2" s="63"/>
      <c r="XBA2" s="63"/>
      <c r="XBB2" s="63"/>
      <c r="XBC2" s="63"/>
      <c r="XBD2" s="63"/>
      <c r="XBE2" s="63"/>
      <c r="XBF2" s="63"/>
      <c r="XBG2" s="63"/>
      <c r="XBH2" s="63"/>
      <c r="XBI2" s="63"/>
      <c r="XBJ2" s="63"/>
      <c r="XBK2" s="63"/>
      <c r="XBL2" s="63"/>
      <c r="XBM2" s="63"/>
      <c r="XBN2" s="63"/>
      <c r="XBO2" s="63"/>
      <c r="XBP2" s="63"/>
      <c r="XBQ2" s="63"/>
      <c r="XBR2" s="63"/>
      <c r="XBS2" s="63"/>
      <c r="XBT2" s="63"/>
      <c r="XBU2" s="63"/>
      <c r="XBV2" s="63"/>
      <c r="XBW2" s="63"/>
      <c r="XBX2" s="63"/>
      <c r="XBY2" s="63"/>
      <c r="XBZ2" s="63"/>
      <c r="XCA2" s="63"/>
      <c r="XCB2" s="63"/>
      <c r="XCC2" s="63"/>
      <c r="XCD2" s="63"/>
      <c r="XCE2" s="63"/>
      <c r="XCF2" s="63"/>
      <c r="XCG2" s="63"/>
      <c r="XCH2" s="63"/>
      <c r="XCI2" s="63"/>
      <c r="XCJ2" s="63"/>
      <c r="XCK2" s="63"/>
      <c r="XCL2" s="63"/>
      <c r="XCM2" s="63"/>
      <c r="XCN2" s="63"/>
      <c r="XCO2" s="63"/>
      <c r="XCP2" s="63"/>
      <c r="XCQ2" s="63"/>
      <c r="XCR2" s="63"/>
      <c r="XCS2" s="63"/>
      <c r="XCT2" s="63"/>
      <c r="XCU2" s="63"/>
      <c r="XCV2" s="63"/>
      <c r="XCW2" s="63"/>
      <c r="XCX2" s="63"/>
      <c r="XCY2" s="63"/>
      <c r="XCZ2" s="63"/>
      <c r="XDA2" s="63"/>
      <c r="XDB2" s="63"/>
      <c r="XDC2" s="63"/>
      <c r="XDD2" s="63"/>
      <c r="XDE2" s="63"/>
      <c r="XDF2" s="63"/>
      <c r="XDG2" s="63"/>
      <c r="XDH2" s="63"/>
      <c r="XDI2" s="63"/>
      <c r="XDJ2" s="63"/>
      <c r="XDK2" s="63"/>
      <c r="XDL2" s="63"/>
      <c r="XDM2" s="63"/>
      <c r="XDN2" s="63"/>
      <c r="XDO2" s="63"/>
      <c r="XDP2" s="63"/>
      <c r="XDQ2" s="63"/>
      <c r="XDR2" s="63"/>
      <c r="XDS2" s="63"/>
      <c r="XDT2" s="63"/>
      <c r="XDU2" s="63"/>
      <c r="XDV2" s="63"/>
      <c r="XDW2" s="63"/>
      <c r="XDX2" s="63"/>
      <c r="XDY2" s="63"/>
      <c r="XDZ2" s="63"/>
      <c r="XEA2" s="63"/>
      <c r="XEB2" s="63"/>
      <c r="XEC2" s="63"/>
      <c r="XED2" s="63"/>
      <c r="XEE2" s="63"/>
      <c r="XEF2" s="63"/>
      <c r="XEG2" s="63"/>
      <c r="XEH2" s="63"/>
      <c r="XEI2" s="63"/>
      <c r="XEJ2" s="63"/>
      <c r="XEK2" s="63"/>
      <c r="XEL2" s="63"/>
      <c r="XEM2" s="63"/>
      <c r="XEN2" s="63"/>
      <c r="XEO2" s="63"/>
      <c r="XEP2" s="63"/>
      <c r="XEQ2" s="63"/>
      <c r="XER2" s="63"/>
      <c r="XES2" s="63"/>
      <c r="XET2" s="63"/>
      <c r="XEU2" s="63"/>
    </row>
    <row r="3" spans="1:16375" ht="21" x14ac:dyDescent="0.4">
      <c r="A3" s="89" t="s">
        <v>84</v>
      </c>
    </row>
    <row r="4" spans="1:16375" ht="15" customHeight="1" x14ac:dyDescent="0.25">
      <c r="J4" s="67"/>
      <c r="K4" s="68"/>
      <c r="L4" s="68"/>
      <c r="M4" s="68"/>
      <c r="N4" s="68"/>
      <c r="O4" s="68"/>
      <c r="P4" s="68"/>
      <c r="Q4" s="68"/>
      <c r="R4" s="68"/>
      <c r="S4" s="68"/>
    </row>
    <row r="5" spans="1:16375" ht="17.25" customHeight="1" x14ac:dyDescent="0.35">
      <c r="J5" s="69"/>
      <c r="K5" s="119" t="s">
        <v>44</v>
      </c>
      <c r="L5" s="120"/>
      <c r="M5" s="119" t="s">
        <v>45</v>
      </c>
      <c r="N5" s="120"/>
      <c r="O5" s="120"/>
      <c r="P5" s="119" t="s">
        <v>99</v>
      </c>
      <c r="Q5" s="120"/>
      <c r="R5" s="120"/>
      <c r="S5" s="121"/>
      <c r="W5" s="122"/>
      <c r="X5" s="122"/>
      <c r="Y5" s="122"/>
      <c r="Z5" s="122"/>
    </row>
    <row r="6" spans="1:16375" ht="15" customHeight="1" x14ac:dyDescent="0.3">
      <c r="A6" s="90"/>
      <c r="B6" s="91"/>
      <c r="C6" s="91"/>
      <c r="D6" s="91"/>
      <c r="E6" s="91"/>
      <c r="F6" s="92" t="s">
        <v>11</v>
      </c>
      <c r="G6" s="92" t="s">
        <v>12</v>
      </c>
      <c r="H6" s="92" t="s">
        <v>13</v>
      </c>
      <c r="I6" s="92" t="s">
        <v>14</v>
      </c>
      <c r="J6" s="92" t="s">
        <v>15</v>
      </c>
      <c r="K6" s="92" t="s">
        <v>16</v>
      </c>
      <c r="L6" s="92" t="s">
        <v>18</v>
      </c>
      <c r="M6" s="93" t="s">
        <v>17</v>
      </c>
      <c r="N6" s="93" t="s">
        <v>19</v>
      </c>
      <c r="O6" s="93" t="s">
        <v>20</v>
      </c>
      <c r="P6" s="93" t="s">
        <v>21</v>
      </c>
      <c r="Q6" s="93" t="s">
        <v>22</v>
      </c>
      <c r="R6" s="93" t="s">
        <v>23</v>
      </c>
      <c r="S6" s="93" t="s">
        <v>24</v>
      </c>
      <c r="T6" s="92" t="s">
        <v>25</v>
      </c>
      <c r="U6" s="92" t="s">
        <v>26</v>
      </c>
      <c r="V6" s="92" t="s">
        <v>27</v>
      </c>
      <c r="W6" s="92"/>
      <c r="X6" s="92"/>
      <c r="Y6" s="92"/>
      <c r="Z6" s="93" t="s">
        <v>69</v>
      </c>
    </row>
    <row r="7" spans="1:16375" s="70" customFormat="1" ht="90" x14ac:dyDescent="0.3">
      <c r="A7" s="94" t="s">
        <v>67</v>
      </c>
      <c r="B7" s="94" t="s">
        <v>28</v>
      </c>
      <c r="C7" s="94" t="s">
        <v>85</v>
      </c>
      <c r="D7" s="94" t="s">
        <v>68</v>
      </c>
      <c r="E7" s="94" t="s">
        <v>86</v>
      </c>
      <c r="F7" s="94" t="s">
        <v>38</v>
      </c>
      <c r="G7" s="94" t="s">
        <v>43</v>
      </c>
      <c r="H7" s="94" t="s">
        <v>41</v>
      </c>
      <c r="I7" s="94" t="s">
        <v>42</v>
      </c>
      <c r="J7" s="94" t="s">
        <v>46</v>
      </c>
      <c r="K7" s="94" t="s">
        <v>62</v>
      </c>
      <c r="L7" s="94" t="s">
        <v>63</v>
      </c>
      <c r="M7" s="94" t="s">
        <v>62</v>
      </c>
      <c r="N7" s="94" t="s">
        <v>63</v>
      </c>
      <c r="O7" s="94" t="s">
        <v>87</v>
      </c>
      <c r="P7" s="95">
        <v>2017</v>
      </c>
      <c r="Q7" s="95">
        <f>P7+1</f>
        <v>2018</v>
      </c>
      <c r="R7" s="95">
        <f>Q7+1</f>
        <v>2019</v>
      </c>
      <c r="S7" s="95">
        <f>R7+1</f>
        <v>2020</v>
      </c>
      <c r="T7" s="94" t="s">
        <v>39</v>
      </c>
      <c r="U7" s="94" t="s">
        <v>40</v>
      </c>
      <c r="V7" s="94" t="s">
        <v>64</v>
      </c>
      <c r="W7" s="94" t="s">
        <v>65</v>
      </c>
      <c r="X7" s="94" t="s">
        <v>88</v>
      </c>
      <c r="Y7" s="94" t="s">
        <v>89</v>
      </c>
      <c r="Z7" s="96" t="s">
        <v>66</v>
      </c>
    </row>
    <row r="8" spans="1:16375" s="71" customFormat="1" x14ac:dyDescent="0.3">
      <c r="A8" s="100" t="str">
        <f>'[5]2015 ER Pension Amts'!A3</f>
        <v xml:space="preserve"> LsrAgy00369</v>
      </c>
      <c r="B8" s="98" t="str">
        <f>'[5]2015 ER Pension Amts'!B3</f>
        <v>11TH JUDICIAL DISTRICT COURT DIVISION C</v>
      </c>
      <c r="C8" s="109">
        <f>'[5]2015 ER Pension Amts'!C3</f>
        <v>0</v>
      </c>
      <c r="D8" s="109">
        <f>'[5]2015 ER Pension Amts'!D3</f>
        <v>0</v>
      </c>
      <c r="E8" s="102">
        <f>'[5]2015 ER Pension Amts'!E3</f>
        <v>0</v>
      </c>
      <c r="F8" s="109">
        <f>'[5]2015 ER Pension Amts'!F3</f>
        <v>0</v>
      </c>
      <c r="G8" s="103">
        <f>'[5]2015 ER Pension Amts'!G3</f>
        <v>0</v>
      </c>
      <c r="H8" s="103">
        <f>'[5]2015 ER Pension Amts'!H3</f>
        <v>2.3499999999999999E-5</v>
      </c>
      <c r="I8" s="103">
        <f>'[5]2015 ER Pension Amts'!I3</f>
        <v>-2.3499999999999999E-5</v>
      </c>
      <c r="J8" s="109">
        <f>'[5]2015 ER Pension Amts'!J3</f>
        <v>0</v>
      </c>
      <c r="K8" s="109">
        <f>'[5]2015 ER Pension Amts'!K3</f>
        <v>0</v>
      </c>
      <c r="L8" s="109">
        <f>'[5]2015 ER Pension Amts'!L3</f>
        <v>0</v>
      </c>
      <c r="M8" s="109">
        <f>'[5]2015 ER Pension Amts'!N3</f>
        <v>0</v>
      </c>
      <c r="N8" s="109">
        <f>'[5]2015 ER Pension Amts'!O3</f>
        <v>0</v>
      </c>
      <c r="O8" s="109">
        <f>'[5]2015 ER Pension Amts'!P3+'[5]2015 ER Pension Amts'!M3</f>
        <v>0</v>
      </c>
      <c r="P8" s="109">
        <f>'[5]2015 ER Pension Amts'!Q3</f>
        <v>0</v>
      </c>
      <c r="Q8" s="109">
        <f>'[5]2015 ER Pension Amts'!R3</f>
        <v>0</v>
      </c>
      <c r="R8" s="109">
        <f>'[5]2015 ER Pension Amts'!S3</f>
        <v>0</v>
      </c>
      <c r="S8" s="109">
        <f>'[5]2015 ER Pension Amts'!T3</f>
        <v>0</v>
      </c>
      <c r="T8" s="109">
        <f>'[5]2015 ER Pension Amts'!U3</f>
        <v>0</v>
      </c>
      <c r="U8" s="109">
        <f>'[5]2015 ER Pension Amts'!V3</f>
        <v>0</v>
      </c>
      <c r="V8" s="110">
        <f>'[5]2015 ER Pension Amts'!W3</f>
        <v>146942.95000000001</v>
      </c>
      <c r="W8" s="110">
        <f>'[5]2015 ER Pension Amts'!X3</f>
        <v>-146942.95000000001</v>
      </c>
      <c r="X8" s="110">
        <f>'[5]2015 ER Pension Amts'!Y3</f>
        <v>-21208.032309999999</v>
      </c>
      <c r="Y8" s="110">
        <f>'[5]2015 ER Pension Amts'!Z3</f>
        <v>0</v>
      </c>
      <c r="Z8" s="110">
        <f>'[5]2015 ER Pension Amts'!AA3</f>
        <v>0</v>
      </c>
    </row>
    <row r="9" spans="1:16375" s="71" customFormat="1" x14ac:dyDescent="0.3">
      <c r="A9" s="100" t="str">
        <f>'[5]2015 ER Pension Amts'!A4</f>
        <v xml:space="preserve"> LsrAgy00351</v>
      </c>
      <c r="B9" s="98" t="str">
        <f>'[5]2015 ER Pension Amts'!B4</f>
        <v>17TH JUDICIAL DIST COURT</v>
      </c>
      <c r="C9" s="101">
        <f>'[5]2015 ER Pension Amts'!C4</f>
        <v>774693.36</v>
      </c>
      <c r="D9" s="101">
        <f>'[5]2015 ER Pension Amts'!D4</f>
        <v>288347.93099999998</v>
      </c>
      <c r="E9" s="102">
        <f>'[5]2015 ER Pension Amts'!E4</f>
        <v>0.37220910000000001</v>
      </c>
      <c r="F9" s="101">
        <f>'[5]2015 ER Pension Amts'!F4</f>
        <v>2777736.49</v>
      </c>
      <c r="G9" s="103">
        <f>'[5]2015 ER Pension Amts'!G4</f>
        <v>4.0840000000000001E-4</v>
      </c>
      <c r="H9" s="103">
        <f>'[5]2015 ER Pension Amts'!H4</f>
        <v>4.6579E-4</v>
      </c>
      <c r="I9" s="103">
        <f>'[5]2015 ER Pension Amts'!I4</f>
        <v>-5.7389999999999998E-5</v>
      </c>
      <c r="J9" s="101">
        <f>'[5]2015 ER Pension Amts'!J4</f>
        <v>173812.85</v>
      </c>
      <c r="K9" s="101">
        <f>'[5]2015 ER Pension Amts'!K4</f>
        <v>3713.34</v>
      </c>
      <c r="L9" s="101">
        <f>'[5]2015 ER Pension Amts'!L4</f>
        <v>0</v>
      </c>
      <c r="M9" s="101">
        <f>'[5]2015 ER Pension Amts'!N4</f>
        <v>-22751.73</v>
      </c>
      <c r="N9" s="101">
        <f>'[5]2015 ER Pension Amts'!O4</f>
        <v>0</v>
      </c>
      <c r="O9" s="101">
        <f>'[5]2015 ER Pension Amts'!P4+'[5]2015 ER Pension Amts'!M4</f>
        <v>-2512.0299999999988</v>
      </c>
      <c r="P9" s="101">
        <f>'[5]2015 ER Pension Amts'!Q4</f>
        <v>-41714.639999999999</v>
      </c>
      <c r="Q9" s="101">
        <f>'[5]2015 ER Pension Amts'!R4</f>
        <v>-18962.91</v>
      </c>
      <c r="R9" s="101">
        <f>'[5]2015 ER Pension Amts'!S4</f>
        <v>-20819.57</v>
      </c>
      <c r="S9" s="101">
        <f>'[5]2015 ER Pension Amts'!T4</f>
        <v>59946.69</v>
      </c>
      <c r="T9" s="101">
        <f>'[5]2015 ER Pension Amts'!U4</f>
        <v>3506103.01</v>
      </c>
      <c r="U9" s="101">
        <f>'[5]2015 ER Pension Amts'!V4</f>
        <v>2159175.25</v>
      </c>
      <c r="V9" s="101">
        <f>'[5]2015 ER Pension Amts'!W4</f>
        <v>2912534.34</v>
      </c>
      <c r="W9" s="101">
        <f>'[5]2015 ER Pension Amts'!X4</f>
        <v>-358853.44</v>
      </c>
      <c r="X9" s="101">
        <f>'[5]2015 ER Pension Amts'!Y4</f>
        <v>-51792.7223094</v>
      </c>
      <c r="Y9" s="101">
        <f>'[5]2015 ER Pension Amts'!Z4</f>
        <v>0</v>
      </c>
      <c r="Z9" s="101">
        <f>'[5]2015 ER Pension Amts'!AA4</f>
        <v>296775.34999999998</v>
      </c>
    </row>
    <row r="10" spans="1:16375" s="72" customFormat="1" x14ac:dyDescent="0.3">
      <c r="A10" s="100" t="str">
        <f>'[5]2015 ER Pension Amts'!A5</f>
        <v xml:space="preserve"> LsrAgy00250</v>
      </c>
      <c r="B10" s="98" t="str">
        <f>'[5]2015 ER Pension Amts'!B5</f>
        <v>18TH JUDICIAL DISTRICT</v>
      </c>
      <c r="C10" s="101">
        <f>'[5]2015 ER Pension Amts'!C5</f>
        <v>417048.48</v>
      </c>
      <c r="D10" s="101">
        <f>'[5]2015 ER Pension Amts'!D5</f>
        <v>155142.03456</v>
      </c>
      <c r="E10" s="102">
        <f>'[5]2015 ER Pension Amts'!E5</f>
        <v>0.372</v>
      </c>
      <c r="F10" s="101">
        <f>'[5]2015 ER Pension Amts'!F5</f>
        <v>1494563.7</v>
      </c>
      <c r="G10" s="103">
        <f>'[5]2015 ER Pension Amts'!G5</f>
        <v>2.1974000000000001E-4</v>
      </c>
      <c r="H10" s="103">
        <f>'[5]2015 ER Pension Amts'!H5</f>
        <v>2.4243999999999999E-4</v>
      </c>
      <c r="I10" s="103">
        <f>'[5]2015 ER Pension Amts'!I5</f>
        <v>-2.27E-5</v>
      </c>
      <c r="J10" s="101">
        <f>'[5]2015 ER Pension Amts'!J5</f>
        <v>93520.16</v>
      </c>
      <c r="K10" s="101">
        <f>'[5]2015 ER Pension Amts'!K5</f>
        <v>1997.96</v>
      </c>
      <c r="L10" s="101">
        <f>'[5]2015 ER Pension Amts'!L5</f>
        <v>0</v>
      </c>
      <c r="M10" s="101">
        <f>'[5]2015 ER Pension Amts'!N5</f>
        <v>-12241.59</v>
      </c>
      <c r="N10" s="101">
        <f>'[5]2015 ER Pension Amts'!O5</f>
        <v>0</v>
      </c>
      <c r="O10" s="101">
        <f>'[5]2015 ER Pension Amts'!P5+'[5]2015 ER Pension Amts'!M5</f>
        <v>-1351.5999999999913</v>
      </c>
      <c r="P10" s="101">
        <f>'[5]2015 ER Pension Amts'!Q5</f>
        <v>-22444.6</v>
      </c>
      <c r="Q10" s="101">
        <f>'[5]2015 ER Pension Amts'!R5</f>
        <v>-10203.01</v>
      </c>
      <c r="R10" s="101">
        <f>'[5]2015 ER Pension Amts'!S5</f>
        <v>-11201.99</v>
      </c>
      <c r="S10" s="101">
        <f>'[5]2015 ER Pension Amts'!T5</f>
        <v>32254.37</v>
      </c>
      <c r="T10" s="101">
        <f>'[5]2015 ER Pension Amts'!U5</f>
        <v>1886461.99</v>
      </c>
      <c r="U10" s="101">
        <f>'[5]2015 ER Pension Amts'!V5</f>
        <v>1161746.25</v>
      </c>
      <c r="V10" s="101">
        <f>'[5]2015 ER Pension Amts'!W5</f>
        <v>1515951.02</v>
      </c>
      <c r="W10" s="101">
        <f>'[5]2015 ER Pension Amts'!X5</f>
        <v>-141940.64000000001</v>
      </c>
      <c r="X10" s="101">
        <f>'[5]2015 ER Pension Amts'!Y5</f>
        <v>-20486.056742000001</v>
      </c>
      <c r="Y10" s="101">
        <f>'[5]2015 ER Pension Amts'!Z5</f>
        <v>0</v>
      </c>
      <c r="Z10" s="101">
        <f>'[5]2015 ER Pension Amts'!AA5</f>
        <v>159680.25</v>
      </c>
    </row>
    <row r="11" spans="1:16375" s="72" customFormat="1" x14ac:dyDescent="0.3">
      <c r="A11" s="100" t="str">
        <f>'[5]2015 ER Pension Amts'!A6</f>
        <v xml:space="preserve"> LsrAgy00321</v>
      </c>
      <c r="B11" s="98" t="str">
        <f>'[5]2015 ER Pension Amts'!B6</f>
        <v>19TH JUDICIAL DIST COURT</v>
      </c>
      <c r="C11" s="101">
        <f>'[5]2015 ER Pension Amts'!C6</f>
        <v>2471223</v>
      </c>
      <c r="D11" s="101">
        <f>'[5]2015 ER Pension Amts'!D6</f>
        <v>919294.95600000001</v>
      </c>
      <c r="E11" s="102">
        <f>'[5]2015 ER Pension Amts'!E6</f>
        <v>0.372</v>
      </c>
      <c r="F11" s="101">
        <f>'[5]2015 ER Pension Amts'!F6</f>
        <v>8855905.4800000004</v>
      </c>
      <c r="G11" s="103">
        <f>'[5]2015 ER Pension Amts'!G6</f>
        <v>1.3020499999999999E-3</v>
      </c>
      <c r="H11" s="103">
        <f>'[5]2015 ER Pension Amts'!H6</f>
        <v>1.38575E-3</v>
      </c>
      <c r="I11" s="103">
        <f>'[5]2015 ER Pension Amts'!I6</f>
        <v>-8.3700000000000002E-5</v>
      </c>
      <c r="J11" s="101">
        <f>'[5]2015 ER Pension Amts'!J6</f>
        <v>554145.48</v>
      </c>
      <c r="K11" s="101">
        <f>'[5]2015 ER Pension Amts'!K6</f>
        <v>11838.76</v>
      </c>
      <c r="L11" s="101">
        <f>'[5]2015 ER Pension Amts'!L6</f>
        <v>0</v>
      </c>
      <c r="M11" s="101">
        <f>'[5]2015 ER Pension Amts'!N6</f>
        <v>-72536.47</v>
      </c>
      <c r="N11" s="101">
        <f>'[5]2015 ER Pension Amts'!O6</f>
        <v>0</v>
      </c>
      <c r="O11" s="101">
        <f>'[5]2015 ER Pension Amts'!P6+'[5]2015 ER Pension Amts'!M6</f>
        <v>-8008.7899999999208</v>
      </c>
      <c r="P11" s="101">
        <f>'[5]2015 ER Pension Amts'!Q6</f>
        <v>-132993.5</v>
      </c>
      <c r="Q11" s="101">
        <f>'[5]2015 ER Pension Amts'!R6</f>
        <v>-60457.03</v>
      </c>
      <c r="R11" s="101">
        <f>'[5]2015 ER Pension Amts'!S6</f>
        <v>-66376.41</v>
      </c>
      <c r="S11" s="101">
        <f>'[5]2015 ER Pension Amts'!T6</f>
        <v>191120.44</v>
      </c>
      <c r="T11" s="101">
        <f>'[5]2015 ER Pension Amts'!U6</f>
        <v>11178064.220000001</v>
      </c>
      <c r="U11" s="101">
        <f>'[5]2015 ER Pension Amts'!V6</f>
        <v>6883825.0199999996</v>
      </c>
      <c r="V11" s="101">
        <f>'[5]2015 ER Pension Amts'!W6</f>
        <v>8664944.4199999999</v>
      </c>
      <c r="W11" s="101">
        <f>'[5]2015 ER Pension Amts'!X6</f>
        <v>-523367.02</v>
      </c>
      <c r="X11" s="101">
        <f>'[5]2015 ER Pension Amts'!Y6</f>
        <v>-75536.693801999994</v>
      </c>
      <c r="Y11" s="101">
        <f>'[5]2015 ER Pension Amts'!Z6</f>
        <v>0</v>
      </c>
      <c r="Z11" s="101">
        <f>'[5]2015 ER Pension Amts'!AA6</f>
        <v>946171.26</v>
      </c>
    </row>
    <row r="12" spans="1:16375" s="72" customFormat="1" x14ac:dyDescent="0.3">
      <c r="A12" s="100" t="str">
        <f>'[5]2015 ER Pension Amts'!A7</f>
        <v xml:space="preserve"> LsrAgy00245</v>
      </c>
      <c r="B12" s="98" t="str">
        <f>'[5]2015 ER Pension Amts'!B7</f>
        <v>20TH JUDICIAL DISTRICT COURT</v>
      </c>
      <c r="C12" s="101">
        <f>'[5]2015 ER Pension Amts'!C7</f>
        <v>194157.6</v>
      </c>
      <c r="D12" s="101">
        <f>'[5]2015 ER Pension Amts'!D7</f>
        <v>72226.627200000003</v>
      </c>
      <c r="E12" s="102">
        <f>'[5]2015 ER Pension Amts'!E7</f>
        <v>0.372</v>
      </c>
      <c r="F12" s="101">
        <f>'[5]2015 ER Pension Amts'!F7</f>
        <v>695794.42</v>
      </c>
      <c r="G12" s="103">
        <f>'[5]2015 ER Pension Amts'!G7</f>
        <v>1.0230000000000001E-4</v>
      </c>
      <c r="H12" s="103">
        <f>'[5]2015 ER Pension Amts'!H7</f>
        <v>1.0539000000000001E-4</v>
      </c>
      <c r="I12" s="103">
        <f>'[5]2015 ER Pension Amts'!I7</f>
        <v>-3.0900000000000001E-6</v>
      </c>
      <c r="J12" s="101">
        <f>'[5]2015 ER Pension Amts'!J7</f>
        <v>43538.33</v>
      </c>
      <c r="K12" s="101">
        <f>'[5]2015 ER Pension Amts'!K7</f>
        <v>930.15</v>
      </c>
      <c r="L12" s="101">
        <f>'[5]2015 ER Pension Amts'!L7</f>
        <v>0</v>
      </c>
      <c r="M12" s="101">
        <f>'[5]2015 ER Pension Amts'!N7</f>
        <v>-5699.08</v>
      </c>
      <c r="N12" s="101">
        <f>'[5]2015 ER Pension Amts'!O7</f>
        <v>0</v>
      </c>
      <c r="O12" s="101">
        <f>'[5]2015 ER Pension Amts'!P7+'[5]2015 ER Pension Amts'!M7</f>
        <v>-629.23999999999796</v>
      </c>
      <c r="P12" s="101">
        <f>'[5]2015 ER Pension Amts'!Q7</f>
        <v>-10449.09</v>
      </c>
      <c r="Q12" s="101">
        <f>'[5]2015 ER Pension Amts'!R7</f>
        <v>-4750.01</v>
      </c>
      <c r="R12" s="101">
        <f>'[5]2015 ER Pension Amts'!S7</f>
        <v>-5215.09</v>
      </c>
      <c r="S12" s="101">
        <f>'[5]2015 ER Pension Amts'!T7</f>
        <v>15016.03</v>
      </c>
      <c r="T12" s="101">
        <f>'[5]2015 ER Pension Amts'!U7</f>
        <v>878242.75</v>
      </c>
      <c r="U12" s="101">
        <f>'[5]2015 ER Pension Amts'!V7</f>
        <v>540851.19999999995</v>
      </c>
      <c r="V12" s="101">
        <f>'[5]2015 ER Pension Amts'!W7</f>
        <v>658992.24</v>
      </c>
      <c r="W12" s="101">
        <f>'[5]2015 ER Pension Amts'!X7</f>
        <v>-19321.43</v>
      </c>
      <c r="X12" s="101">
        <f>'[5]2015 ER Pension Amts'!Y7</f>
        <v>-2788.6306313999999</v>
      </c>
      <c r="Y12" s="101">
        <f>'[5]2015 ER Pension Amts'!Z7</f>
        <v>0</v>
      </c>
      <c r="Z12" s="101">
        <f>'[5]2015 ER Pension Amts'!AA7</f>
        <v>74339.17</v>
      </c>
    </row>
    <row r="13" spans="1:16375" s="72" customFormat="1" x14ac:dyDescent="0.3">
      <c r="A13" s="100" t="str">
        <f>'[5]2015 ER Pension Amts'!A8</f>
        <v xml:space="preserve"> LsrAgy00243</v>
      </c>
      <c r="B13" s="98" t="str">
        <f>'[5]2015 ER Pension Amts'!B8</f>
        <v>24TH JUDICIAL DIST CT JEFFERSON PARISH</v>
      </c>
      <c r="C13" s="101">
        <f>'[5]2015 ER Pension Amts'!C8</f>
        <v>534084</v>
      </c>
      <c r="D13" s="101">
        <f>'[5]2015 ER Pension Amts'!D8</f>
        <v>198679.24799999999</v>
      </c>
      <c r="E13" s="102">
        <f>'[5]2015 ER Pension Amts'!E8</f>
        <v>0.372</v>
      </c>
      <c r="F13" s="101">
        <f>'[5]2015 ER Pension Amts'!F8</f>
        <v>1913944.78</v>
      </c>
      <c r="G13" s="103">
        <f>'[5]2015 ER Pension Amts'!G8</f>
        <v>2.8140000000000001E-4</v>
      </c>
      <c r="H13" s="103">
        <f>'[5]2015 ER Pension Amts'!H8</f>
        <v>2.9645000000000002E-4</v>
      </c>
      <c r="I13" s="103">
        <f>'[5]2015 ER Pension Amts'!I8</f>
        <v>-1.505E-5</v>
      </c>
      <c r="J13" s="101">
        <f>'[5]2015 ER Pension Amts'!J8</f>
        <v>119762.33</v>
      </c>
      <c r="K13" s="101">
        <f>'[5]2015 ER Pension Amts'!K8</f>
        <v>2558.6</v>
      </c>
      <c r="L13" s="101">
        <f>'[5]2015 ER Pension Amts'!L8</f>
        <v>0</v>
      </c>
      <c r="M13" s="101">
        <f>'[5]2015 ER Pension Amts'!N8</f>
        <v>-15676.64</v>
      </c>
      <c r="N13" s="101">
        <f>'[5]2015 ER Pension Amts'!O8</f>
        <v>0</v>
      </c>
      <c r="O13" s="101">
        <f>'[5]2015 ER Pension Amts'!P8+'[5]2015 ER Pension Amts'!M8</f>
        <v>-1730.8700000000244</v>
      </c>
      <c r="P13" s="101">
        <f>'[5]2015 ER Pension Amts'!Q8</f>
        <v>-28742.65</v>
      </c>
      <c r="Q13" s="101">
        <f>'[5]2015 ER Pension Amts'!R8</f>
        <v>-13066.02</v>
      </c>
      <c r="R13" s="101">
        <f>'[5]2015 ER Pension Amts'!S8</f>
        <v>-14345.32</v>
      </c>
      <c r="S13" s="101">
        <f>'[5]2015 ER Pension Amts'!T8</f>
        <v>41305.089999999997</v>
      </c>
      <c r="T13" s="101">
        <f>'[5]2015 ER Pension Amts'!U8</f>
        <v>2415811.4300000002</v>
      </c>
      <c r="U13" s="101">
        <f>'[5]2015 ER Pension Amts'!V8</f>
        <v>1487737.31</v>
      </c>
      <c r="V13" s="101">
        <f>'[5]2015 ER Pension Amts'!W8</f>
        <v>1853669.69</v>
      </c>
      <c r="W13" s="101">
        <f>'[5]2015 ER Pension Amts'!X8</f>
        <v>-94106.02</v>
      </c>
      <c r="X13" s="101">
        <f>'[5]2015 ER Pension Amts'!Y8</f>
        <v>-13582.165373</v>
      </c>
      <c r="Y13" s="101">
        <f>'[5]2015 ER Pension Amts'!Z8</f>
        <v>0</v>
      </c>
      <c r="Z13" s="101">
        <f>'[5]2015 ER Pension Amts'!AA8</f>
        <v>204487.23</v>
      </c>
    </row>
    <row r="14" spans="1:16375" s="72" customFormat="1" x14ac:dyDescent="0.3">
      <c r="A14" s="100" t="str">
        <f>'[5]2015 ER Pension Amts'!A9</f>
        <v xml:space="preserve"> LsrAgy00359</v>
      </c>
      <c r="B14" s="98" t="str">
        <f>'[5]2015 ER Pension Amts'!B9</f>
        <v>2ND JUDICIAL DISTRICT COURT DIVISION A</v>
      </c>
      <c r="C14" s="101">
        <f>'[5]2015 ER Pension Amts'!C9</f>
        <v>102720</v>
      </c>
      <c r="D14" s="101">
        <f>'[5]2015 ER Pension Amts'!D9</f>
        <v>38211.839999999997</v>
      </c>
      <c r="E14" s="102">
        <f>'[5]2015 ER Pension Amts'!E9</f>
        <v>0.372</v>
      </c>
      <c r="F14" s="101">
        <f>'[5]2015 ER Pension Amts'!F9</f>
        <v>368097.7</v>
      </c>
      <c r="G14" s="103">
        <f>'[5]2015 ER Pension Amts'!G9</f>
        <v>5.4119999999999997E-5</v>
      </c>
      <c r="H14" s="103">
        <f>'[5]2015 ER Pension Amts'!H9</f>
        <v>5.5760000000000001E-5</v>
      </c>
      <c r="I14" s="103">
        <f>'[5]2015 ER Pension Amts'!I9</f>
        <v>-1.64E-6</v>
      </c>
      <c r="J14" s="101">
        <f>'[5]2015 ER Pension Amts'!J9</f>
        <v>23033.18</v>
      </c>
      <c r="K14" s="101">
        <f>'[5]2015 ER Pension Amts'!K9</f>
        <v>492.08</v>
      </c>
      <c r="L14" s="101">
        <f>'[5]2015 ER Pension Amts'!L9</f>
        <v>0</v>
      </c>
      <c r="M14" s="101">
        <f>'[5]2015 ER Pension Amts'!N9</f>
        <v>-3014.99</v>
      </c>
      <c r="N14" s="101">
        <f>'[5]2015 ER Pension Amts'!O9</f>
        <v>0</v>
      </c>
      <c r="O14" s="101">
        <f>'[5]2015 ER Pension Amts'!P9+'[5]2015 ER Pension Amts'!M9</f>
        <v>-332.88000000000102</v>
      </c>
      <c r="P14" s="101">
        <f>'[5]2015 ER Pension Amts'!Q9</f>
        <v>-5527.9</v>
      </c>
      <c r="Q14" s="101">
        <f>'[5]2015 ER Pension Amts'!R9</f>
        <v>-2512.91</v>
      </c>
      <c r="R14" s="101">
        <f>'[5]2015 ER Pension Amts'!S9</f>
        <v>-2758.95</v>
      </c>
      <c r="S14" s="101">
        <f>'[5]2015 ER Pension Amts'!T9</f>
        <v>7943.96</v>
      </c>
      <c r="T14" s="101">
        <f>'[5]2015 ER Pension Amts'!U9</f>
        <v>464618.74</v>
      </c>
      <c r="U14" s="101">
        <f>'[5]2015 ER Pension Amts'!V9</f>
        <v>286127.73</v>
      </c>
      <c r="V14" s="101">
        <f>'[5]2015 ER Pension Amts'!W9</f>
        <v>348661.23</v>
      </c>
      <c r="W14" s="101">
        <f>'[5]2015 ER Pension Amts'!X9</f>
        <v>-10254.74</v>
      </c>
      <c r="X14" s="101">
        <f>'[5]2015 ER Pension Amts'!Y9</f>
        <v>-1480.0499144</v>
      </c>
      <c r="Y14" s="101">
        <f>'[5]2015 ER Pension Amts'!Z9</f>
        <v>0</v>
      </c>
      <c r="Z14" s="101">
        <f>'[5]2015 ER Pension Amts'!AA9</f>
        <v>39327.82</v>
      </c>
    </row>
    <row r="15" spans="1:16375" s="72" customFormat="1" x14ac:dyDescent="0.3">
      <c r="A15" s="100" t="str">
        <f>'[5]2015 ER Pension Amts'!A10</f>
        <v xml:space="preserve"> LsrAgy00368</v>
      </c>
      <c r="B15" s="98" t="str">
        <f>'[5]2015 ER Pension Amts'!B10</f>
        <v>2ND JUDICIAL DISTRICT COURT DIVISION B</v>
      </c>
      <c r="C15" s="101">
        <f>'[5]2015 ER Pension Amts'!C10</f>
        <v>85800</v>
      </c>
      <c r="D15" s="101">
        <f>'[5]2015 ER Pension Amts'!D10</f>
        <v>31917.599999999999</v>
      </c>
      <c r="E15" s="102">
        <f>'[5]2015 ER Pension Amts'!E10</f>
        <v>0.372</v>
      </c>
      <c r="F15" s="101">
        <f>'[5]2015 ER Pension Amts'!F10</f>
        <v>307496.25</v>
      </c>
      <c r="G15" s="103">
        <f>'[5]2015 ER Pension Amts'!G10</f>
        <v>4.5210000000000003E-5</v>
      </c>
      <c r="H15" s="103">
        <f>'[5]2015 ER Pension Amts'!H10</f>
        <v>4.3689999999999997E-5</v>
      </c>
      <c r="I15" s="103">
        <f>'[5]2015 ER Pension Amts'!I10</f>
        <v>1.5200000000000001E-6</v>
      </c>
      <c r="J15" s="101">
        <f>'[5]2015 ER Pension Amts'!J10</f>
        <v>19241.13</v>
      </c>
      <c r="K15" s="101">
        <f>'[5]2015 ER Pension Amts'!K10</f>
        <v>411.07</v>
      </c>
      <c r="L15" s="101">
        <f>'[5]2015 ER Pension Amts'!L10</f>
        <v>0</v>
      </c>
      <c r="M15" s="101">
        <f>'[5]2015 ER Pension Amts'!N10</f>
        <v>-2518.62</v>
      </c>
      <c r="N15" s="101">
        <f>'[5]2015 ER Pension Amts'!O10</f>
        <v>0</v>
      </c>
      <c r="O15" s="101">
        <f>'[5]2015 ER Pension Amts'!P10+'[5]2015 ER Pension Amts'!M10</f>
        <v>-278.07999999999811</v>
      </c>
      <c r="P15" s="101">
        <f>'[5]2015 ER Pension Amts'!Q10</f>
        <v>-4617.82</v>
      </c>
      <c r="Q15" s="101">
        <f>'[5]2015 ER Pension Amts'!R10</f>
        <v>-2099.1999999999998</v>
      </c>
      <c r="R15" s="101">
        <f>'[5]2015 ER Pension Amts'!S10</f>
        <v>-2304.73</v>
      </c>
      <c r="S15" s="101">
        <f>'[5]2015 ER Pension Amts'!T10</f>
        <v>6636.12</v>
      </c>
      <c r="T15" s="101">
        <f>'[5]2015 ER Pension Amts'!U10</f>
        <v>388126.63</v>
      </c>
      <c r="U15" s="101">
        <f>'[5]2015 ER Pension Amts'!V10</f>
        <v>239021.34</v>
      </c>
      <c r="V15" s="101">
        <f>'[5]2015 ER Pension Amts'!W10</f>
        <v>273188.83</v>
      </c>
      <c r="W15" s="101">
        <f>'[5]2015 ER Pension Amts'!X10</f>
        <v>9504.4</v>
      </c>
      <c r="X15" s="101">
        <f>'[5]2015 ER Pension Amts'!Y10</f>
        <v>1371.7535792000001</v>
      </c>
      <c r="Y15" s="101">
        <f>'[5]2015 ER Pension Amts'!Z10</f>
        <v>0</v>
      </c>
      <c r="Z15" s="101">
        <f>'[5]2015 ER Pension Amts'!AA10</f>
        <v>32853.120000000003</v>
      </c>
    </row>
    <row r="16" spans="1:16375" s="73" customFormat="1" x14ac:dyDescent="0.3">
      <c r="A16" s="100" t="str">
        <f>'[5]2015 ER Pension Amts'!A11</f>
        <v xml:space="preserve"> LsrAgy00361</v>
      </c>
      <c r="B16" s="98" t="str">
        <f>'[5]2015 ER Pension Amts'!B11</f>
        <v>2ND JUDICIAL DISTRICT COURT DIVISION C</v>
      </c>
      <c r="C16" s="101">
        <f>'[5]2015 ER Pension Amts'!C11</f>
        <v>40500</v>
      </c>
      <c r="D16" s="101">
        <f>'[5]2015 ER Pension Amts'!D11</f>
        <v>15066</v>
      </c>
      <c r="E16" s="102">
        <f>'[5]2015 ER Pension Amts'!E11</f>
        <v>0.372</v>
      </c>
      <c r="F16" s="101">
        <f>'[5]2015 ER Pension Amts'!F11</f>
        <v>145144.21</v>
      </c>
      <c r="G16" s="103">
        <f>'[5]2015 ER Pension Amts'!G11</f>
        <v>2.1339999999999999E-5</v>
      </c>
      <c r="H16" s="103">
        <f>'[5]2015 ER Pension Amts'!H11</f>
        <v>2.198E-5</v>
      </c>
      <c r="I16" s="103">
        <f>'[5]2015 ER Pension Amts'!I11</f>
        <v>-6.4000000000000001E-7</v>
      </c>
      <c r="J16" s="101">
        <f>'[5]2015 ER Pension Amts'!J11</f>
        <v>9082.19</v>
      </c>
      <c r="K16" s="101">
        <f>'[5]2015 ER Pension Amts'!K11</f>
        <v>194.03</v>
      </c>
      <c r="L16" s="101">
        <f>'[5]2015 ER Pension Amts'!L11</f>
        <v>0</v>
      </c>
      <c r="M16" s="101">
        <f>'[5]2015 ER Pension Amts'!N11</f>
        <v>-1188.8399999999999</v>
      </c>
      <c r="N16" s="101">
        <f>'[5]2015 ER Pension Amts'!O11</f>
        <v>0</v>
      </c>
      <c r="O16" s="101">
        <f>'[5]2015 ER Pension Amts'!P11+'[5]2015 ER Pension Amts'!M11</f>
        <v>-131.26000000000022</v>
      </c>
      <c r="P16" s="101">
        <f>'[5]2015 ER Pension Amts'!Q11</f>
        <v>-2179.6999999999998</v>
      </c>
      <c r="Q16" s="101">
        <f>'[5]2015 ER Pension Amts'!R11</f>
        <v>-990.86</v>
      </c>
      <c r="R16" s="101">
        <f>'[5]2015 ER Pension Amts'!S11</f>
        <v>-1087.8800000000001</v>
      </c>
      <c r="S16" s="101">
        <f>'[5]2015 ER Pension Amts'!T11</f>
        <v>3132.38</v>
      </c>
      <c r="T16" s="101">
        <f>'[5]2015 ER Pension Amts'!U11</f>
        <v>183203.33</v>
      </c>
      <c r="U16" s="101">
        <f>'[5]2015 ER Pension Amts'!V11</f>
        <v>112822.72</v>
      </c>
      <c r="V16" s="101">
        <f>'[5]2015 ER Pension Amts'!W11</f>
        <v>137438.56</v>
      </c>
      <c r="W16" s="101">
        <f>'[5]2015 ER Pension Amts'!X11</f>
        <v>-4001.85</v>
      </c>
      <c r="X16" s="101">
        <f>'[5]2015 ER Pension Amts'!Y11</f>
        <v>-577.58045440000001</v>
      </c>
      <c r="Y16" s="101">
        <f>'[5]2015 ER Pension Amts'!Z11</f>
        <v>0</v>
      </c>
      <c r="Z16" s="101">
        <f>'[5]2015 ER Pension Amts'!AA11</f>
        <v>15507.31</v>
      </c>
    </row>
    <row r="17" spans="1:26" s="72" customFormat="1" x14ac:dyDescent="0.3">
      <c r="A17" s="100" t="str">
        <f>'[5]2015 ER Pension Amts'!A12</f>
        <v xml:space="preserve"> 23-CA-3</v>
      </c>
      <c r="B17" s="98" t="str">
        <f>'[5]2015 ER Pension Amts'!B12</f>
        <v>3RD CIRCUIT COURT OF APPEAL</v>
      </c>
      <c r="C17" s="101">
        <f>'[5]2015 ER Pension Amts'!C12</f>
        <v>3221799.36</v>
      </c>
      <c r="D17" s="101">
        <f>'[5]2015 ER Pension Amts'!D12</f>
        <v>1198509.3619200001</v>
      </c>
      <c r="E17" s="102">
        <f>'[5]2015 ER Pension Amts'!E12</f>
        <v>0.372</v>
      </c>
      <c r="F17" s="101">
        <f>'[5]2015 ER Pension Amts'!F12</f>
        <v>11545698.460000001</v>
      </c>
      <c r="G17" s="103">
        <f>'[5]2015 ER Pension Amts'!G12</f>
        <v>1.6975200000000001E-3</v>
      </c>
      <c r="H17" s="103">
        <f>'[5]2015 ER Pension Amts'!H12</f>
        <v>1.6683100000000001E-3</v>
      </c>
      <c r="I17" s="103">
        <f>'[5]2015 ER Pension Amts'!I12</f>
        <v>2.921E-5</v>
      </c>
      <c r="J17" s="101">
        <f>'[5]2015 ER Pension Amts'!J12</f>
        <v>722455.39</v>
      </c>
      <c r="K17" s="101">
        <f>'[5]2015 ER Pension Amts'!K12</f>
        <v>15434.53</v>
      </c>
      <c r="L17" s="101">
        <f>'[5]2015 ER Pension Amts'!L12</f>
        <v>0</v>
      </c>
      <c r="M17" s="101">
        <f>'[5]2015 ER Pension Amts'!N12</f>
        <v>-94567.88</v>
      </c>
      <c r="N17" s="101">
        <f>'[5]2015 ER Pension Amts'!O12</f>
        <v>0</v>
      </c>
      <c r="O17" s="101">
        <f>'[5]2015 ER Pension Amts'!P12+'[5]2015 ER Pension Amts'!M12</f>
        <v>-10441.290000000037</v>
      </c>
      <c r="P17" s="101">
        <f>'[5]2015 ER Pension Amts'!Q12</f>
        <v>-173387.45</v>
      </c>
      <c r="Q17" s="101">
        <f>'[5]2015 ER Pension Amts'!R12</f>
        <v>-78819.570000000007</v>
      </c>
      <c r="R17" s="101">
        <f>'[5]2015 ER Pension Amts'!S12</f>
        <v>-86536.83</v>
      </c>
      <c r="S17" s="101">
        <f>'[5]2015 ER Pension Amts'!T12</f>
        <v>249169.22</v>
      </c>
      <c r="T17" s="101">
        <f>'[5]2015 ER Pension Amts'!U12</f>
        <v>14573163.539999999</v>
      </c>
      <c r="U17" s="101">
        <f>'[5]2015 ER Pension Amts'!V12</f>
        <v>8974640.4900000002</v>
      </c>
      <c r="V17" s="101">
        <f>'[5]2015 ER Pension Amts'!W12</f>
        <v>10431761.449999999</v>
      </c>
      <c r="W17" s="101">
        <f>'[5]2015 ER Pension Amts'!X12</f>
        <v>182646.96</v>
      </c>
      <c r="X17" s="101">
        <f>'[5]2015 ER Pension Amts'!Y12</f>
        <v>26361.132926599999</v>
      </c>
      <c r="Y17" s="101">
        <f>'[5]2015 ER Pension Amts'!Z12</f>
        <v>0</v>
      </c>
      <c r="Z17" s="101">
        <f>'[5]2015 ER Pension Amts'!AA12</f>
        <v>1233550.67</v>
      </c>
    </row>
    <row r="18" spans="1:26" s="72" customFormat="1" x14ac:dyDescent="0.3">
      <c r="A18" s="100" t="str">
        <f>'[5]2015 ER Pension Amts'!A13</f>
        <v xml:space="preserve"> LsrAgy00325</v>
      </c>
      <c r="B18" s="98" t="str">
        <f>'[5]2015 ER Pension Amts'!B13</f>
        <v>3RD JUD DIST COURT CHILDREN ASSIST FUND</v>
      </c>
      <c r="C18" s="101">
        <f>'[5]2015 ER Pension Amts'!C13</f>
        <v>15697.2</v>
      </c>
      <c r="D18" s="101">
        <f>'[5]2015 ER Pension Amts'!D13</f>
        <v>5839.3584000000001</v>
      </c>
      <c r="E18" s="102">
        <f>'[5]2015 ER Pension Amts'!E13</f>
        <v>0.372</v>
      </c>
      <c r="F18" s="101">
        <f>'[5]2015 ER Pension Amts'!F13</f>
        <v>56248.480000000003</v>
      </c>
      <c r="G18" s="103">
        <f>'[5]2015 ER Pension Amts'!G13</f>
        <v>8.2700000000000004E-6</v>
      </c>
      <c r="H18" s="103">
        <f>'[5]2015 ER Pension Amts'!H13</f>
        <v>8.5199999999999997E-6</v>
      </c>
      <c r="I18" s="103">
        <f>'[5]2015 ER Pension Amts'!I13</f>
        <v>-2.4999999999999999E-7</v>
      </c>
      <c r="J18" s="101">
        <f>'[5]2015 ER Pension Amts'!J13</f>
        <v>3519.67</v>
      </c>
      <c r="K18" s="101">
        <f>'[5]2015 ER Pension Amts'!K13</f>
        <v>75.19</v>
      </c>
      <c r="L18" s="101">
        <f>'[5]2015 ER Pension Amts'!L13</f>
        <v>0</v>
      </c>
      <c r="M18" s="101">
        <f>'[5]2015 ER Pension Amts'!N13</f>
        <v>-460.72</v>
      </c>
      <c r="N18" s="101">
        <f>'[5]2015 ER Pension Amts'!O13</f>
        <v>0</v>
      </c>
      <c r="O18" s="101">
        <f>'[5]2015 ER Pension Amts'!P13+'[5]2015 ER Pension Amts'!M13</f>
        <v>-50.869999999999891</v>
      </c>
      <c r="P18" s="101">
        <f>'[5]2015 ER Pension Amts'!Q13</f>
        <v>-844.71</v>
      </c>
      <c r="Q18" s="101">
        <f>'[5]2015 ER Pension Amts'!R13</f>
        <v>-383.99</v>
      </c>
      <c r="R18" s="101">
        <f>'[5]2015 ER Pension Amts'!S13</f>
        <v>-421.59</v>
      </c>
      <c r="S18" s="101">
        <f>'[5]2015 ER Pension Amts'!T13</f>
        <v>1213.9100000000001</v>
      </c>
      <c r="T18" s="101">
        <f>'[5]2015 ER Pension Amts'!U13</f>
        <v>70997.73</v>
      </c>
      <c r="U18" s="101">
        <f>'[5]2015 ER Pension Amts'!V13</f>
        <v>43722.77</v>
      </c>
      <c r="V18" s="101">
        <f>'[5]2015 ER Pension Amts'!W13</f>
        <v>53274.64</v>
      </c>
      <c r="W18" s="101">
        <f>'[5]2015 ER Pension Amts'!X13</f>
        <v>-1563.22</v>
      </c>
      <c r="X18" s="101">
        <f>'[5]2015 ER Pension Amts'!Y13</f>
        <v>-225.61736499999998</v>
      </c>
      <c r="Y18" s="101">
        <f>'[5]2015 ER Pension Amts'!Z13</f>
        <v>0</v>
      </c>
      <c r="Z18" s="101">
        <f>'[5]2015 ER Pension Amts'!AA13</f>
        <v>6009.63</v>
      </c>
    </row>
    <row r="19" spans="1:26" s="72" customFormat="1" x14ac:dyDescent="0.3">
      <c r="A19" s="100" t="str">
        <f>'[5]2015 ER Pension Amts'!A14</f>
        <v xml:space="preserve"> LsrAgy00194</v>
      </c>
      <c r="B19" s="98" t="str">
        <f>'[5]2015 ER Pension Amts'!B14</f>
        <v>3RD JUDICIAL DISTRICT COURT</v>
      </c>
      <c r="C19" s="101">
        <f>'[5]2015 ER Pension Amts'!C14</f>
        <v>163517.04</v>
      </c>
      <c r="D19" s="101">
        <f>'[5]2015 ER Pension Amts'!D14</f>
        <v>60828.338880000003</v>
      </c>
      <c r="E19" s="102">
        <f>'[5]2015 ER Pension Amts'!E14</f>
        <v>0.372</v>
      </c>
      <c r="F19" s="101">
        <f>'[5]2015 ER Pension Amts'!F14</f>
        <v>585950.05000000005</v>
      </c>
      <c r="G19" s="103">
        <f>'[5]2015 ER Pension Amts'!G14</f>
        <v>8.6149999999999993E-5</v>
      </c>
      <c r="H19" s="103">
        <f>'[5]2015 ER Pension Amts'!H14</f>
        <v>8.8759999999999997E-5</v>
      </c>
      <c r="I19" s="103">
        <f>'[5]2015 ER Pension Amts'!I14</f>
        <v>-2.61E-6</v>
      </c>
      <c r="J19" s="101">
        <f>'[5]2015 ER Pension Amts'!J14</f>
        <v>36664.980000000003</v>
      </c>
      <c r="K19" s="101">
        <f>'[5]2015 ER Pension Amts'!K14</f>
        <v>783.31</v>
      </c>
      <c r="L19" s="101">
        <f>'[5]2015 ER Pension Amts'!L14</f>
        <v>0</v>
      </c>
      <c r="M19" s="101">
        <f>'[5]2015 ER Pension Amts'!N14</f>
        <v>-4799.37</v>
      </c>
      <c r="N19" s="101">
        <f>'[5]2015 ER Pension Amts'!O14</f>
        <v>0</v>
      </c>
      <c r="O19" s="101">
        <f>'[5]2015 ER Pension Amts'!P14+'[5]2015 ER Pension Amts'!M14</f>
        <v>-529.90000000000146</v>
      </c>
      <c r="P19" s="101">
        <f>'[5]2015 ER Pension Amts'!Q14</f>
        <v>-8799.5</v>
      </c>
      <c r="Q19" s="101">
        <f>'[5]2015 ER Pension Amts'!R14</f>
        <v>-4000.13</v>
      </c>
      <c r="R19" s="101">
        <f>'[5]2015 ER Pension Amts'!S14</f>
        <v>-4391.79</v>
      </c>
      <c r="S19" s="101">
        <f>'[5]2015 ER Pension Amts'!T14</f>
        <v>12645.46</v>
      </c>
      <c r="T19" s="101">
        <f>'[5]2015 ER Pension Amts'!U14</f>
        <v>739595.43</v>
      </c>
      <c r="U19" s="101">
        <f>'[5]2015 ER Pension Amts'!V14</f>
        <v>455467.55</v>
      </c>
      <c r="V19" s="101">
        <f>'[5]2015 ER Pension Amts'!W14</f>
        <v>555006.65</v>
      </c>
      <c r="W19" s="101">
        <f>'[5]2015 ER Pension Amts'!X14</f>
        <v>-16320.05</v>
      </c>
      <c r="X19" s="101">
        <f>'[5]2015 ER Pension Amts'!Y14</f>
        <v>-2355.4452906000001</v>
      </c>
      <c r="Y19" s="101">
        <f>'[5]2015 ER Pension Amts'!Z14</f>
        <v>0</v>
      </c>
      <c r="Z19" s="101">
        <f>'[5]2015 ER Pension Amts'!AA14</f>
        <v>62603.32</v>
      </c>
    </row>
    <row r="20" spans="1:26" s="72" customFormat="1" x14ac:dyDescent="0.3">
      <c r="A20" s="100" t="str">
        <f>'[5]2015 ER Pension Amts'!A15</f>
        <v xml:space="preserve"> LsrAgy00195</v>
      </c>
      <c r="B20" s="98" t="str">
        <f>'[5]2015 ER Pension Amts'!B15</f>
        <v>4TH DISTRICT COURT JUDGES OFFICE</v>
      </c>
      <c r="C20" s="101">
        <f>'[5]2015 ER Pension Amts'!C15</f>
        <v>609747.84</v>
      </c>
      <c r="D20" s="101">
        <f>'[5]2015 ER Pension Amts'!D15</f>
        <v>226826.19648000001</v>
      </c>
      <c r="E20" s="102">
        <f>'[5]2015 ER Pension Amts'!E15</f>
        <v>0.372</v>
      </c>
      <c r="F20" s="101">
        <f>'[5]2015 ER Pension Amts'!F15</f>
        <v>2185120.9700000002</v>
      </c>
      <c r="G20" s="103">
        <f>'[5]2015 ER Pension Amts'!G15</f>
        <v>3.2127000000000002E-4</v>
      </c>
      <c r="H20" s="103">
        <f>'[5]2015 ER Pension Amts'!H15</f>
        <v>3.4236999999999999E-4</v>
      </c>
      <c r="I20" s="103">
        <f>'[5]2015 ER Pension Amts'!I15</f>
        <v>-2.1100000000000001E-5</v>
      </c>
      <c r="J20" s="101">
        <f>'[5]2015 ER Pension Amts'!J15</f>
        <v>136730.79</v>
      </c>
      <c r="K20" s="101">
        <f>'[5]2015 ER Pension Amts'!K15</f>
        <v>2921.12</v>
      </c>
      <c r="L20" s="101">
        <f>'[5]2015 ER Pension Amts'!L15</f>
        <v>0</v>
      </c>
      <c r="M20" s="101">
        <f>'[5]2015 ER Pension Amts'!N15</f>
        <v>-17897.77</v>
      </c>
      <c r="N20" s="101">
        <f>'[5]2015 ER Pension Amts'!O15</f>
        <v>0</v>
      </c>
      <c r="O20" s="101">
        <f>'[5]2015 ER Pension Amts'!P15+'[5]2015 ER Pension Amts'!M15</f>
        <v>-1976.1000000000058</v>
      </c>
      <c r="P20" s="101">
        <f>'[5]2015 ER Pension Amts'!Q15</f>
        <v>-32815.040000000001</v>
      </c>
      <c r="Q20" s="101">
        <f>'[5]2015 ER Pension Amts'!R15</f>
        <v>-14917.27</v>
      </c>
      <c r="R20" s="101">
        <f>'[5]2015 ER Pension Amts'!S15</f>
        <v>-16377.83</v>
      </c>
      <c r="S20" s="101">
        <f>'[5]2015 ER Pension Amts'!T15</f>
        <v>47157.38</v>
      </c>
      <c r="T20" s="101">
        <f>'[5]2015 ER Pension Amts'!U15</f>
        <v>2758094.31</v>
      </c>
      <c r="U20" s="101">
        <f>'[5]2015 ER Pension Amts'!V15</f>
        <v>1698526.53</v>
      </c>
      <c r="V20" s="101">
        <f>'[5]2015 ER Pension Amts'!W15</f>
        <v>2140802.4700000002</v>
      </c>
      <c r="W20" s="101">
        <f>'[5]2015 ER Pension Amts'!X15</f>
        <v>-131936.01</v>
      </c>
      <c r="X20" s="101">
        <f>'[5]2015 ER Pension Amts'!Y15</f>
        <v>-19042.105606000001</v>
      </c>
      <c r="Y20" s="101">
        <f>'[5]2015 ER Pension Amts'!Z15</f>
        <v>0</v>
      </c>
      <c r="Z20" s="101">
        <f>'[5]2015 ER Pension Amts'!AA15</f>
        <v>233459.88</v>
      </c>
    </row>
    <row r="21" spans="1:26" s="72" customFormat="1" x14ac:dyDescent="0.3">
      <c r="A21" s="100" t="str">
        <f>'[5]2015 ER Pension Amts'!A16</f>
        <v xml:space="preserve"> 23-CA-5</v>
      </c>
      <c r="B21" s="98" t="str">
        <f>'[5]2015 ER Pension Amts'!B16</f>
        <v>5TH CIRCUIT COURT OF APPEAL</v>
      </c>
      <c r="C21" s="101">
        <f>'[5]2015 ER Pension Amts'!C16</f>
        <v>2136877.6800000002</v>
      </c>
      <c r="D21" s="101">
        <f>'[5]2015 ER Pension Amts'!D16</f>
        <v>794918.49696000002</v>
      </c>
      <c r="E21" s="102">
        <f>'[5]2015 ER Pension Amts'!E16</f>
        <v>0.372</v>
      </c>
      <c r="F21" s="101">
        <f>'[5]2015 ER Pension Amts'!F16</f>
        <v>7657751.5599999996</v>
      </c>
      <c r="G21" s="103">
        <f>'[5]2015 ER Pension Amts'!G16</f>
        <v>1.1258900000000001E-3</v>
      </c>
      <c r="H21" s="103">
        <f>'[5]2015 ER Pension Amts'!H16</f>
        <v>1.10487E-3</v>
      </c>
      <c r="I21" s="103">
        <f>'[5]2015 ER Pension Amts'!I16</f>
        <v>2.1019999999999999E-5</v>
      </c>
      <c r="J21" s="101">
        <f>'[5]2015 ER Pension Amts'!J16</f>
        <v>479172.73</v>
      </c>
      <c r="K21" s="101">
        <f>'[5]2015 ER Pension Amts'!K16</f>
        <v>10237.040000000001</v>
      </c>
      <c r="L21" s="101">
        <f>'[5]2015 ER Pension Amts'!L16</f>
        <v>0</v>
      </c>
      <c r="M21" s="101">
        <f>'[5]2015 ER Pension Amts'!N16</f>
        <v>-62722.7</v>
      </c>
      <c r="N21" s="101">
        <f>'[5]2015 ER Pension Amts'!O16</f>
        <v>0</v>
      </c>
      <c r="O21" s="101">
        <f>'[5]2015 ER Pension Amts'!P16+'[5]2015 ER Pension Amts'!M16</f>
        <v>-6925.2399999999907</v>
      </c>
      <c r="P21" s="101">
        <f>'[5]2015 ER Pension Amts'!Q16</f>
        <v>-115000.23</v>
      </c>
      <c r="Q21" s="101">
        <f>'[5]2015 ER Pension Amts'!R16</f>
        <v>-52277.54</v>
      </c>
      <c r="R21" s="101">
        <f>'[5]2015 ER Pension Amts'!S16</f>
        <v>-57396.06</v>
      </c>
      <c r="S21" s="101">
        <f>'[5]2015 ER Pension Amts'!T16</f>
        <v>165262.93</v>
      </c>
      <c r="T21" s="101">
        <f>'[5]2015 ER Pension Amts'!U16</f>
        <v>9665735.3599999994</v>
      </c>
      <c r="U21" s="101">
        <f>'[5]2015 ER Pension Amts'!V16</f>
        <v>5952482.4400000004</v>
      </c>
      <c r="V21" s="101">
        <f>'[5]2015 ER Pension Amts'!W16</f>
        <v>6908632.25</v>
      </c>
      <c r="W21" s="101">
        <f>'[5]2015 ER Pension Amts'!X16</f>
        <v>131435.78</v>
      </c>
      <c r="X21" s="101">
        <f>'[5]2015 ER Pension Amts'!Y16</f>
        <v>18969.908049199999</v>
      </c>
      <c r="Y21" s="101">
        <f>'[5]2015 ER Pension Amts'!Z16</f>
        <v>0</v>
      </c>
      <c r="Z21" s="101">
        <f>'[5]2015 ER Pension Amts'!AA16</f>
        <v>818159.64</v>
      </c>
    </row>
    <row r="22" spans="1:26" s="72" customFormat="1" x14ac:dyDescent="0.3">
      <c r="A22" s="100" t="str">
        <f>'[5]2015 ER Pension Amts'!A17</f>
        <v xml:space="preserve"> LsrAgy00739</v>
      </c>
      <c r="B22" s="98" t="str">
        <f>'[5]2015 ER Pension Amts'!B17</f>
        <v>ACADIA PARISH POLICE JURY</v>
      </c>
      <c r="C22" s="101">
        <f>'[5]2015 ER Pension Amts'!C17</f>
        <v>38378.76</v>
      </c>
      <c r="D22" s="101">
        <f>'[5]2015 ER Pension Amts'!D17</f>
        <v>14622.307559999999</v>
      </c>
      <c r="E22" s="102">
        <f>'[5]2015 ER Pension Amts'!E17</f>
        <v>0.38100000000000001</v>
      </c>
      <c r="F22" s="101">
        <f>'[5]2015 ER Pension Amts'!F17</f>
        <v>140859.26</v>
      </c>
      <c r="G22" s="103">
        <f>'[5]2015 ER Pension Amts'!G17</f>
        <v>2.071E-5</v>
      </c>
      <c r="H22" s="103">
        <f>'[5]2015 ER Pension Amts'!H17</f>
        <v>2.1339999999999999E-5</v>
      </c>
      <c r="I22" s="103">
        <f>'[5]2015 ER Pension Amts'!I17</f>
        <v>-6.3E-7</v>
      </c>
      <c r="J22" s="101">
        <f>'[5]2015 ER Pension Amts'!J17</f>
        <v>8814.06</v>
      </c>
      <c r="K22" s="101">
        <f>'[5]2015 ER Pension Amts'!K17</f>
        <v>188.3</v>
      </c>
      <c r="L22" s="101">
        <f>'[5]2015 ER Pension Amts'!L17</f>
        <v>0</v>
      </c>
      <c r="M22" s="101">
        <f>'[5]2015 ER Pension Amts'!N17</f>
        <v>-1153.74</v>
      </c>
      <c r="N22" s="101">
        <f>'[5]2015 ER Pension Amts'!O17</f>
        <v>0</v>
      </c>
      <c r="O22" s="101">
        <f>'[5]2015 ER Pension Amts'!P17+'[5]2015 ER Pension Amts'!M17</f>
        <v>-127.3799999999992</v>
      </c>
      <c r="P22" s="101">
        <f>'[5]2015 ER Pension Amts'!Q17</f>
        <v>-2115.35</v>
      </c>
      <c r="Q22" s="101">
        <f>'[5]2015 ER Pension Amts'!R17</f>
        <v>-961.61</v>
      </c>
      <c r="R22" s="101">
        <f>'[5]2015 ER Pension Amts'!S17</f>
        <v>-1055.76</v>
      </c>
      <c r="S22" s="101">
        <f>'[5]2015 ER Pension Amts'!T17</f>
        <v>3039.9</v>
      </c>
      <c r="T22" s="101">
        <f>'[5]2015 ER Pension Amts'!U17</f>
        <v>177794.79</v>
      </c>
      <c r="U22" s="101">
        <f>'[5]2015 ER Pension Amts'!V17</f>
        <v>109491.97</v>
      </c>
      <c r="V22" s="101">
        <f>'[5]2015 ER Pension Amts'!W17</f>
        <v>133436.71</v>
      </c>
      <c r="W22" s="101">
        <f>'[5]2015 ER Pension Amts'!X17</f>
        <v>-3939.32</v>
      </c>
      <c r="X22" s="101">
        <f>'[5]2015 ER Pension Amts'!Y17</f>
        <v>-568.55575980000003</v>
      </c>
      <c r="Y22" s="101">
        <f>'[5]2015 ER Pension Amts'!Z17</f>
        <v>0</v>
      </c>
      <c r="Z22" s="101">
        <f>'[5]2015 ER Pension Amts'!AA17</f>
        <v>15049.5</v>
      </c>
    </row>
    <row r="23" spans="1:26" s="72" customFormat="1" x14ac:dyDescent="0.3">
      <c r="A23" s="100" t="str">
        <f>'[5]2015 ER Pension Amts'!A18</f>
        <v xml:space="preserve"> LsrAgy00608</v>
      </c>
      <c r="B23" s="98" t="str">
        <f>'[5]2015 ER Pension Amts'!B18</f>
        <v>ACADIA PARISH SCHOOL BOARD</v>
      </c>
      <c r="C23" s="101">
        <f>'[5]2015 ER Pension Amts'!C18</f>
        <v>39090.82</v>
      </c>
      <c r="D23" s="101">
        <f>'[5]2015 ER Pension Amts'!D18</f>
        <v>14541.785040000001</v>
      </c>
      <c r="E23" s="102">
        <f>'[5]2015 ER Pension Amts'!E18</f>
        <v>0.372</v>
      </c>
      <c r="F23" s="101">
        <f>'[5]2015 ER Pension Amts'!F18</f>
        <v>140111.1</v>
      </c>
      <c r="G23" s="103">
        <f>'[5]2015 ER Pension Amts'!G18</f>
        <v>2.0599999999999999E-5</v>
      </c>
      <c r="H23" s="103">
        <f>'[5]2015 ER Pension Amts'!H18</f>
        <v>2.1100000000000001E-5</v>
      </c>
      <c r="I23" s="103">
        <f>'[5]2015 ER Pension Amts'!I18</f>
        <v>-4.9999999999999998E-7</v>
      </c>
      <c r="J23" s="101">
        <f>'[5]2015 ER Pension Amts'!J18</f>
        <v>8767.25</v>
      </c>
      <c r="K23" s="101">
        <f>'[5]2015 ER Pension Amts'!K18</f>
        <v>187.3</v>
      </c>
      <c r="L23" s="101">
        <f>'[5]2015 ER Pension Amts'!L18</f>
        <v>0</v>
      </c>
      <c r="M23" s="101">
        <f>'[5]2015 ER Pension Amts'!N18</f>
        <v>-1147.6099999999999</v>
      </c>
      <c r="N23" s="101">
        <f>'[5]2015 ER Pension Amts'!O18</f>
        <v>0</v>
      </c>
      <c r="O23" s="101">
        <f>'[5]2015 ER Pension Amts'!P18+'[5]2015 ER Pension Amts'!M18</f>
        <v>-126.70999999999913</v>
      </c>
      <c r="P23" s="101">
        <f>'[5]2015 ER Pension Amts'!Q18</f>
        <v>-2104.12</v>
      </c>
      <c r="Q23" s="101">
        <f>'[5]2015 ER Pension Amts'!R18</f>
        <v>-956.5</v>
      </c>
      <c r="R23" s="101">
        <f>'[5]2015 ER Pension Amts'!S18</f>
        <v>-1050.1500000000001</v>
      </c>
      <c r="S23" s="101">
        <f>'[5]2015 ER Pension Amts'!T18</f>
        <v>3023.76</v>
      </c>
      <c r="T23" s="101">
        <f>'[5]2015 ER Pension Amts'!U18</f>
        <v>176850.45</v>
      </c>
      <c r="U23" s="101">
        <f>'[5]2015 ER Pension Amts'!V18</f>
        <v>108910.41</v>
      </c>
      <c r="V23" s="101">
        <f>'[5]2015 ER Pension Amts'!W18</f>
        <v>131936.01</v>
      </c>
      <c r="W23" s="101">
        <f>'[5]2015 ER Pension Amts'!X18</f>
        <v>-3126.45</v>
      </c>
      <c r="X23" s="101">
        <f>'[5]2015 ER Pension Amts'!Y18</f>
        <v>-451.23472999999996</v>
      </c>
      <c r="Y23" s="101">
        <f>'[5]2015 ER Pension Amts'!Z18</f>
        <v>0</v>
      </c>
      <c r="Z23" s="101">
        <f>'[5]2015 ER Pension Amts'!AA18</f>
        <v>14969.57</v>
      </c>
    </row>
    <row r="24" spans="1:26" s="72" customFormat="1" x14ac:dyDescent="0.3">
      <c r="A24" s="100" t="str">
        <f>'[5]2015 ER Pension Amts'!A19</f>
        <v xml:space="preserve"> 2001B</v>
      </c>
      <c r="B24" s="98" t="str">
        <f>'[5]2015 ER Pension Amts'!B19</f>
        <v>ACADIANA AREA HUMAN SERVICES DISTRICT</v>
      </c>
      <c r="C24" s="101">
        <f>'[5]2015 ER Pension Amts'!C19</f>
        <v>5998799.6399999997</v>
      </c>
      <c r="D24" s="101">
        <f>'[5]2015 ER Pension Amts'!D19</f>
        <v>2231553.4660800002</v>
      </c>
      <c r="E24" s="102">
        <f>'[5]2015 ER Pension Amts'!E19</f>
        <v>0.372</v>
      </c>
      <c r="F24" s="101">
        <f>'[5]2015 ER Pension Amts'!F19</f>
        <v>21497327.129999999</v>
      </c>
      <c r="G24" s="103">
        <f>'[5]2015 ER Pension Amts'!G19</f>
        <v>3.16067E-3</v>
      </c>
      <c r="H24" s="103">
        <f>'[5]2015 ER Pension Amts'!H19</f>
        <v>3.1811500000000002E-3</v>
      </c>
      <c r="I24" s="103">
        <f>'[5]2015 ER Pension Amts'!I19</f>
        <v>-2.048E-5</v>
      </c>
      <c r="J24" s="101">
        <f>'[5]2015 ER Pension Amts'!J19</f>
        <v>1345164.17</v>
      </c>
      <c r="K24" s="101">
        <f>'[5]2015 ER Pension Amts'!K19</f>
        <v>28738.080000000002</v>
      </c>
      <c r="L24" s="101">
        <f>'[5]2015 ER Pension Amts'!L19</f>
        <v>0</v>
      </c>
      <c r="M24" s="101">
        <f>'[5]2015 ER Pension Amts'!N19</f>
        <v>-176079.14</v>
      </c>
      <c r="N24" s="101">
        <f>'[5]2015 ER Pension Amts'!O19</f>
        <v>0</v>
      </c>
      <c r="O24" s="101">
        <f>'[5]2015 ER Pension Amts'!P19+'[5]2015 ER Pension Amts'!M19</f>
        <v>-19440.979999999981</v>
      </c>
      <c r="P24" s="101">
        <f>'[5]2015 ER Pension Amts'!Q19</f>
        <v>-322835.96999999997</v>
      </c>
      <c r="Q24" s="101">
        <f>'[5]2015 ER Pension Amts'!R19</f>
        <v>-146756.82</v>
      </c>
      <c r="R24" s="101">
        <f>'[5]2015 ER Pension Amts'!S19</f>
        <v>-161125.85999999999</v>
      </c>
      <c r="S24" s="101">
        <f>'[5]2015 ER Pension Amts'!T19</f>
        <v>463936.6</v>
      </c>
      <c r="T24" s="101">
        <f>'[5]2015 ER Pension Amts'!U19</f>
        <v>27134266.93</v>
      </c>
      <c r="U24" s="101">
        <f>'[5]2015 ER Pension Amts'!V19</f>
        <v>16710187.189999999</v>
      </c>
      <c r="V24" s="101">
        <f>'[5]2015 ER Pension Amts'!W19</f>
        <v>19891385.859999999</v>
      </c>
      <c r="W24" s="101">
        <f>'[5]2015 ER Pension Amts'!X19</f>
        <v>-128059.22</v>
      </c>
      <c r="X24" s="101">
        <f>'[5]2015 ER Pension Amts'!Y19</f>
        <v>-18482.5745408</v>
      </c>
      <c r="Y24" s="101">
        <f>'[5]2015 ER Pension Amts'!Z19</f>
        <v>0</v>
      </c>
      <c r="Z24" s="101">
        <f>'[5]2015 ER Pension Amts'!AA19</f>
        <v>2296789.7799999998</v>
      </c>
    </row>
    <row r="25" spans="1:26" s="72" customFormat="1" x14ac:dyDescent="0.3">
      <c r="A25" s="100" t="str">
        <f>'[5]2015 ER Pension Amts'!A20</f>
        <v xml:space="preserve"> LsrAgy00907</v>
      </c>
      <c r="B25" s="98" t="str">
        <f>'[5]2015 ER Pension Amts'!B20</f>
        <v>ALGIERS CHARTER SCHOOLS ASSOCIATION</v>
      </c>
      <c r="C25" s="101">
        <f>'[5]2015 ER Pension Amts'!C20</f>
        <v>109432.32000000001</v>
      </c>
      <c r="D25" s="101">
        <f>'[5]2015 ER Pension Amts'!D20</f>
        <v>40708.823040000003</v>
      </c>
      <c r="E25" s="102">
        <f>'[5]2015 ER Pension Amts'!E20</f>
        <v>0.372</v>
      </c>
      <c r="F25" s="101">
        <f>'[5]2015 ER Pension Amts'!F20</f>
        <v>392175.04</v>
      </c>
      <c r="G25" s="103">
        <f>'[5]2015 ER Pension Amts'!G20</f>
        <v>5.766E-5</v>
      </c>
      <c r="H25" s="103">
        <f>'[5]2015 ER Pension Amts'!H20</f>
        <v>5.5989999999999998E-5</v>
      </c>
      <c r="I25" s="103">
        <f>'[5]2015 ER Pension Amts'!I20</f>
        <v>1.6700000000000001E-6</v>
      </c>
      <c r="J25" s="101">
        <f>'[5]2015 ER Pension Amts'!J20</f>
        <v>24539.79</v>
      </c>
      <c r="K25" s="101">
        <f>'[5]2015 ER Pension Amts'!K20</f>
        <v>524.27</v>
      </c>
      <c r="L25" s="101">
        <f>'[5]2015 ER Pension Amts'!L20</f>
        <v>0</v>
      </c>
      <c r="M25" s="101">
        <f>'[5]2015 ER Pension Amts'!N20</f>
        <v>-3212.21</v>
      </c>
      <c r="N25" s="101">
        <f>'[5]2015 ER Pension Amts'!O20</f>
        <v>0</v>
      </c>
      <c r="O25" s="101">
        <f>'[5]2015 ER Pension Amts'!P20+'[5]2015 ER Pension Amts'!M20</f>
        <v>-354.66000000000349</v>
      </c>
      <c r="P25" s="101">
        <f>'[5]2015 ER Pension Amts'!Q20</f>
        <v>-5889.49</v>
      </c>
      <c r="Q25" s="101">
        <f>'[5]2015 ER Pension Amts'!R20</f>
        <v>-2677.28</v>
      </c>
      <c r="R25" s="101">
        <f>'[5]2015 ER Pension Amts'!S20</f>
        <v>-2939.41</v>
      </c>
      <c r="S25" s="101">
        <f>'[5]2015 ER Pension Amts'!T20</f>
        <v>8463.58</v>
      </c>
      <c r="T25" s="101">
        <f>'[5]2015 ER Pension Amts'!U20</f>
        <v>495009.55</v>
      </c>
      <c r="U25" s="101">
        <f>'[5]2015 ER Pension Amts'!V20</f>
        <v>304843.40000000002</v>
      </c>
      <c r="V25" s="101">
        <f>'[5]2015 ER Pension Amts'!W20</f>
        <v>350099.4</v>
      </c>
      <c r="W25" s="101">
        <f>'[5]2015 ER Pension Amts'!X20</f>
        <v>10442.33</v>
      </c>
      <c r="X25" s="101">
        <f>'[5]2015 ER Pension Amts'!Y20</f>
        <v>1507.1239982000002</v>
      </c>
      <c r="Y25" s="101">
        <f>'[5]2015 ER Pension Amts'!Z20</f>
        <v>0</v>
      </c>
      <c r="Z25" s="101">
        <f>'[5]2015 ER Pension Amts'!AA20</f>
        <v>41900.26</v>
      </c>
    </row>
    <row r="26" spans="1:26" s="72" customFormat="1" x14ac:dyDescent="0.3">
      <c r="A26" s="100" t="str">
        <f>'[5]2015 ER Pension Amts'!A21</f>
        <v xml:space="preserve"> LsrAgy00783</v>
      </c>
      <c r="B26" s="98" t="str">
        <f>'[5]2015 ER Pension Amts'!B21</f>
        <v>ALLEN PARISH POLICE JURY</v>
      </c>
      <c r="C26" s="101">
        <f>'[5]2015 ER Pension Amts'!C21</f>
        <v>12000</v>
      </c>
      <c r="D26" s="101">
        <f>'[5]2015 ER Pension Amts'!D21</f>
        <v>4572</v>
      </c>
      <c r="E26" s="102">
        <f>'[5]2015 ER Pension Amts'!E21</f>
        <v>0.38100000000000001</v>
      </c>
      <c r="F26" s="101">
        <f>'[5]2015 ER Pension Amts'!F21</f>
        <v>44073.78</v>
      </c>
      <c r="G26" s="103">
        <f>'[5]2015 ER Pension Amts'!G21</f>
        <v>6.4799999999999998E-6</v>
      </c>
      <c r="H26" s="103">
        <f>'[5]2015 ER Pension Amts'!H21</f>
        <v>6.6699999999999997E-6</v>
      </c>
      <c r="I26" s="103">
        <f>'[5]2015 ER Pension Amts'!I21</f>
        <v>-1.9000000000000001E-7</v>
      </c>
      <c r="J26" s="101">
        <f>'[5]2015 ER Pension Amts'!J21</f>
        <v>2757.85</v>
      </c>
      <c r="K26" s="101">
        <f>'[5]2015 ER Pension Amts'!K21</f>
        <v>58.92</v>
      </c>
      <c r="L26" s="101">
        <f>'[5]2015 ER Pension Amts'!L21</f>
        <v>0</v>
      </c>
      <c r="M26" s="101">
        <f>'[5]2015 ER Pension Amts'!N21</f>
        <v>-361</v>
      </c>
      <c r="N26" s="101">
        <f>'[5]2015 ER Pension Amts'!O21</f>
        <v>0</v>
      </c>
      <c r="O26" s="101">
        <f>'[5]2015 ER Pension Amts'!P21+'[5]2015 ER Pension Amts'!M21</f>
        <v>-39.860000000000127</v>
      </c>
      <c r="P26" s="101">
        <f>'[5]2015 ER Pension Amts'!Q21</f>
        <v>-661.88</v>
      </c>
      <c r="Q26" s="101">
        <f>'[5]2015 ER Pension Amts'!R21</f>
        <v>-300.88</v>
      </c>
      <c r="R26" s="101">
        <f>'[5]2015 ER Pension Amts'!S21</f>
        <v>-330.34</v>
      </c>
      <c r="S26" s="101">
        <f>'[5]2015 ER Pension Amts'!T21</f>
        <v>951.16</v>
      </c>
      <c r="T26" s="101">
        <f>'[5]2015 ER Pension Amts'!U21</f>
        <v>55630.63</v>
      </c>
      <c r="U26" s="101">
        <f>'[5]2015 ER Pension Amts'!V21</f>
        <v>34259.199999999997</v>
      </c>
      <c r="V26" s="101">
        <f>'[5]2015 ER Pension Amts'!W21</f>
        <v>41706.79</v>
      </c>
      <c r="W26" s="101">
        <f>'[5]2015 ER Pension Amts'!X21</f>
        <v>-1188.05</v>
      </c>
      <c r="X26" s="101">
        <f>'[5]2015 ER Pension Amts'!Y21</f>
        <v>-171.46919740000001</v>
      </c>
      <c r="Y26" s="101">
        <f>'[5]2015 ER Pension Amts'!Z21</f>
        <v>0</v>
      </c>
      <c r="Z26" s="101">
        <f>'[5]2015 ER Pension Amts'!AA21</f>
        <v>4708.87</v>
      </c>
    </row>
    <row r="27" spans="1:26" s="72" customFormat="1" x14ac:dyDescent="0.3">
      <c r="A27" s="100" t="str">
        <f>'[5]2015 ER Pension Amts'!A22</f>
        <v xml:space="preserve"> LsrAgy00244</v>
      </c>
      <c r="B27" s="98" t="str">
        <f>'[5]2015 ER Pension Amts'!B22</f>
        <v>ALLEN PARISH SCHOOL BOARD</v>
      </c>
      <c r="C27" s="101">
        <f>'[5]2015 ER Pension Amts'!C22</f>
        <v>17304</v>
      </c>
      <c r="D27" s="101">
        <f>'[5]2015 ER Pension Amts'!D22</f>
        <v>6437.0879999999997</v>
      </c>
      <c r="E27" s="102">
        <f>'[5]2015 ER Pension Amts'!E22</f>
        <v>0.372</v>
      </c>
      <c r="F27" s="101">
        <f>'[5]2015 ER Pension Amts'!F22</f>
        <v>62029.77</v>
      </c>
      <c r="G27" s="103">
        <f>'[5]2015 ER Pension Amts'!G22</f>
        <v>9.1200000000000008E-6</v>
      </c>
      <c r="H27" s="103">
        <f>'[5]2015 ER Pension Amts'!H22</f>
        <v>8.5900000000000008E-6</v>
      </c>
      <c r="I27" s="103">
        <f>'[5]2015 ER Pension Amts'!I22</f>
        <v>5.3000000000000001E-7</v>
      </c>
      <c r="J27" s="101">
        <f>'[5]2015 ER Pension Amts'!J22</f>
        <v>3881.42</v>
      </c>
      <c r="K27" s="101">
        <f>'[5]2015 ER Pension Amts'!K22</f>
        <v>82.92</v>
      </c>
      <c r="L27" s="101">
        <f>'[5]2015 ER Pension Amts'!L22</f>
        <v>0</v>
      </c>
      <c r="M27" s="101">
        <f>'[5]2015 ER Pension Amts'!N22</f>
        <v>-508.07</v>
      </c>
      <c r="N27" s="101">
        <f>'[5]2015 ER Pension Amts'!O22</f>
        <v>0</v>
      </c>
      <c r="O27" s="101">
        <f>'[5]2015 ER Pension Amts'!P22+'[5]2015 ER Pension Amts'!M22</f>
        <v>-56.100000000000364</v>
      </c>
      <c r="P27" s="101">
        <f>'[5]2015 ER Pension Amts'!Q22</f>
        <v>-931.53</v>
      </c>
      <c r="Q27" s="101">
        <f>'[5]2015 ER Pension Amts'!R22</f>
        <v>-423.46</v>
      </c>
      <c r="R27" s="101">
        <f>'[5]2015 ER Pension Amts'!S22</f>
        <v>-464.92</v>
      </c>
      <c r="S27" s="101">
        <f>'[5]2015 ER Pension Amts'!T22</f>
        <v>1338.67</v>
      </c>
      <c r="T27" s="101">
        <f>'[5]2015 ER Pension Amts'!U22</f>
        <v>78294.95</v>
      </c>
      <c r="U27" s="101">
        <f>'[5]2015 ER Pension Amts'!V22</f>
        <v>48216.65</v>
      </c>
      <c r="V27" s="101">
        <f>'[5]2015 ER Pension Amts'!W22</f>
        <v>53712.34</v>
      </c>
      <c r="W27" s="101">
        <f>'[5]2015 ER Pension Amts'!X22</f>
        <v>3314.03</v>
      </c>
      <c r="X27" s="101">
        <f>'[5]2015 ER Pension Amts'!Y22</f>
        <v>478.3088138</v>
      </c>
      <c r="Y27" s="101">
        <f>'[5]2015 ER Pension Amts'!Z22</f>
        <v>0</v>
      </c>
      <c r="Z27" s="101">
        <f>'[5]2015 ER Pension Amts'!AA22</f>
        <v>6627.3</v>
      </c>
    </row>
    <row r="28" spans="1:26" s="72" customFormat="1" x14ac:dyDescent="0.3">
      <c r="A28" s="100" t="str">
        <f>'[5]2015 ER Pension Amts'!A23</f>
        <v xml:space="preserve"> LsrAgy00173</v>
      </c>
      <c r="B28" s="98" t="str">
        <f>'[5]2015 ER Pension Amts'!B23</f>
        <v>AMITE RIVER BASIN WATER DIST</v>
      </c>
      <c r="C28" s="101">
        <f>'[5]2015 ER Pension Amts'!C23</f>
        <v>144645.6</v>
      </c>
      <c r="D28" s="101">
        <f>'[5]2015 ER Pension Amts'!D23</f>
        <v>53808.163200000003</v>
      </c>
      <c r="E28" s="102">
        <f>'[5]2015 ER Pension Amts'!E23</f>
        <v>0.372</v>
      </c>
      <c r="F28" s="101">
        <f>'[5]2015 ER Pension Amts'!F23</f>
        <v>518343.04</v>
      </c>
      <c r="G28" s="103">
        <f>'[5]2015 ER Pension Amts'!G23</f>
        <v>7.6210000000000004E-5</v>
      </c>
      <c r="H28" s="103">
        <f>'[5]2015 ER Pension Amts'!H23</f>
        <v>7.1379999999999998E-5</v>
      </c>
      <c r="I28" s="103">
        <f>'[5]2015 ER Pension Amts'!I23</f>
        <v>4.8300000000000003E-6</v>
      </c>
      <c r="J28" s="101">
        <f>'[5]2015 ER Pension Amts'!J23</f>
        <v>32434.57</v>
      </c>
      <c r="K28" s="101">
        <f>'[5]2015 ER Pension Amts'!K23</f>
        <v>692.93</v>
      </c>
      <c r="L28" s="101">
        <f>'[5]2015 ER Pension Amts'!L23</f>
        <v>0</v>
      </c>
      <c r="M28" s="101">
        <f>'[5]2015 ER Pension Amts'!N23</f>
        <v>-4245.62</v>
      </c>
      <c r="N28" s="101">
        <f>'[5]2015 ER Pension Amts'!O23</f>
        <v>0</v>
      </c>
      <c r="O28" s="101">
        <f>'[5]2015 ER Pension Amts'!P23+'[5]2015 ER Pension Amts'!M23</f>
        <v>-468.76000000000204</v>
      </c>
      <c r="P28" s="101">
        <f>'[5]2015 ER Pension Amts'!Q23</f>
        <v>-7784.21</v>
      </c>
      <c r="Q28" s="101">
        <f>'[5]2015 ER Pension Amts'!R23</f>
        <v>-3538.6</v>
      </c>
      <c r="R28" s="101">
        <f>'[5]2015 ER Pension Amts'!S23</f>
        <v>-3885.06</v>
      </c>
      <c r="S28" s="101">
        <f>'[5]2015 ER Pension Amts'!T23</f>
        <v>11186.43</v>
      </c>
      <c r="T28" s="101">
        <f>'[5]2015 ER Pension Amts'!U23</f>
        <v>654260.80000000005</v>
      </c>
      <c r="U28" s="101">
        <f>'[5]2015 ER Pension Amts'!V23</f>
        <v>402915.64</v>
      </c>
      <c r="V28" s="101">
        <f>'[5]2015 ER Pension Amts'!W23</f>
        <v>446331.4</v>
      </c>
      <c r="W28" s="101">
        <f>'[5]2015 ER Pension Amts'!X23</f>
        <v>30201.47</v>
      </c>
      <c r="X28" s="101">
        <f>'[5]2015 ER Pension Amts'!Y23</f>
        <v>4358.9274918000001</v>
      </c>
      <c r="Y28" s="101">
        <f>'[5]2015 ER Pension Amts'!Z23</f>
        <v>0</v>
      </c>
      <c r="Z28" s="101">
        <f>'[5]2015 ER Pension Amts'!AA23</f>
        <v>55380.14</v>
      </c>
    </row>
    <row r="29" spans="1:26" s="72" customFormat="1" x14ac:dyDescent="0.3">
      <c r="A29" s="100" t="str">
        <f>'[5]2015 ER Pension Amts'!A24</f>
        <v xml:space="preserve"> LsrAgy00801</v>
      </c>
      <c r="B29" s="98" t="str">
        <f>'[5]2015 ER Pension Amts'!B24</f>
        <v>ASCENSION PARISH COURT JUDICIAL EXPENSE</v>
      </c>
      <c r="C29" s="101">
        <f>'[5]2015 ER Pension Amts'!C24</f>
        <v>35684.879999999997</v>
      </c>
      <c r="D29" s="101">
        <f>'[5]2015 ER Pension Amts'!D24</f>
        <v>13595.939280000001</v>
      </c>
      <c r="E29" s="102">
        <f>'[5]2015 ER Pension Amts'!E24</f>
        <v>0.38100000000000001</v>
      </c>
      <c r="F29" s="101">
        <f>'[5]2015 ER Pension Amts'!F24</f>
        <v>130997.07</v>
      </c>
      <c r="G29" s="103">
        <f>'[5]2015 ER Pension Amts'!G24</f>
        <v>1.9259999999999999E-5</v>
      </c>
      <c r="H29" s="103">
        <f>'[5]2015 ER Pension Amts'!H24</f>
        <v>1.9150000000000001E-5</v>
      </c>
      <c r="I29" s="103">
        <f>'[5]2015 ER Pension Amts'!I24</f>
        <v>1.1000000000000001E-7</v>
      </c>
      <c r="J29" s="101">
        <f>'[5]2015 ER Pension Amts'!J24</f>
        <v>8196.9500000000007</v>
      </c>
      <c r="K29" s="101">
        <f>'[5]2015 ER Pension Amts'!K24</f>
        <v>175.12</v>
      </c>
      <c r="L29" s="101">
        <f>'[5]2015 ER Pension Amts'!L24</f>
        <v>0</v>
      </c>
      <c r="M29" s="101">
        <f>'[5]2015 ER Pension Amts'!N24</f>
        <v>-1072.96</v>
      </c>
      <c r="N29" s="101">
        <f>'[5]2015 ER Pension Amts'!O24</f>
        <v>0</v>
      </c>
      <c r="O29" s="101">
        <f>'[5]2015 ER Pension Amts'!P24+'[5]2015 ER Pension Amts'!M24</f>
        <v>-118.46999999999935</v>
      </c>
      <c r="P29" s="101">
        <f>'[5]2015 ER Pension Amts'!Q24</f>
        <v>-1967.25</v>
      </c>
      <c r="Q29" s="101">
        <f>'[5]2015 ER Pension Amts'!R24</f>
        <v>-894.28</v>
      </c>
      <c r="R29" s="101">
        <f>'[5]2015 ER Pension Amts'!S24</f>
        <v>-981.84</v>
      </c>
      <c r="S29" s="101">
        <f>'[5]2015 ER Pension Amts'!T24</f>
        <v>2827.06</v>
      </c>
      <c r="T29" s="101">
        <f>'[5]2015 ER Pension Amts'!U24</f>
        <v>165346.57999999999</v>
      </c>
      <c r="U29" s="101">
        <f>'[5]2015 ER Pension Amts'!V24</f>
        <v>101825.94</v>
      </c>
      <c r="V29" s="101">
        <f>'[5]2015 ER Pension Amts'!W24</f>
        <v>119742.87</v>
      </c>
      <c r="W29" s="101">
        <f>'[5]2015 ER Pension Amts'!X24</f>
        <v>687.82</v>
      </c>
      <c r="X29" s="101">
        <f>'[5]2015 ER Pension Amts'!Y24</f>
        <v>99.271640600000012</v>
      </c>
      <c r="Y29" s="101">
        <f>'[5]2015 ER Pension Amts'!Z24</f>
        <v>0</v>
      </c>
      <c r="Z29" s="101">
        <f>'[5]2015 ER Pension Amts'!AA24</f>
        <v>13995.82</v>
      </c>
    </row>
    <row r="30" spans="1:26" s="72" customFormat="1" x14ac:dyDescent="0.3">
      <c r="A30" s="100" t="str">
        <f>'[5]2015 ER Pension Amts'!A25</f>
        <v xml:space="preserve"> LsrAgy00718</v>
      </c>
      <c r="B30" s="98" t="str">
        <f>'[5]2015 ER Pension Amts'!B25</f>
        <v>ASCENSION PARISH POLICE JURY</v>
      </c>
      <c r="C30" s="101">
        <f>'[5]2015 ER Pension Amts'!C25</f>
        <v>7110</v>
      </c>
      <c r="D30" s="101">
        <f>'[5]2015 ER Pension Amts'!D25</f>
        <v>2708.91</v>
      </c>
      <c r="E30" s="102">
        <f>'[5]2015 ER Pension Amts'!E25</f>
        <v>0.38100000000000001</v>
      </c>
      <c r="F30" s="101">
        <f>'[5]2015 ER Pension Amts'!F25</f>
        <v>26117.8</v>
      </c>
      <c r="G30" s="103">
        <f>'[5]2015 ER Pension Amts'!G25</f>
        <v>3.8399999999999997E-6</v>
      </c>
      <c r="H30" s="103">
        <f>'[5]2015 ER Pension Amts'!H25</f>
        <v>3.9500000000000003E-6</v>
      </c>
      <c r="I30" s="103">
        <f>'[5]2015 ER Pension Amts'!I25</f>
        <v>-1.1000000000000001E-7</v>
      </c>
      <c r="J30" s="101">
        <f>'[5]2015 ER Pension Amts'!J25</f>
        <v>1634.28</v>
      </c>
      <c r="K30" s="101">
        <f>'[5]2015 ER Pension Amts'!K25</f>
        <v>34.909999999999997</v>
      </c>
      <c r="L30" s="101">
        <f>'[5]2015 ER Pension Amts'!L25</f>
        <v>0</v>
      </c>
      <c r="M30" s="101">
        <f>'[5]2015 ER Pension Amts'!N25</f>
        <v>-213.92</v>
      </c>
      <c r="N30" s="101">
        <f>'[5]2015 ER Pension Amts'!O25</f>
        <v>0</v>
      </c>
      <c r="O30" s="101">
        <f>'[5]2015 ER Pension Amts'!P25+'[5]2015 ER Pension Amts'!M25</f>
        <v>-23.619999999999891</v>
      </c>
      <c r="P30" s="101">
        <f>'[5]2015 ER Pension Amts'!Q25</f>
        <v>-392.22</v>
      </c>
      <c r="Q30" s="101">
        <f>'[5]2015 ER Pension Amts'!R25</f>
        <v>-178.3</v>
      </c>
      <c r="R30" s="101">
        <f>'[5]2015 ER Pension Amts'!S25</f>
        <v>-195.76</v>
      </c>
      <c r="S30" s="101">
        <f>'[5]2015 ER Pension Amts'!T25</f>
        <v>563.65</v>
      </c>
      <c r="T30" s="101">
        <f>'[5]2015 ER Pension Amts'!U25</f>
        <v>32966.300000000003</v>
      </c>
      <c r="U30" s="101">
        <f>'[5]2015 ER Pension Amts'!V25</f>
        <v>20301.75</v>
      </c>
      <c r="V30" s="101">
        <f>'[5]2015 ER Pension Amts'!W25</f>
        <v>24698.92</v>
      </c>
      <c r="W30" s="101">
        <f>'[5]2015 ER Pension Amts'!X25</f>
        <v>-687.82</v>
      </c>
      <c r="X30" s="101">
        <f>'[5]2015 ER Pension Amts'!Y25</f>
        <v>-99.271640600000012</v>
      </c>
      <c r="Y30" s="101">
        <f>'[5]2015 ER Pension Amts'!Z25</f>
        <v>0</v>
      </c>
      <c r="Z30" s="101">
        <f>'[5]2015 ER Pension Amts'!AA25</f>
        <v>2790.44</v>
      </c>
    </row>
    <row r="31" spans="1:26" s="72" customFormat="1" x14ac:dyDescent="0.3">
      <c r="A31" s="100" t="str">
        <f>'[5]2015 ER Pension Amts'!A26</f>
        <v xml:space="preserve"> LsrAgy00506</v>
      </c>
      <c r="B31" s="98" t="str">
        <f>'[5]2015 ER Pension Amts'!B26</f>
        <v>ASCENSION PARISH SCHOOL BOARD</v>
      </c>
      <c r="C31" s="101">
        <f>'[5]2015 ER Pension Amts'!C26</f>
        <v>376030.98</v>
      </c>
      <c r="D31" s="101">
        <f>'[5]2015 ER Pension Amts'!D26</f>
        <v>139883.52455999999</v>
      </c>
      <c r="E31" s="102">
        <f>'[5]2015 ER Pension Amts'!E26</f>
        <v>0.372</v>
      </c>
      <c r="F31" s="101">
        <f>'[5]2015 ER Pension Amts'!F26</f>
        <v>1347515.07</v>
      </c>
      <c r="G31" s="103">
        <f>'[5]2015 ER Pension Amts'!G26</f>
        <v>1.9812000000000001E-4</v>
      </c>
      <c r="H31" s="103">
        <f>'[5]2015 ER Pension Amts'!H26</f>
        <v>1.3961999999999999E-4</v>
      </c>
      <c r="I31" s="103">
        <f>'[5]2015 ER Pension Amts'!I26</f>
        <v>5.8499999999999999E-5</v>
      </c>
      <c r="J31" s="101">
        <f>'[5]2015 ER Pension Amts'!J26</f>
        <v>84318.81</v>
      </c>
      <c r="K31" s="101">
        <f>'[5]2015 ER Pension Amts'!K26</f>
        <v>1801.39</v>
      </c>
      <c r="L31" s="101">
        <f>'[5]2015 ER Pension Amts'!L26</f>
        <v>0</v>
      </c>
      <c r="M31" s="101">
        <f>'[5]2015 ER Pension Amts'!N26</f>
        <v>-11037.15</v>
      </c>
      <c r="N31" s="101">
        <f>'[5]2015 ER Pension Amts'!O26</f>
        <v>0</v>
      </c>
      <c r="O31" s="101">
        <f>'[5]2015 ER Pension Amts'!P26+'[5]2015 ER Pension Amts'!M26</f>
        <v>-1218.6200000000099</v>
      </c>
      <c r="P31" s="101">
        <f>'[5]2015 ER Pension Amts'!Q26</f>
        <v>-20236.3</v>
      </c>
      <c r="Q31" s="101">
        <f>'[5]2015 ER Pension Amts'!R26</f>
        <v>-9199.15</v>
      </c>
      <c r="R31" s="101">
        <f>'[5]2015 ER Pension Amts'!S26</f>
        <v>-10099.84</v>
      </c>
      <c r="S31" s="101">
        <f>'[5]2015 ER Pension Amts'!T26</f>
        <v>29080.9</v>
      </c>
      <c r="T31" s="101">
        <f>'[5]2015 ER Pension Amts'!U26</f>
        <v>1700854.87</v>
      </c>
      <c r="U31" s="101">
        <f>'[5]2015 ER Pension Amts'!V26</f>
        <v>1047443.2</v>
      </c>
      <c r="V31" s="101">
        <f>'[5]2015 ER Pension Amts'!W26</f>
        <v>873028.71</v>
      </c>
      <c r="W31" s="101">
        <f>'[5]2015 ER Pension Amts'!X26</f>
        <v>365794.15</v>
      </c>
      <c r="X31" s="101">
        <f>'[5]2015 ER Pension Amts'!Y26</f>
        <v>52794.463409999997</v>
      </c>
      <c r="Y31" s="101">
        <f>'[5]2015 ER Pension Amts'!Z26</f>
        <v>0</v>
      </c>
      <c r="Z31" s="101">
        <f>'[5]2015 ER Pension Amts'!AA26</f>
        <v>143969.47</v>
      </c>
    </row>
    <row r="32" spans="1:26" s="72" customFormat="1" x14ac:dyDescent="0.3">
      <c r="A32" s="100" t="str">
        <f>'[5]2015 ER Pension Amts'!A27</f>
        <v xml:space="preserve"> LsrAgy00016</v>
      </c>
      <c r="B32" s="98" t="str">
        <f>'[5]2015 ER Pension Amts'!B27</f>
        <v>ASSUMPTION PARISH SCHOOL BOARD</v>
      </c>
      <c r="C32" s="101">
        <f>'[5]2015 ER Pension Amts'!C27</f>
        <v>57770.04</v>
      </c>
      <c r="D32" s="101">
        <f>'[5]2015 ER Pension Amts'!D27</f>
        <v>21490.454880000001</v>
      </c>
      <c r="E32" s="102">
        <f>'[5]2015 ER Pension Amts'!E27</f>
        <v>0.372</v>
      </c>
      <c r="F32" s="101">
        <f>'[5]2015 ER Pension Amts'!F27</f>
        <v>207037.95</v>
      </c>
      <c r="G32" s="103">
        <f>'[5]2015 ER Pension Amts'!G27</f>
        <v>3.044E-5</v>
      </c>
      <c r="H32" s="103">
        <f>'[5]2015 ER Pension Amts'!H27</f>
        <v>3.2669999999999997E-5</v>
      </c>
      <c r="I32" s="103">
        <f>'[5]2015 ER Pension Amts'!I27</f>
        <v>-2.2299999999999998E-6</v>
      </c>
      <c r="J32" s="101">
        <f>'[5]2015 ER Pension Amts'!J27</f>
        <v>12955.1</v>
      </c>
      <c r="K32" s="101">
        <f>'[5]2015 ER Pension Amts'!K27</f>
        <v>276.77</v>
      </c>
      <c r="L32" s="101">
        <f>'[5]2015 ER Pension Amts'!L27</f>
        <v>0</v>
      </c>
      <c r="M32" s="101">
        <f>'[5]2015 ER Pension Amts'!N27</f>
        <v>-1695.8</v>
      </c>
      <c r="N32" s="101">
        <f>'[5]2015 ER Pension Amts'!O27</f>
        <v>0</v>
      </c>
      <c r="O32" s="101">
        <f>'[5]2015 ER Pension Amts'!P27+'[5]2015 ER Pension Amts'!M27</f>
        <v>-187.22999999999956</v>
      </c>
      <c r="P32" s="101">
        <f>'[5]2015 ER Pension Amts'!Q27</f>
        <v>-3109.19</v>
      </c>
      <c r="Q32" s="101">
        <f>'[5]2015 ER Pension Amts'!R27</f>
        <v>-1413.4</v>
      </c>
      <c r="R32" s="101">
        <f>'[5]2015 ER Pension Amts'!S27</f>
        <v>-1551.78</v>
      </c>
      <c r="S32" s="101">
        <f>'[5]2015 ER Pension Amts'!T27</f>
        <v>4468.1099999999997</v>
      </c>
      <c r="T32" s="101">
        <f>'[5]2015 ER Pension Amts'!U27</f>
        <v>261326.58</v>
      </c>
      <c r="U32" s="101">
        <f>'[5]2015 ER Pension Amts'!V27</f>
        <v>160933.63</v>
      </c>
      <c r="V32" s="101">
        <f>'[5]2015 ER Pension Amts'!W27</f>
        <v>204281.97</v>
      </c>
      <c r="W32" s="101">
        <f>'[5]2015 ER Pension Amts'!X27</f>
        <v>-13943.95</v>
      </c>
      <c r="X32" s="101">
        <f>'[5]2015 ER Pension Amts'!Y27</f>
        <v>-2012.5068957999999</v>
      </c>
      <c r="Y32" s="101">
        <f>'[5]2015 ER Pension Amts'!Z27</f>
        <v>0</v>
      </c>
      <c r="Z32" s="101">
        <f>'[5]2015 ER Pension Amts'!AA27</f>
        <v>22120.080000000002</v>
      </c>
    </row>
    <row r="33" spans="1:26" s="72" customFormat="1" x14ac:dyDescent="0.3">
      <c r="A33" s="100">
        <f>'[5]2015 ER Pension Amts'!A28</f>
        <v>20142</v>
      </c>
      <c r="B33" s="98" t="str">
        <f>'[5]2015 ER Pension Amts'!B28</f>
        <v>ATCHAFALAYA LEVEE DISTRICT</v>
      </c>
      <c r="C33" s="101">
        <f>'[5]2015 ER Pension Amts'!C28</f>
        <v>1987689.48</v>
      </c>
      <c r="D33" s="101">
        <f>'[5]2015 ER Pension Amts'!D28</f>
        <v>739420.48655999999</v>
      </c>
      <c r="E33" s="102">
        <f>'[5]2015 ER Pension Amts'!E28</f>
        <v>0.372</v>
      </c>
      <c r="F33" s="101">
        <f>'[5]2015 ER Pension Amts'!F28</f>
        <v>7123084.9000000004</v>
      </c>
      <c r="G33" s="103">
        <f>'[5]2015 ER Pension Amts'!G28</f>
        <v>1.04728E-3</v>
      </c>
      <c r="H33" s="103">
        <f>'[5]2015 ER Pension Amts'!H28</f>
        <v>1.0123300000000001E-3</v>
      </c>
      <c r="I33" s="103">
        <f>'[5]2015 ER Pension Amts'!I28</f>
        <v>3.4950000000000002E-5</v>
      </c>
      <c r="J33" s="101">
        <f>'[5]2015 ER Pension Amts'!J28</f>
        <v>445716.74</v>
      </c>
      <c r="K33" s="101">
        <f>'[5]2015 ER Pension Amts'!K28</f>
        <v>9522.2900000000009</v>
      </c>
      <c r="L33" s="101">
        <f>'[5]2015 ER Pension Amts'!L28</f>
        <v>0</v>
      </c>
      <c r="M33" s="101">
        <f>'[5]2015 ER Pension Amts'!N28</f>
        <v>-58343.38</v>
      </c>
      <c r="N33" s="101">
        <f>'[5]2015 ER Pension Amts'!O28</f>
        <v>0</v>
      </c>
      <c r="O33" s="101">
        <f>'[5]2015 ER Pension Amts'!P28+'[5]2015 ER Pension Amts'!M28</f>
        <v>-6441.7199999999721</v>
      </c>
      <c r="P33" s="101">
        <f>'[5]2015 ER Pension Amts'!Q28</f>
        <v>-106970.88</v>
      </c>
      <c r="Q33" s="101">
        <f>'[5]2015 ER Pension Amts'!R28</f>
        <v>-48627.5</v>
      </c>
      <c r="R33" s="101">
        <f>'[5]2015 ER Pension Amts'!S28</f>
        <v>-53388.65</v>
      </c>
      <c r="S33" s="101">
        <f>'[5]2015 ER Pension Amts'!T28</f>
        <v>153724.22</v>
      </c>
      <c r="T33" s="101">
        <f>'[5]2015 ER Pension Amts'!U28</f>
        <v>8990870.6300000008</v>
      </c>
      <c r="U33" s="101">
        <f>'[5]2015 ER Pension Amts'!V28</f>
        <v>5536878.21</v>
      </c>
      <c r="V33" s="101">
        <f>'[5]2015 ER Pension Amts'!W28</f>
        <v>6329989.6699999999</v>
      </c>
      <c r="W33" s="101">
        <f>'[5]2015 ER Pension Amts'!X28</f>
        <v>218538.56</v>
      </c>
      <c r="X33" s="101">
        <f>'[5]2015 ER Pension Amts'!Y28</f>
        <v>31541.307627000002</v>
      </c>
      <c r="Y33" s="101">
        <f>'[5]2015 ER Pension Amts'!Z28</f>
        <v>0</v>
      </c>
      <c r="Z33" s="101">
        <f>'[5]2015 ER Pension Amts'!AA28</f>
        <v>761035.48</v>
      </c>
    </row>
    <row r="34" spans="1:26" s="72" customFormat="1" x14ac:dyDescent="0.3">
      <c r="A34" s="100" t="str">
        <f>'[5]2015 ER Pension Amts'!A29</f>
        <v xml:space="preserve"> LsrAgy00711</v>
      </c>
      <c r="B34" s="98" t="str">
        <f>'[5]2015 ER Pension Amts'!B29</f>
        <v>AVOYELLES PARISH POLICE JURY</v>
      </c>
      <c r="C34" s="101">
        <f>'[5]2015 ER Pension Amts'!C29</f>
        <v>9600</v>
      </c>
      <c r="D34" s="101">
        <f>'[5]2015 ER Pension Amts'!D29</f>
        <v>3715.2</v>
      </c>
      <c r="E34" s="102">
        <f>'[5]2015 ER Pension Amts'!E29</f>
        <v>0.38700000000000001</v>
      </c>
      <c r="F34" s="101">
        <f>'[5]2015 ER Pension Amts'!F29</f>
        <v>35775.94</v>
      </c>
      <c r="G34" s="103">
        <f>'[5]2015 ER Pension Amts'!G29</f>
        <v>5.2599999999999996E-6</v>
      </c>
      <c r="H34" s="103">
        <f>'[5]2015 ER Pension Amts'!H29</f>
        <v>5.3399999999999997E-6</v>
      </c>
      <c r="I34" s="103">
        <f>'[5]2015 ER Pension Amts'!I29</f>
        <v>-8.0000000000000002E-8</v>
      </c>
      <c r="J34" s="101">
        <f>'[5]2015 ER Pension Amts'!J29</f>
        <v>2238.63</v>
      </c>
      <c r="K34" s="101">
        <f>'[5]2015 ER Pension Amts'!K29</f>
        <v>47.83</v>
      </c>
      <c r="L34" s="101">
        <f>'[5]2015 ER Pension Amts'!L29</f>
        <v>0</v>
      </c>
      <c r="M34" s="101">
        <f>'[5]2015 ER Pension Amts'!N29</f>
        <v>-293.02999999999997</v>
      </c>
      <c r="N34" s="101">
        <f>'[5]2015 ER Pension Amts'!O29</f>
        <v>0</v>
      </c>
      <c r="O34" s="101">
        <f>'[5]2015 ER Pension Amts'!P29+'[5]2015 ER Pension Amts'!M29</f>
        <v>-32.349999999999909</v>
      </c>
      <c r="P34" s="101">
        <f>'[5]2015 ER Pension Amts'!Q29</f>
        <v>-537.26</v>
      </c>
      <c r="Q34" s="101">
        <f>'[5]2015 ER Pension Amts'!R29</f>
        <v>-244.23</v>
      </c>
      <c r="R34" s="101">
        <f>'[5]2015 ER Pension Amts'!S29</f>
        <v>-268.14999999999998</v>
      </c>
      <c r="S34" s="101">
        <f>'[5]2015 ER Pension Amts'!T29</f>
        <v>772.09</v>
      </c>
      <c r="T34" s="101">
        <f>'[5]2015 ER Pension Amts'!U29</f>
        <v>45156.959999999999</v>
      </c>
      <c r="U34" s="101">
        <f>'[5]2015 ER Pension Amts'!V29</f>
        <v>27809.16</v>
      </c>
      <c r="V34" s="101">
        <f>'[5]2015 ER Pension Amts'!W29</f>
        <v>33390.44</v>
      </c>
      <c r="W34" s="101">
        <f>'[5]2015 ER Pension Amts'!X29</f>
        <v>-500.23</v>
      </c>
      <c r="X34" s="101">
        <f>'[5]2015 ER Pension Amts'!Y29</f>
        <v>-72.197556800000001</v>
      </c>
      <c r="Y34" s="101">
        <f>'[5]2015 ER Pension Amts'!Z29</f>
        <v>0</v>
      </c>
      <c r="Z34" s="101">
        <f>'[5]2015 ER Pension Amts'!AA29</f>
        <v>3822.33</v>
      </c>
    </row>
    <row r="35" spans="1:26" s="72" customFormat="1" x14ac:dyDescent="0.3">
      <c r="A35" s="100" t="str">
        <f>'[5]2015 ER Pension Amts'!A30</f>
        <v xml:space="preserve"> LsrAgy00935</v>
      </c>
      <c r="B35" s="98" t="str">
        <f>'[5]2015 ER Pension Amts'!B30</f>
        <v>AVOYELLES PARISH SCHOOL BOARD</v>
      </c>
      <c r="C35" s="101">
        <f>'[5]2015 ER Pension Amts'!C30</f>
        <v>59992.800000000003</v>
      </c>
      <c r="D35" s="101">
        <f>'[5]2015 ER Pension Amts'!D30</f>
        <v>22317.321599999999</v>
      </c>
      <c r="E35" s="102">
        <f>'[5]2015 ER Pension Amts'!E30</f>
        <v>0.372</v>
      </c>
      <c r="F35" s="101">
        <f>'[5]2015 ER Pension Amts'!F30</f>
        <v>214995.72</v>
      </c>
      <c r="G35" s="103">
        <f>'[5]2015 ER Pension Amts'!G30</f>
        <v>3.1609999999999997E-5</v>
      </c>
      <c r="H35" s="103">
        <f>'[5]2015 ER Pension Amts'!H30</f>
        <v>2.8189999999999999E-5</v>
      </c>
      <c r="I35" s="103">
        <f>'[5]2015 ER Pension Amts'!I30</f>
        <v>3.4199999999999999E-6</v>
      </c>
      <c r="J35" s="101">
        <f>'[5]2015 ER Pension Amts'!J30</f>
        <v>13453.05</v>
      </c>
      <c r="K35" s="101">
        <f>'[5]2015 ER Pension Amts'!K30</f>
        <v>287.41000000000003</v>
      </c>
      <c r="L35" s="101">
        <f>'[5]2015 ER Pension Amts'!L30</f>
        <v>0</v>
      </c>
      <c r="M35" s="101">
        <f>'[5]2015 ER Pension Amts'!N30</f>
        <v>-1760.98</v>
      </c>
      <c r="N35" s="101">
        <f>'[5]2015 ER Pension Amts'!O30</f>
        <v>0</v>
      </c>
      <c r="O35" s="101">
        <f>'[5]2015 ER Pension Amts'!P30+'[5]2015 ER Pension Amts'!M30</f>
        <v>-194.43000000000029</v>
      </c>
      <c r="P35" s="101">
        <f>'[5]2015 ER Pension Amts'!Q30</f>
        <v>-3228.7</v>
      </c>
      <c r="Q35" s="101">
        <f>'[5]2015 ER Pension Amts'!R30</f>
        <v>-1467.72</v>
      </c>
      <c r="R35" s="101">
        <f>'[5]2015 ER Pension Amts'!S30</f>
        <v>-1611.43</v>
      </c>
      <c r="S35" s="101">
        <f>'[5]2015 ER Pension Amts'!T30</f>
        <v>4639.8500000000004</v>
      </c>
      <c r="T35" s="101">
        <f>'[5]2015 ER Pension Amts'!U30</f>
        <v>271371</v>
      </c>
      <c r="U35" s="101">
        <f>'[5]2015 ER Pension Amts'!V30</f>
        <v>167119.32</v>
      </c>
      <c r="V35" s="101">
        <f>'[5]2015 ER Pension Amts'!W30</f>
        <v>176269.01</v>
      </c>
      <c r="W35" s="101">
        <f>'[5]2015 ER Pension Amts'!X30</f>
        <v>21384.89</v>
      </c>
      <c r="X35" s="101">
        <f>'[5]2015 ER Pension Amts'!Y30</f>
        <v>3086.4455531999997</v>
      </c>
      <c r="Y35" s="101">
        <f>'[5]2015 ER Pension Amts'!Z30</f>
        <v>0</v>
      </c>
      <c r="Z35" s="101">
        <f>'[5]2015 ER Pension Amts'!AA30</f>
        <v>22970.3</v>
      </c>
    </row>
    <row r="36" spans="1:26" s="72" customFormat="1" x14ac:dyDescent="0.3">
      <c r="A36" s="100">
        <f>'[5]2015 ER Pension Amts'!A31</f>
        <v>71532</v>
      </c>
      <c r="B36" s="98" t="str">
        <f>'[5]2015 ER Pension Amts'!B31</f>
        <v>BD EX SPEECH PATHOLOGY &amp; AUDIOLOGY</v>
      </c>
      <c r="C36" s="101">
        <f>'[5]2015 ER Pension Amts'!C31</f>
        <v>87099.96</v>
      </c>
      <c r="D36" s="101">
        <f>'[5]2015 ER Pension Amts'!D31</f>
        <v>30311.18664</v>
      </c>
      <c r="E36" s="102">
        <f>'[5]2015 ER Pension Amts'!E31</f>
        <v>0.34800449999999999</v>
      </c>
      <c r="F36" s="101">
        <f>'[5]2015 ER Pension Amts'!F31</f>
        <v>291988.8</v>
      </c>
      <c r="G36" s="103">
        <f>'[5]2015 ER Pension Amts'!G31</f>
        <v>4.2929999999999997E-5</v>
      </c>
      <c r="H36" s="103">
        <f>'[5]2015 ER Pension Amts'!H31</f>
        <v>4.0649999999999999E-5</v>
      </c>
      <c r="I36" s="103">
        <f>'[5]2015 ER Pension Amts'!I31</f>
        <v>2.2800000000000002E-6</v>
      </c>
      <c r="J36" s="101">
        <f>'[5]2015 ER Pension Amts'!J31</f>
        <v>18270.78</v>
      </c>
      <c r="K36" s="101">
        <f>'[5]2015 ER Pension Amts'!K31</f>
        <v>390.34</v>
      </c>
      <c r="L36" s="101">
        <f>'[5]2015 ER Pension Amts'!L31</f>
        <v>0</v>
      </c>
      <c r="M36" s="101">
        <f>'[5]2015 ER Pension Amts'!N31</f>
        <v>-2391.61</v>
      </c>
      <c r="N36" s="101">
        <f>'[5]2015 ER Pension Amts'!O31</f>
        <v>0</v>
      </c>
      <c r="O36" s="101">
        <f>'[5]2015 ER Pension Amts'!P31+'[5]2015 ER Pension Amts'!M31</f>
        <v>-264.05999999999767</v>
      </c>
      <c r="P36" s="101">
        <f>'[5]2015 ER Pension Amts'!Q31</f>
        <v>-4384.9399999999996</v>
      </c>
      <c r="Q36" s="101">
        <f>'[5]2015 ER Pension Amts'!R31</f>
        <v>-1993.33</v>
      </c>
      <c r="R36" s="101">
        <f>'[5]2015 ER Pension Amts'!S31</f>
        <v>-2188.5</v>
      </c>
      <c r="S36" s="101">
        <f>'[5]2015 ER Pension Amts'!T31</f>
        <v>6301.45</v>
      </c>
      <c r="T36" s="101">
        <f>'[5]2015 ER Pension Amts'!U31</f>
        <v>368552.9</v>
      </c>
      <c r="U36" s="101">
        <f>'[5]2015 ER Pension Amts'!V31</f>
        <v>226967.17</v>
      </c>
      <c r="V36" s="101">
        <f>'[5]2015 ER Pension Amts'!W31</f>
        <v>254180.04</v>
      </c>
      <c r="W36" s="101">
        <f>'[5]2015 ER Pension Amts'!X31</f>
        <v>14256.59</v>
      </c>
      <c r="X36" s="101">
        <f>'[5]2015 ER Pension Amts'!Y31</f>
        <v>2057.6303688000003</v>
      </c>
      <c r="Y36" s="101">
        <f>'[5]2015 ER Pension Amts'!Z31</f>
        <v>0</v>
      </c>
      <c r="Z36" s="101">
        <f>'[5]2015 ER Pension Amts'!AA31</f>
        <v>31196.29</v>
      </c>
    </row>
    <row r="37" spans="1:26" s="72" customFormat="1" x14ac:dyDescent="0.3">
      <c r="A37" s="100" t="str">
        <f>'[5]2015 ER Pension Amts'!A32</f>
        <v xml:space="preserve"> LsrAgy00530</v>
      </c>
      <c r="B37" s="98" t="str">
        <f>'[5]2015 ER Pension Amts'!B32</f>
        <v>BD OF COMMISSIONERS PORT OF NEW ORLEANS</v>
      </c>
      <c r="C37" s="101">
        <f>'[5]2015 ER Pension Amts'!C32</f>
        <v>12716876.640000001</v>
      </c>
      <c r="D37" s="101">
        <f>'[5]2015 ER Pension Amts'!D32</f>
        <v>4730796.1900800001</v>
      </c>
      <c r="E37" s="102">
        <f>'[5]2015 ER Pension Amts'!E32</f>
        <v>0.37200919999999998</v>
      </c>
      <c r="F37" s="101">
        <f>'[5]2015 ER Pension Amts'!F32</f>
        <v>45573446.590000004</v>
      </c>
      <c r="G37" s="103">
        <f>'[5]2015 ER Pension Amts'!G32</f>
        <v>6.7004899999999999E-3</v>
      </c>
      <c r="H37" s="103">
        <f>'[5]2015 ER Pension Amts'!H32</f>
        <v>6.8106599999999996E-3</v>
      </c>
      <c r="I37" s="103">
        <f>'[5]2015 ER Pension Amts'!I32</f>
        <v>-1.1017E-4</v>
      </c>
      <c r="J37" s="101">
        <f>'[5]2015 ER Pension Amts'!J32</f>
        <v>2851692.54</v>
      </c>
      <c r="K37" s="101">
        <f>'[5]2015 ER Pension Amts'!K32</f>
        <v>60923.54</v>
      </c>
      <c r="L37" s="101">
        <f>'[5]2015 ER Pension Amts'!L32</f>
        <v>0</v>
      </c>
      <c r="M37" s="101">
        <f>'[5]2015 ER Pension Amts'!N32</f>
        <v>-373280.52</v>
      </c>
      <c r="N37" s="101">
        <f>'[5]2015 ER Pension Amts'!O32</f>
        <v>0</v>
      </c>
      <c r="O37" s="101">
        <f>'[5]2015 ER Pension Amts'!P32+'[5]2015 ER Pension Amts'!M32</f>
        <v>-41214.090000000317</v>
      </c>
      <c r="P37" s="101">
        <f>'[5]2015 ER Pension Amts'!Q32</f>
        <v>-684398.93</v>
      </c>
      <c r="Q37" s="101">
        <f>'[5]2015 ER Pension Amts'!R32</f>
        <v>-311118.40999999997</v>
      </c>
      <c r="R37" s="101">
        <f>'[5]2015 ER Pension Amts'!S32</f>
        <v>-341580.18</v>
      </c>
      <c r="S37" s="101">
        <f>'[5]2015 ER Pension Amts'!T32</f>
        <v>983526.46</v>
      </c>
      <c r="T37" s="101">
        <f>'[5]2015 ER Pension Amts'!U32</f>
        <v>57523526.409999996</v>
      </c>
      <c r="U37" s="101">
        <f>'[5]2015 ER Pension Amts'!V32</f>
        <v>35424907.439999998</v>
      </c>
      <c r="V37" s="101">
        <f>'[5]2015 ER Pension Amts'!W32</f>
        <v>42586318.149999999</v>
      </c>
      <c r="W37" s="101">
        <f>'[5]2015 ER Pension Amts'!X32</f>
        <v>-688881.06</v>
      </c>
      <c r="X37" s="101">
        <f>'[5]2015 ER Pension Amts'!Y32</f>
        <v>-99425.060408199992</v>
      </c>
      <c r="Y37" s="101">
        <f>'[5]2015 ER Pension Amts'!Z32</f>
        <v>0</v>
      </c>
      <c r="Z37" s="101">
        <f>'[5]2015 ER Pension Amts'!AA32</f>
        <v>4869099.57</v>
      </c>
    </row>
    <row r="38" spans="1:26" s="72" customFormat="1" x14ac:dyDescent="0.3">
      <c r="A38" s="100">
        <f>'[5]2015 ER Pension Amts'!A33</f>
        <v>7155</v>
      </c>
      <c r="B38" s="98" t="str">
        <f>'[5]2015 ER Pension Amts'!B33</f>
        <v>BD OF EXAMINERS - NURSING FACILITY ADMIN</v>
      </c>
      <c r="C38" s="101">
        <f>'[5]2015 ER Pension Amts'!C33</f>
        <v>242961.84</v>
      </c>
      <c r="D38" s="101">
        <f>'[5]2015 ER Pension Amts'!D33</f>
        <v>90381.804480000006</v>
      </c>
      <c r="E38" s="102">
        <f>'[5]2015 ER Pension Amts'!E33</f>
        <v>0.372</v>
      </c>
      <c r="F38" s="101">
        <f>'[5]2015 ER Pension Amts'!F33</f>
        <v>870661.23</v>
      </c>
      <c r="G38" s="103">
        <f>'[5]2015 ER Pension Amts'!G33</f>
        <v>1.2800999999999999E-4</v>
      </c>
      <c r="H38" s="103">
        <f>'[5]2015 ER Pension Amts'!H33</f>
        <v>1.0587E-4</v>
      </c>
      <c r="I38" s="103">
        <f>'[5]2015 ER Pension Amts'!I33</f>
        <v>2.2140000000000001E-5</v>
      </c>
      <c r="J38" s="101">
        <f>'[5]2015 ER Pension Amts'!J33</f>
        <v>54480.37</v>
      </c>
      <c r="K38" s="101">
        <f>'[5]2015 ER Pension Amts'!K33</f>
        <v>1163.92</v>
      </c>
      <c r="L38" s="101">
        <f>'[5]2015 ER Pension Amts'!L33</f>
        <v>0</v>
      </c>
      <c r="M38" s="101">
        <f>'[5]2015 ER Pension Amts'!N33</f>
        <v>-7131.36</v>
      </c>
      <c r="N38" s="101">
        <f>'[5]2015 ER Pension Amts'!O33</f>
        <v>0</v>
      </c>
      <c r="O38" s="101">
        <f>'[5]2015 ER Pension Amts'!P33+'[5]2015 ER Pension Amts'!M33</f>
        <v>-787.3799999999901</v>
      </c>
      <c r="P38" s="101">
        <f>'[5]2015 ER Pension Amts'!Q33</f>
        <v>-13075.15</v>
      </c>
      <c r="Q38" s="101">
        <f>'[5]2015 ER Pension Amts'!R33</f>
        <v>-5943.78</v>
      </c>
      <c r="R38" s="101">
        <f>'[5]2015 ER Pension Amts'!S33</f>
        <v>-6525.74</v>
      </c>
      <c r="S38" s="101">
        <f>'[5]2015 ER Pension Amts'!T33</f>
        <v>18789.849999999999</v>
      </c>
      <c r="T38" s="101">
        <f>'[5]2015 ER Pension Amts'!U33</f>
        <v>1098962.4099999999</v>
      </c>
      <c r="U38" s="101">
        <f>'[5]2015 ER Pension Amts'!V33</f>
        <v>676777.73</v>
      </c>
      <c r="V38" s="101">
        <f>'[5]2015 ER Pension Amts'!W33</f>
        <v>661993.63</v>
      </c>
      <c r="W38" s="101">
        <f>'[5]2015 ER Pension Amts'!X33</f>
        <v>138439.01999999999</v>
      </c>
      <c r="X38" s="101">
        <f>'[5]2015 ER Pension Amts'!Y33</f>
        <v>19980.6738444</v>
      </c>
      <c r="Y38" s="101">
        <f>'[5]2015 ER Pension Amts'!Z33</f>
        <v>0</v>
      </c>
      <c r="Z38" s="101">
        <f>'[5]2015 ER Pension Amts'!AA33</f>
        <v>93022.07</v>
      </c>
    </row>
    <row r="39" spans="1:26" s="72" customFormat="1" x14ac:dyDescent="0.3">
      <c r="A39" s="100">
        <f>'[5]2015 ER Pension Amts'!A34</f>
        <v>7153</v>
      </c>
      <c r="B39" s="98" t="str">
        <f>'[5]2015 ER Pension Amts'!B34</f>
        <v>BD OF EXAMINERS OF CERTIFIED SHORTHAND</v>
      </c>
      <c r="C39" s="101">
        <f>'[5]2015 ER Pension Amts'!C34</f>
        <v>90126.36</v>
      </c>
      <c r="D39" s="101">
        <f>'[5]2015 ER Pension Amts'!D34</f>
        <v>33527.005920000003</v>
      </c>
      <c r="E39" s="102">
        <f>'[5]2015 ER Pension Amts'!E34</f>
        <v>0.372</v>
      </c>
      <c r="F39" s="101">
        <f>'[5]2015 ER Pension Amts'!F34</f>
        <v>323003.69</v>
      </c>
      <c r="G39" s="103">
        <f>'[5]2015 ER Pension Amts'!G34</f>
        <v>4.7490000000000001E-5</v>
      </c>
      <c r="H39" s="103">
        <f>'[5]2015 ER Pension Amts'!H34</f>
        <v>2.2050000000000001E-5</v>
      </c>
      <c r="I39" s="103">
        <f>'[5]2015 ER Pension Amts'!I34</f>
        <v>2.544E-5</v>
      </c>
      <c r="J39" s="101">
        <f>'[5]2015 ER Pension Amts'!J34</f>
        <v>20211.490000000002</v>
      </c>
      <c r="K39" s="101">
        <f>'[5]2015 ER Pension Amts'!K34</f>
        <v>431.8</v>
      </c>
      <c r="L39" s="101">
        <f>'[5]2015 ER Pension Amts'!L34</f>
        <v>0</v>
      </c>
      <c r="M39" s="101">
        <f>'[5]2015 ER Pension Amts'!N34</f>
        <v>-2645.64</v>
      </c>
      <c r="N39" s="101">
        <f>'[5]2015 ER Pension Amts'!O34</f>
        <v>0</v>
      </c>
      <c r="O39" s="101">
        <f>'[5]2015 ER Pension Amts'!P34+'[5]2015 ER Pension Amts'!M34</f>
        <v>-292.10000000000218</v>
      </c>
      <c r="P39" s="101">
        <f>'[5]2015 ER Pension Amts'!Q34</f>
        <v>-4850.71</v>
      </c>
      <c r="Q39" s="101">
        <f>'[5]2015 ER Pension Amts'!R34</f>
        <v>-2205.06</v>
      </c>
      <c r="R39" s="101">
        <f>'[5]2015 ER Pension Amts'!S34</f>
        <v>-2420.96</v>
      </c>
      <c r="S39" s="101">
        <f>'[5]2015 ER Pension Amts'!T34</f>
        <v>6970.78</v>
      </c>
      <c r="T39" s="101">
        <f>'[5]2015 ER Pension Amts'!U34</f>
        <v>407700.37</v>
      </c>
      <c r="U39" s="101">
        <f>'[5]2015 ER Pension Amts'!V34</f>
        <v>251075.5</v>
      </c>
      <c r="V39" s="101">
        <f>'[5]2015 ER Pension Amts'!W34</f>
        <v>137876.26</v>
      </c>
      <c r="W39" s="101">
        <f>'[5]2015 ER Pension Amts'!X34</f>
        <v>159073.56</v>
      </c>
      <c r="X39" s="101">
        <f>'[5]2015 ER Pension Amts'!Y34</f>
        <v>22958.823062399999</v>
      </c>
      <c r="Y39" s="101">
        <f>'[5]2015 ER Pension Amts'!Z34</f>
        <v>0</v>
      </c>
      <c r="Z39" s="101">
        <f>'[5]2015 ER Pension Amts'!AA34</f>
        <v>34509.94</v>
      </c>
    </row>
    <row r="40" spans="1:26" s="72" customFormat="1" x14ac:dyDescent="0.3">
      <c r="A40" s="100">
        <f>'[5]2015 ER Pension Amts'!A35</f>
        <v>71526</v>
      </c>
      <c r="B40" s="98" t="str">
        <f>'[5]2015 ER Pension Amts'!B35</f>
        <v>BOARD OF MEDICAL EXAMINERS</v>
      </c>
      <c r="C40" s="101">
        <f>'[5]2015 ER Pension Amts'!C35</f>
        <v>2350748.52</v>
      </c>
      <c r="D40" s="101">
        <f>'[5]2015 ER Pension Amts'!D35</f>
        <v>874478.44944</v>
      </c>
      <c r="E40" s="102">
        <f>'[5]2015 ER Pension Amts'!E35</f>
        <v>0.372</v>
      </c>
      <c r="F40" s="101">
        <f>'[5]2015 ER Pension Amts'!F35</f>
        <v>8424145.6600000001</v>
      </c>
      <c r="G40" s="103">
        <f>'[5]2015 ER Pension Amts'!G35</f>
        <v>1.23857E-3</v>
      </c>
      <c r="H40" s="103">
        <f>'[5]2015 ER Pension Amts'!H35</f>
        <v>1.2714200000000001E-3</v>
      </c>
      <c r="I40" s="103">
        <f>'[5]2015 ER Pension Amts'!I35</f>
        <v>-3.2849999999999999E-5</v>
      </c>
      <c r="J40" s="101">
        <f>'[5]2015 ER Pension Amts'!J35</f>
        <v>527128.74</v>
      </c>
      <c r="K40" s="101">
        <f>'[5]2015 ER Pension Amts'!K35</f>
        <v>11261.58</v>
      </c>
      <c r="L40" s="101">
        <f>'[5]2015 ER Pension Amts'!L35</f>
        <v>0</v>
      </c>
      <c r="M40" s="101">
        <f>'[5]2015 ER Pension Amts'!N35</f>
        <v>-69000.039999999994</v>
      </c>
      <c r="N40" s="101">
        <f>'[5]2015 ER Pension Amts'!O35</f>
        <v>0</v>
      </c>
      <c r="O40" s="101">
        <f>'[5]2015 ER Pension Amts'!P35+'[5]2015 ER Pension Amts'!M35</f>
        <v>-7618.3300000000745</v>
      </c>
      <c r="P40" s="101">
        <f>'[5]2015 ER Pension Amts'!Q35</f>
        <v>-126509.55</v>
      </c>
      <c r="Q40" s="101">
        <f>'[5]2015 ER Pension Amts'!R35</f>
        <v>-57509.52</v>
      </c>
      <c r="R40" s="101">
        <f>'[5]2015 ER Pension Amts'!S35</f>
        <v>-63140.3</v>
      </c>
      <c r="S40" s="101">
        <f>'[5]2015 ER Pension Amts'!T35</f>
        <v>181802.58</v>
      </c>
      <c r="T40" s="101">
        <f>'[5]2015 ER Pension Amts'!U35</f>
        <v>10633090.130000001</v>
      </c>
      <c r="U40" s="101">
        <f>'[5]2015 ER Pension Amts'!V35</f>
        <v>6548211.79</v>
      </c>
      <c r="V40" s="101">
        <f>'[5]2015 ER Pension Amts'!W35</f>
        <v>7950051.3399999999</v>
      </c>
      <c r="W40" s="101">
        <f>'[5]2015 ER Pension Amts'!X35</f>
        <v>-205407.49</v>
      </c>
      <c r="X40" s="101">
        <f>'[5]2015 ER Pension Amts'!Y35</f>
        <v>-29646.121760999999</v>
      </c>
      <c r="Y40" s="101">
        <f>'[5]2015 ER Pension Amts'!Z35</f>
        <v>0</v>
      </c>
      <c r="Z40" s="101">
        <f>'[5]2015 ER Pension Amts'!AA35</f>
        <v>900041.74</v>
      </c>
    </row>
    <row r="41" spans="1:26" s="72" customFormat="1" x14ac:dyDescent="0.3">
      <c r="A41" s="100" t="str">
        <f>'[5]2015 ER Pension Amts'!A36</f>
        <v xml:space="preserve"> LsrAgy00177</v>
      </c>
      <c r="B41" s="98" t="str">
        <f>'[5]2015 ER Pension Amts'!B36</f>
        <v>BOGALUSA CITY SCHOOLS</v>
      </c>
      <c r="C41" s="101">
        <f>'[5]2015 ER Pension Amts'!C36</f>
        <v>50205.35</v>
      </c>
      <c r="D41" s="101">
        <f>'[5]2015 ER Pension Amts'!D36</f>
        <v>18676.390200000002</v>
      </c>
      <c r="E41" s="102">
        <f>'[5]2015 ER Pension Amts'!E36</f>
        <v>0.372</v>
      </c>
      <c r="F41" s="101">
        <f>'[5]2015 ER Pension Amts'!F36</f>
        <v>179899.93</v>
      </c>
      <c r="G41" s="103">
        <f>'[5]2015 ER Pension Amts'!G36</f>
        <v>2.6449999999999999E-5</v>
      </c>
      <c r="H41" s="103">
        <f>'[5]2015 ER Pension Amts'!H36</f>
        <v>0</v>
      </c>
      <c r="I41" s="103">
        <f>'[5]2015 ER Pension Amts'!I36</f>
        <v>2.6449999999999999E-5</v>
      </c>
      <c r="J41" s="101">
        <f>'[5]2015 ER Pension Amts'!J36</f>
        <v>11256.98</v>
      </c>
      <c r="K41" s="101">
        <f>'[5]2015 ER Pension Amts'!K36</f>
        <v>240.49</v>
      </c>
      <c r="L41" s="101">
        <f>'[5]2015 ER Pension Amts'!L36</f>
        <v>0</v>
      </c>
      <c r="M41" s="101">
        <f>'[5]2015 ER Pension Amts'!N36</f>
        <v>-1473.51</v>
      </c>
      <c r="N41" s="101">
        <f>'[5]2015 ER Pension Amts'!O36</f>
        <v>0</v>
      </c>
      <c r="O41" s="101">
        <f>'[5]2015 ER Pension Amts'!P36+'[5]2015 ER Pension Amts'!M36</f>
        <v>-162.69999999999891</v>
      </c>
      <c r="P41" s="101">
        <f>'[5]2015 ER Pension Amts'!Q36</f>
        <v>-2701.65</v>
      </c>
      <c r="Q41" s="101">
        <f>'[5]2015 ER Pension Amts'!R36</f>
        <v>-1228.1300000000001</v>
      </c>
      <c r="R41" s="101">
        <f>'[5]2015 ER Pension Amts'!S36</f>
        <v>-1348.38</v>
      </c>
      <c r="S41" s="101">
        <f>'[5]2015 ER Pension Amts'!T36</f>
        <v>3882.44</v>
      </c>
      <c r="T41" s="101">
        <f>'[5]2015 ER Pension Amts'!U36</f>
        <v>227072.54</v>
      </c>
      <c r="U41" s="101">
        <f>'[5]2015 ER Pension Amts'!V36</f>
        <v>139838.85</v>
      </c>
      <c r="V41" s="101">
        <f>'[5]2015 ER Pension Amts'!W36</f>
        <v>0</v>
      </c>
      <c r="W41" s="101">
        <f>'[5]2015 ER Pension Amts'!X36</f>
        <v>165388.98000000001</v>
      </c>
      <c r="X41" s="101">
        <f>'[5]2015 ER Pension Amts'!Y36</f>
        <v>23870.317217</v>
      </c>
      <c r="Y41" s="101">
        <f>'[5]2015 ER Pension Amts'!Z36</f>
        <v>0</v>
      </c>
      <c r="Z41" s="101">
        <f>'[5]2015 ER Pension Amts'!AA36</f>
        <v>19220.64</v>
      </c>
    </row>
    <row r="42" spans="1:26" s="72" customFormat="1" x14ac:dyDescent="0.3">
      <c r="A42" s="100" t="str">
        <f>'[5]2015 ER Pension Amts'!A37</f>
        <v xml:space="preserve"> LsrAgy00742</v>
      </c>
      <c r="B42" s="98" t="str">
        <f>'[5]2015 ER Pension Amts'!B37</f>
        <v>BOSSIER CITY COURT</v>
      </c>
      <c r="C42" s="101">
        <f>'[5]2015 ER Pension Amts'!C37</f>
        <v>65133</v>
      </c>
      <c r="D42" s="101">
        <f>'[5]2015 ER Pension Amts'!D37</f>
        <v>24815.672999999999</v>
      </c>
      <c r="E42" s="102">
        <f>'[5]2015 ER Pension Amts'!E37</f>
        <v>0.38100000000000001</v>
      </c>
      <c r="F42" s="101">
        <f>'[5]2015 ER Pension Amts'!F37</f>
        <v>239073.06</v>
      </c>
      <c r="G42" s="103">
        <f>'[5]2015 ER Pension Amts'!G37</f>
        <v>3.5150000000000001E-5</v>
      </c>
      <c r="H42" s="103">
        <f>'[5]2015 ER Pension Amts'!H37</f>
        <v>3.5070000000000001E-5</v>
      </c>
      <c r="I42" s="103">
        <f>'[5]2015 ER Pension Amts'!I37</f>
        <v>8.0000000000000002E-8</v>
      </c>
      <c r="J42" s="101">
        <f>'[5]2015 ER Pension Amts'!J37</f>
        <v>14959.65</v>
      </c>
      <c r="K42" s="101">
        <f>'[5]2015 ER Pension Amts'!K37</f>
        <v>319.60000000000002</v>
      </c>
      <c r="L42" s="101">
        <f>'[5]2015 ER Pension Amts'!L37</f>
        <v>0</v>
      </c>
      <c r="M42" s="101">
        <f>'[5]2015 ER Pension Amts'!N37</f>
        <v>-1958.19</v>
      </c>
      <c r="N42" s="101">
        <f>'[5]2015 ER Pension Amts'!O37</f>
        <v>0</v>
      </c>
      <c r="O42" s="101">
        <f>'[5]2015 ER Pension Amts'!P37+'[5]2015 ER Pension Amts'!M37</f>
        <v>-216.20000000000073</v>
      </c>
      <c r="P42" s="101">
        <f>'[5]2015 ER Pension Amts'!Q37</f>
        <v>-3590.28</v>
      </c>
      <c r="Q42" s="101">
        <f>'[5]2015 ER Pension Amts'!R37</f>
        <v>-1632.09</v>
      </c>
      <c r="R42" s="101">
        <f>'[5]2015 ER Pension Amts'!S37</f>
        <v>-1791.89</v>
      </c>
      <c r="S42" s="101">
        <f>'[5]2015 ER Pension Amts'!T37</f>
        <v>5159.47</v>
      </c>
      <c r="T42" s="101">
        <f>'[5]2015 ER Pension Amts'!U37</f>
        <v>301761.8</v>
      </c>
      <c r="U42" s="101">
        <f>'[5]2015 ER Pension Amts'!V37</f>
        <v>185834.99</v>
      </c>
      <c r="V42" s="101">
        <f>'[5]2015 ER Pension Amts'!W37</f>
        <v>219288.91</v>
      </c>
      <c r="W42" s="101">
        <f>'[5]2015 ER Pension Amts'!X37</f>
        <v>500.23</v>
      </c>
      <c r="X42" s="101">
        <f>'[5]2015 ER Pension Amts'!Y37</f>
        <v>72.197556800000001</v>
      </c>
      <c r="Y42" s="101">
        <f>'[5]2015 ER Pension Amts'!Z37</f>
        <v>0</v>
      </c>
      <c r="Z42" s="101">
        <f>'[5]2015 ER Pension Amts'!AA37</f>
        <v>25542.74</v>
      </c>
    </row>
    <row r="43" spans="1:26" s="72" customFormat="1" x14ac:dyDescent="0.3">
      <c r="A43" s="100" t="str">
        <f>'[5]2015 ER Pension Amts'!A38</f>
        <v xml:space="preserve"> LsrAgy00077</v>
      </c>
      <c r="B43" s="98" t="str">
        <f>'[5]2015 ER Pension Amts'!B38</f>
        <v>BOSSIER PARISH SCHOOL BOARD</v>
      </c>
      <c r="C43" s="101">
        <f>'[5]2015 ER Pension Amts'!C38</f>
        <v>202909.34</v>
      </c>
      <c r="D43" s="101">
        <f>'[5]2015 ER Pension Amts'!D38</f>
        <v>75482.274479999993</v>
      </c>
      <c r="E43" s="102">
        <f>'[5]2015 ER Pension Amts'!E38</f>
        <v>0.372</v>
      </c>
      <c r="F43" s="101">
        <f>('[5]2015 ER Pension Amts'!F38)</f>
        <v>727149.38</v>
      </c>
      <c r="G43" s="103">
        <f>'[5]2015 ER Pension Amts'!G38</f>
        <v>1.0691E-4</v>
      </c>
      <c r="H43" s="103">
        <f>'[5]2015 ER Pension Amts'!H38</f>
        <v>6.3759999999999999E-5</v>
      </c>
      <c r="I43" s="103">
        <f>'[5]2015 ER Pension Amts'!I38</f>
        <v>4.3149999999999999E-5</v>
      </c>
      <c r="J43" s="101">
        <f>'[5]2015 ER Pension Amts'!J38</f>
        <v>45500.32</v>
      </c>
      <c r="K43" s="101">
        <f>'[5]2015 ER Pension Amts'!K38</f>
        <v>972.07</v>
      </c>
      <c r="L43" s="101">
        <f>'[5]2015 ER Pension Amts'!L38</f>
        <v>0</v>
      </c>
      <c r="M43" s="101">
        <f>'[5]2015 ER Pension Amts'!N38</f>
        <v>-5955.9</v>
      </c>
      <c r="N43" s="101">
        <f>'[5]2015 ER Pension Amts'!O38</f>
        <v>0</v>
      </c>
      <c r="O43" s="101">
        <f>'[5]2015 ER Pension Amts'!P38+'[5]2015 ER Pension Amts'!M38</f>
        <v>-657.59000000000378</v>
      </c>
      <c r="P43" s="101">
        <f>'[5]2015 ER Pension Amts'!Q38</f>
        <v>-10919.96</v>
      </c>
      <c r="Q43" s="101">
        <f>'[5]2015 ER Pension Amts'!R38</f>
        <v>-4964.07</v>
      </c>
      <c r="R43" s="101">
        <f>'[5]2015 ER Pension Amts'!S38</f>
        <v>-5450.1</v>
      </c>
      <c r="S43" s="101">
        <f>'[5]2015 ER Pension Amts'!T38</f>
        <v>15692.71</v>
      </c>
      <c r="T43" s="101">
        <f>'[5]2015 ER Pension Amts'!U38</f>
        <v>917819.47</v>
      </c>
      <c r="U43" s="101">
        <f>'[5]2015 ER Pension Amts'!V38</f>
        <v>565223.86</v>
      </c>
      <c r="V43" s="101">
        <f>'[5]2015 ER Pension Amts'!W38</f>
        <v>398684.36</v>
      </c>
      <c r="W43" s="101">
        <f>'[5]2015 ER Pension Amts'!X38</f>
        <v>269812.27</v>
      </c>
      <c r="X43" s="101">
        <f>'[5]2015 ER Pension Amts'!Y38</f>
        <v>38941.557198999995</v>
      </c>
      <c r="Y43" s="101">
        <f>'[5]2015 ER Pension Amts'!Z38</f>
        <v>0</v>
      </c>
      <c r="Z43" s="101">
        <f>'[5]2015 ER Pension Amts'!AA38</f>
        <v>77689.16</v>
      </c>
    </row>
    <row r="44" spans="1:26" s="72" customFormat="1" x14ac:dyDescent="0.3">
      <c r="A44" s="100" t="str">
        <f>'[5]2015 ER Pension Amts'!A39</f>
        <v xml:space="preserve"> LsrAgy00766</v>
      </c>
      <c r="B44" s="98" t="str">
        <f>'[5]2015 ER Pension Amts'!B39</f>
        <v>BUNKIE CITY COURT</v>
      </c>
      <c r="C44" s="101">
        <f>'[5]2015 ER Pension Amts'!C39</f>
        <v>0</v>
      </c>
      <c r="D44" s="101">
        <f>'[5]2015 ER Pension Amts'!D39</f>
        <v>0</v>
      </c>
      <c r="E44" s="102">
        <f>'[5]2015 ER Pension Amts'!E39</f>
        <v>0</v>
      </c>
      <c r="F44" s="101">
        <f>'[5]2015 ER Pension Amts'!F39</f>
        <v>0</v>
      </c>
      <c r="G44" s="103">
        <f>'[5]2015 ER Pension Amts'!G39</f>
        <v>0</v>
      </c>
      <c r="H44" s="103">
        <f>'[5]2015 ER Pension Amts'!H39</f>
        <v>7.1999999999999999E-7</v>
      </c>
      <c r="I44" s="103">
        <f>'[5]2015 ER Pension Amts'!I39</f>
        <v>-7.1999999999999999E-7</v>
      </c>
      <c r="J44" s="101">
        <f>'[5]2015 ER Pension Amts'!J39</f>
        <v>0</v>
      </c>
      <c r="K44" s="101">
        <f>'[5]2015 ER Pension Amts'!K39</f>
        <v>0</v>
      </c>
      <c r="L44" s="101">
        <f>'[5]2015 ER Pension Amts'!L39</f>
        <v>0</v>
      </c>
      <c r="M44" s="101">
        <f>'[5]2015 ER Pension Amts'!N39</f>
        <v>0</v>
      </c>
      <c r="N44" s="101">
        <f>'[5]2015 ER Pension Amts'!O39</f>
        <v>0</v>
      </c>
      <c r="O44" s="101">
        <f>'[5]2015 ER Pension Amts'!P39+'[5]2015 ER Pension Amts'!M39</f>
        <v>0</v>
      </c>
      <c r="P44" s="101">
        <f>'[5]2015 ER Pension Amts'!Q39</f>
        <v>0</v>
      </c>
      <c r="Q44" s="101">
        <f>'[5]2015 ER Pension Amts'!R39</f>
        <v>0</v>
      </c>
      <c r="R44" s="101">
        <f>'[5]2015 ER Pension Amts'!S39</f>
        <v>0</v>
      </c>
      <c r="S44" s="101">
        <f>'[5]2015 ER Pension Amts'!T39</f>
        <v>0</v>
      </c>
      <c r="T44" s="101">
        <f>'[5]2015 ER Pension Amts'!U39</f>
        <v>0</v>
      </c>
      <c r="U44" s="101">
        <f>'[5]2015 ER Pension Amts'!V39</f>
        <v>0</v>
      </c>
      <c r="V44" s="101">
        <f>'[5]2015 ER Pension Amts'!W39</f>
        <v>4502.08</v>
      </c>
      <c r="W44" s="101">
        <f>'[5]2015 ER Pension Amts'!X39</f>
        <v>-4502.08</v>
      </c>
      <c r="X44" s="101">
        <f>'[5]2015 ER Pension Amts'!Y39</f>
        <v>-649.77801120000004</v>
      </c>
      <c r="Y44" s="101">
        <f>'[5]2015 ER Pension Amts'!Z39</f>
        <v>0</v>
      </c>
      <c r="Z44" s="101">
        <f>'[5]2015 ER Pension Amts'!AA39</f>
        <v>0</v>
      </c>
    </row>
    <row r="45" spans="1:26" s="72" customFormat="1" x14ac:dyDescent="0.3">
      <c r="A45" s="100">
        <f>'[5]2015 ER Pension Amts'!A40</f>
        <v>20145</v>
      </c>
      <c r="B45" s="98" t="str">
        <f>'[5]2015 ER Pension Amts'!B40</f>
        <v>CADDO LEVEE DISTRICT</v>
      </c>
      <c r="C45" s="101">
        <f>'[5]2015 ER Pension Amts'!C40</f>
        <v>643450.56000000006</v>
      </c>
      <c r="D45" s="101">
        <f>'[5]2015 ER Pension Amts'!D40</f>
        <v>239363.60832</v>
      </c>
      <c r="E45" s="102">
        <f>'[5]2015 ER Pension Amts'!E40</f>
        <v>0.372</v>
      </c>
      <c r="F45" s="101">
        <f>'[5]2015 ER Pension Amts'!F40</f>
        <v>2305847.7599999998</v>
      </c>
      <c r="G45" s="103">
        <f>'[5]2015 ER Pension Amts'!G40</f>
        <v>3.3901999999999999E-4</v>
      </c>
      <c r="H45" s="103">
        <f>'[5]2015 ER Pension Amts'!H40</f>
        <v>3.1953999999999999E-4</v>
      </c>
      <c r="I45" s="103">
        <f>'[5]2015 ER Pension Amts'!I40</f>
        <v>1.948E-5</v>
      </c>
      <c r="J45" s="101">
        <f>'[5]2015 ER Pension Amts'!J40</f>
        <v>144285.09</v>
      </c>
      <c r="K45" s="101">
        <f>'[5]2015 ER Pension Amts'!K40</f>
        <v>3082.51</v>
      </c>
      <c r="L45" s="101">
        <f>'[5]2015 ER Pension Amts'!L40</f>
        <v>0</v>
      </c>
      <c r="M45" s="101">
        <f>'[5]2015 ER Pension Amts'!N40</f>
        <v>-18886.61</v>
      </c>
      <c r="N45" s="101">
        <f>'[5]2015 ER Pension Amts'!O40</f>
        <v>0</v>
      </c>
      <c r="O45" s="101">
        <f>'[5]2015 ER Pension Amts'!P40+'[5]2015 ER Pension Amts'!M40</f>
        <v>-2085.2799999999988</v>
      </c>
      <c r="P45" s="101">
        <f>'[5]2015 ER Pension Amts'!Q40</f>
        <v>-34628.050000000003</v>
      </c>
      <c r="Q45" s="101">
        <f>'[5]2015 ER Pension Amts'!R40</f>
        <v>-15741.44</v>
      </c>
      <c r="R45" s="101">
        <f>'[5]2015 ER Pension Amts'!S40</f>
        <v>-17282.689999999999</v>
      </c>
      <c r="S45" s="101">
        <f>'[5]2015 ER Pension Amts'!T40</f>
        <v>49762.8</v>
      </c>
      <c r="T45" s="101">
        <f>'[5]2015 ER Pension Amts'!U40</f>
        <v>2910477.58</v>
      </c>
      <c r="U45" s="101">
        <f>'[5]2015 ER Pension Amts'!V40</f>
        <v>1792369.23</v>
      </c>
      <c r="V45" s="101">
        <f>'[5]2015 ER Pension Amts'!W40</f>
        <v>1998048.96</v>
      </c>
      <c r="W45" s="101">
        <f>'[5]2015 ER Pension Amts'!X40</f>
        <v>121806.33</v>
      </c>
      <c r="X45" s="101">
        <f>'[5]2015 ER Pension Amts'!Y40</f>
        <v>17580.1050808</v>
      </c>
      <c r="Y45" s="101">
        <f>'[5]2015 ER Pension Amts'!Z40</f>
        <v>0</v>
      </c>
      <c r="Z45" s="101">
        <f>'[5]2015 ER Pension Amts'!AA40</f>
        <v>246358.42</v>
      </c>
    </row>
    <row r="46" spans="1:26" s="72" customFormat="1" x14ac:dyDescent="0.3">
      <c r="A46" s="100" t="str">
        <f>'[5]2015 ER Pension Amts'!A41</f>
        <v xml:space="preserve"> LsrAgy00601</v>
      </c>
      <c r="B46" s="98" t="str">
        <f>'[5]2015 ER Pension Amts'!B41</f>
        <v>CADDO PARISH SCHOOL BOARD</v>
      </c>
      <c r="C46" s="101">
        <f>'[5]2015 ER Pension Amts'!C41</f>
        <v>684498.48</v>
      </c>
      <c r="D46" s="101">
        <f>'[5]2015 ER Pension Amts'!D41</f>
        <v>254633.43455999999</v>
      </c>
      <c r="E46" s="102">
        <f>'[5]2015 ER Pension Amts'!E41</f>
        <v>0.372</v>
      </c>
      <c r="F46" s="101">
        <f>'[5]2015 ER Pension Amts'!F41</f>
        <v>2452964.41</v>
      </c>
      <c r="G46" s="103">
        <f>'[5]2015 ER Pension Amts'!G41</f>
        <v>3.6065000000000001E-4</v>
      </c>
      <c r="H46" s="103">
        <f>'[5]2015 ER Pension Amts'!H41</f>
        <v>4.3051999999999999E-4</v>
      </c>
      <c r="I46" s="103">
        <f>'[5]2015 ER Pension Amts'!I41</f>
        <v>-6.9869999999999993E-5</v>
      </c>
      <c r="J46" s="101">
        <f>'[5]2015 ER Pension Amts'!J41</f>
        <v>153490.70000000001</v>
      </c>
      <c r="K46" s="101">
        <f>'[5]2015 ER Pension Amts'!K41</f>
        <v>3279.17</v>
      </c>
      <c r="L46" s="101">
        <f>'[5]2015 ER Pension Amts'!L41</f>
        <v>0</v>
      </c>
      <c r="M46" s="101">
        <f>'[5]2015 ER Pension Amts'!N41</f>
        <v>-20091.61</v>
      </c>
      <c r="N46" s="101">
        <f>'[5]2015 ER Pension Amts'!O41</f>
        <v>0</v>
      </c>
      <c r="O46" s="101">
        <f>'[5]2015 ER Pension Amts'!P41+'[5]2015 ER Pension Amts'!M41</f>
        <v>-2218.3299999999872</v>
      </c>
      <c r="P46" s="101">
        <f>'[5]2015 ER Pension Amts'!Q41</f>
        <v>-36837.379999999997</v>
      </c>
      <c r="Q46" s="101">
        <f>'[5]2015 ER Pension Amts'!R41</f>
        <v>-16745.77</v>
      </c>
      <c r="R46" s="101">
        <f>'[5]2015 ER Pension Amts'!S41</f>
        <v>-18385.36</v>
      </c>
      <c r="S46" s="101">
        <f>'[5]2015 ER Pension Amts'!T41</f>
        <v>52937.74</v>
      </c>
      <c r="T46" s="101">
        <f>'[5]2015 ER Pension Amts'!U41</f>
        <v>3096170.55</v>
      </c>
      <c r="U46" s="101">
        <f>'[5]2015 ER Pension Amts'!V41</f>
        <v>1906725.16</v>
      </c>
      <c r="V46" s="101">
        <f>'[5]2015 ER Pension Amts'!W41</f>
        <v>2691994.86</v>
      </c>
      <c r="W46" s="101">
        <f>'[5]2015 ER Pension Amts'!X41</f>
        <v>-436889.53</v>
      </c>
      <c r="X46" s="101">
        <f>'[5]2015 ER Pension Amts'!Y41</f>
        <v>-63055.541170199991</v>
      </c>
      <c r="Y46" s="101">
        <f>'[5]2015 ER Pension Amts'!Z41</f>
        <v>0</v>
      </c>
      <c r="Z46" s="101">
        <f>'[5]2015 ER Pension Amts'!AA41</f>
        <v>262076.47</v>
      </c>
    </row>
    <row r="47" spans="1:26" s="72" customFormat="1" x14ac:dyDescent="0.3">
      <c r="A47" s="100" t="str">
        <f>'[5]2015 ER Pension Amts'!A42</f>
        <v xml:space="preserve"> LsrAgy00789</v>
      </c>
      <c r="B47" s="98" t="str">
        <f>'[5]2015 ER Pension Amts'!B42</f>
        <v>CALCASIEU PARISH POLICE JURY</v>
      </c>
      <c r="C47" s="101">
        <f>'[5]2015 ER Pension Amts'!C42</f>
        <v>46838.64</v>
      </c>
      <c r="D47" s="101">
        <f>'[5]2015 ER Pension Amts'!D42</f>
        <v>18021.181680000002</v>
      </c>
      <c r="E47" s="102">
        <f>'[5]2015 ER Pension Amts'!E42</f>
        <v>0.38475029999999999</v>
      </c>
      <c r="F47" s="101">
        <f>'[5]2015 ER Pension Amts'!F42</f>
        <v>173574.52</v>
      </c>
      <c r="G47" s="103">
        <f>'[5]2015 ER Pension Amts'!G42</f>
        <v>2.552E-5</v>
      </c>
      <c r="H47" s="103">
        <f>'[5]2015 ER Pension Amts'!H42</f>
        <v>2.552E-5</v>
      </c>
      <c r="I47" s="103">
        <f>'[5]2015 ER Pension Amts'!I42</f>
        <v>0</v>
      </c>
      <c r="J47" s="101">
        <f>'[5]2015 ER Pension Amts'!J42</f>
        <v>10861.17</v>
      </c>
      <c r="K47" s="101">
        <f>'[5]2015 ER Pension Amts'!K42</f>
        <v>232.04</v>
      </c>
      <c r="L47" s="101">
        <f>'[5]2015 ER Pension Amts'!L42</f>
        <v>0</v>
      </c>
      <c r="M47" s="101">
        <f>'[5]2015 ER Pension Amts'!N42</f>
        <v>-1421.7</v>
      </c>
      <c r="N47" s="101">
        <f>'[5]2015 ER Pension Amts'!O42</f>
        <v>0</v>
      </c>
      <c r="O47" s="101">
        <f>'[5]2015 ER Pension Amts'!P42+'[5]2015 ER Pension Amts'!M42</f>
        <v>-156.96999999999935</v>
      </c>
      <c r="P47" s="101">
        <f>'[5]2015 ER Pension Amts'!Q42</f>
        <v>-2606.65</v>
      </c>
      <c r="Q47" s="101">
        <f>'[5]2015 ER Pension Amts'!R42</f>
        <v>-1184.95</v>
      </c>
      <c r="R47" s="101">
        <f>'[5]2015 ER Pension Amts'!S42</f>
        <v>-1300.97</v>
      </c>
      <c r="S47" s="101">
        <f>'[5]2015 ER Pension Amts'!T42</f>
        <v>3745.93</v>
      </c>
      <c r="T47" s="101">
        <f>'[5]2015 ER Pension Amts'!U42</f>
        <v>219088.51</v>
      </c>
      <c r="U47" s="101">
        <f>'[5]2015 ER Pension Amts'!V42</f>
        <v>134922.01999999999</v>
      </c>
      <c r="V47" s="101">
        <f>'[5]2015 ER Pension Amts'!W42</f>
        <v>159573.79</v>
      </c>
      <c r="W47" s="101">
        <f>'[5]2015 ER Pension Amts'!X42</f>
        <v>0</v>
      </c>
      <c r="X47" s="101">
        <f>'[5]2015 ER Pension Amts'!Y42</f>
        <v>0</v>
      </c>
      <c r="Y47" s="101">
        <f>'[5]2015 ER Pension Amts'!Z42</f>
        <v>0</v>
      </c>
      <c r="Z47" s="101">
        <f>'[5]2015 ER Pension Amts'!AA42</f>
        <v>18544.830000000002</v>
      </c>
    </row>
    <row r="48" spans="1:26" s="72" customFormat="1" x14ac:dyDescent="0.3">
      <c r="A48" s="100" t="str">
        <f>'[5]2015 ER Pension Amts'!A43</f>
        <v xml:space="preserve"> LsrAgy00658</v>
      </c>
      <c r="B48" s="98" t="str">
        <f>'[5]2015 ER Pension Amts'!B43</f>
        <v>CALCASIEU PARISH SCHOOL BOARD</v>
      </c>
      <c r="C48" s="101">
        <f>'[5]2015 ER Pension Amts'!C43</f>
        <v>249083.4</v>
      </c>
      <c r="D48" s="101">
        <f>'[5]2015 ER Pension Amts'!D43</f>
        <v>92659.024799999999</v>
      </c>
      <c r="E48" s="102">
        <f>'[5]2015 ER Pension Amts'!E43</f>
        <v>0.372</v>
      </c>
      <c r="F48" s="101">
        <f>'[5]2015 ER Pension Amts'!F43</f>
        <v>892630.11</v>
      </c>
      <c r="G48" s="103">
        <f>'[5]2015 ER Pension Amts'!G43</f>
        <v>1.3124E-4</v>
      </c>
      <c r="H48" s="103">
        <f>'[5]2015 ER Pension Amts'!H43</f>
        <v>1.3463E-4</v>
      </c>
      <c r="I48" s="103">
        <f>'[5]2015 ER Pension Amts'!I43</f>
        <v>-3.3900000000000002E-6</v>
      </c>
      <c r="J48" s="101">
        <f>'[5]2015 ER Pension Amts'!J43</f>
        <v>55855.040000000001</v>
      </c>
      <c r="K48" s="101">
        <f>'[5]2015 ER Pension Amts'!K43</f>
        <v>1193.29</v>
      </c>
      <c r="L48" s="101">
        <f>'[5]2015 ER Pension Amts'!L43</f>
        <v>0</v>
      </c>
      <c r="M48" s="101">
        <f>'[5]2015 ER Pension Amts'!N43</f>
        <v>-7311.31</v>
      </c>
      <c r="N48" s="101">
        <f>'[5]2015 ER Pension Amts'!O43</f>
        <v>0</v>
      </c>
      <c r="O48" s="101">
        <f>'[5]2015 ER Pension Amts'!P43+'[5]2015 ER Pension Amts'!M43</f>
        <v>-807.25</v>
      </c>
      <c r="P48" s="101">
        <f>'[5]2015 ER Pension Amts'!Q43</f>
        <v>-13405.07</v>
      </c>
      <c r="Q48" s="101">
        <f>'[5]2015 ER Pension Amts'!R43</f>
        <v>-6093.76</v>
      </c>
      <c r="R48" s="101">
        <f>'[5]2015 ER Pension Amts'!S43</f>
        <v>-6690.4</v>
      </c>
      <c r="S48" s="101">
        <f>'[5]2015 ER Pension Amts'!T43</f>
        <v>19263.97</v>
      </c>
      <c r="T48" s="101">
        <f>'[5]2015 ER Pension Amts'!U43</f>
        <v>1126691.8700000001</v>
      </c>
      <c r="U48" s="101">
        <f>'[5]2015 ER Pension Amts'!V43</f>
        <v>693854.46</v>
      </c>
      <c r="V48" s="101">
        <f>'[5]2015 ER Pension Amts'!W43</f>
        <v>841826.79</v>
      </c>
      <c r="W48" s="101">
        <f>'[5]2015 ER Pension Amts'!X43</f>
        <v>-21197.3</v>
      </c>
      <c r="X48" s="101">
        <f>'[5]2015 ER Pension Amts'!Y43</f>
        <v>-3059.3714694</v>
      </c>
      <c r="Y48" s="101">
        <f>'[5]2015 ER Pension Amts'!Z43</f>
        <v>0</v>
      </c>
      <c r="Z48" s="101">
        <f>'[5]2015 ER Pension Amts'!AA43</f>
        <v>95369.24</v>
      </c>
    </row>
    <row r="49" spans="1:26" s="72" customFormat="1" x14ac:dyDescent="0.3">
      <c r="A49" s="100">
        <f>'[5]2015 ER Pension Amts'!A44</f>
        <v>2001</v>
      </c>
      <c r="B49" s="98" t="str">
        <f>'[5]2015 ER Pension Amts'!B44</f>
        <v>CAPITAL AREA HUMAN SERVICES DISTRICT</v>
      </c>
      <c r="C49" s="101">
        <f>'[5]2015 ER Pension Amts'!C44</f>
        <v>11910221.76</v>
      </c>
      <c r="D49" s="101">
        <f>'[5]2015 ER Pension Amts'!D44</f>
        <v>4430775.5505600004</v>
      </c>
      <c r="E49" s="102">
        <f>'[5]2015 ER Pension Amts'!E44</f>
        <v>0.37201450000000003</v>
      </c>
      <c r="F49" s="101">
        <f>'[5]2015 ER Pension Amts'!F44</f>
        <v>42683213.130000003</v>
      </c>
      <c r="G49" s="103">
        <f>'[5]2015 ER Pension Amts'!G44</f>
        <v>6.2755500000000004E-3</v>
      </c>
      <c r="H49" s="103">
        <f>'[5]2015 ER Pension Amts'!H44</f>
        <v>6.42502E-3</v>
      </c>
      <c r="I49" s="103">
        <f>'[5]2015 ER Pension Amts'!I44</f>
        <v>-1.4946999999999999E-4</v>
      </c>
      <c r="J49" s="101">
        <f>'[5]2015 ER Pension Amts'!J44</f>
        <v>2670840.36</v>
      </c>
      <c r="K49" s="101">
        <f>'[5]2015 ER Pension Amts'!K44</f>
        <v>57059.82</v>
      </c>
      <c r="L49" s="101">
        <f>'[5]2015 ER Pension Amts'!L44</f>
        <v>0</v>
      </c>
      <c r="M49" s="101">
        <f>'[5]2015 ER Pension Amts'!N44</f>
        <v>-349607.35</v>
      </c>
      <c r="N49" s="101">
        <f>'[5]2015 ER Pension Amts'!O44</f>
        <v>0</v>
      </c>
      <c r="O49" s="101">
        <f>'[5]2015 ER Pension Amts'!P44+'[5]2015 ER Pension Amts'!M44</f>
        <v>-38600.319999999832</v>
      </c>
      <c r="P49" s="101">
        <f>'[5]2015 ER Pension Amts'!Q44</f>
        <v>-640994.87</v>
      </c>
      <c r="Q49" s="101">
        <f>'[5]2015 ER Pension Amts'!R44</f>
        <v>-291387.52000000002</v>
      </c>
      <c r="R49" s="101">
        <f>'[5]2015 ER Pension Amts'!S44</f>
        <v>-319917.43</v>
      </c>
      <c r="S49" s="101">
        <f>'[5]2015 ER Pension Amts'!T44</f>
        <v>921151.96</v>
      </c>
      <c r="T49" s="101">
        <f>'[5]2015 ER Pension Amts'!U44</f>
        <v>53875427.939999998</v>
      </c>
      <c r="U49" s="101">
        <f>'[5]2015 ER Pension Amts'!V44</f>
        <v>33178286.640000001</v>
      </c>
      <c r="V49" s="101">
        <f>'[5]2015 ER Pension Amts'!W44</f>
        <v>40174953.07</v>
      </c>
      <c r="W49" s="101">
        <f>'[5]2015 ER Pension Amts'!X44</f>
        <v>-934619.7</v>
      </c>
      <c r="X49" s="101">
        <f>'[5]2015 ER Pension Amts'!Y44</f>
        <v>-134892.11018619998</v>
      </c>
      <c r="Y49" s="101">
        <f>'[5]2015 ER Pension Amts'!Z44</f>
        <v>0</v>
      </c>
      <c r="Z49" s="101">
        <f>'[5]2015 ER Pension Amts'!AA44</f>
        <v>4560304.96</v>
      </c>
    </row>
    <row r="50" spans="1:26" s="72" customFormat="1" x14ac:dyDescent="0.3">
      <c r="A50" s="100" t="str">
        <f>'[5]2015 ER Pension Amts'!A45</f>
        <v xml:space="preserve"> LsrAgy00272</v>
      </c>
      <c r="B50" s="98" t="str">
        <f>'[5]2015 ER Pension Amts'!B45</f>
        <v>CAPITOL AREA GROUNDWATER COMMISSION</v>
      </c>
      <c r="C50" s="101">
        <f>'[5]2015 ER Pension Amts'!C45</f>
        <v>62004.84</v>
      </c>
      <c r="D50" s="101">
        <f>'[5]2015 ER Pension Amts'!D45</f>
        <v>23065.800480000002</v>
      </c>
      <c r="E50" s="102">
        <f>'[5]2015 ER Pension Amts'!E45</f>
        <v>0.372</v>
      </c>
      <c r="F50" s="101">
        <f>'[5]2015 ER Pension Amts'!F45</f>
        <v>222205.32</v>
      </c>
      <c r="G50" s="103">
        <f>'[5]2015 ER Pension Amts'!G45</f>
        <v>3.2669999999999997E-5</v>
      </c>
      <c r="H50" s="103">
        <f>'[5]2015 ER Pension Amts'!H45</f>
        <v>3.1340000000000001E-5</v>
      </c>
      <c r="I50" s="103">
        <f>'[5]2015 ER Pension Amts'!I45</f>
        <v>1.33E-6</v>
      </c>
      <c r="J50" s="101">
        <f>'[5]2015 ER Pension Amts'!J45</f>
        <v>13904.18</v>
      </c>
      <c r="K50" s="101">
        <f>'[5]2015 ER Pension Amts'!K45</f>
        <v>297.05</v>
      </c>
      <c r="L50" s="101">
        <f>'[5]2015 ER Pension Amts'!L45</f>
        <v>0</v>
      </c>
      <c r="M50" s="101">
        <f>'[5]2015 ER Pension Amts'!N45</f>
        <v>-1820.03</v>
      </c>
      <c r="N50" s="101">
        <f>'[5]2015 ER Pension Amts'!O45</f>
        <v>0</v>
      </c>
      <c r="O50" s="101">
        <f>'[5]2015 ER Pension Amts'!P45+'[5]2015 ER Pension Amts'!M45</f>
        <v>-200.95000000000073</v>
      </c>
      <c r="P50" s="101">
        <f>'[5]2015 ER Pension Amts'!Q45</f>
        <v>-3336.97</v>
      </c>
      <c r="Q50" s="101">
        <f>'[5]2015 ER Pension Amts'!R45</f>
        <v>-1516.94</v>
      </c>
      <c r="R50" s="101">
        <f>'[5]2015 ER Pension Amts'!S45</f>
        <v>-1665.46</v>
      </c>
      <c r="S50" s="101">
        <f>'[5]2015 ER Pension Amts'!T45</f>
        <v>4795.4399999999996</v>
      </c>
      <c r="T50" s="101">
        <f>'[5]2015 ER Pension Amts'!U45</f>
        <v>280471.07</v>
      </c>
      <c r="U50" s="101">
        <f>'[5]2015 ER Pension Amts'!V45</f>
        <v>172723.45</v>
      </c>
      <c r="V50" s="101">
        <f>'[5]2015 ER Pension Amts'!W45</f>
        <v>195965.62</v>
      </c>
      <c r="W50" s="101">
        <f>'[5]2015 ER Pension Amts'!X45</f>
        <v>8316.35</v>
      </c>
      <c r="X50" s="101">
        <f>'[5]2015 ER Pension Amts'!Y45</f>
        <v>1200.2843817999999</v>
      </c>
      <c r="Y50" s="101">
        <f>'[5]2015 ER Pension Amts'!Z45</f>
        <v>0</v>
      </c>
      <c r="Z50" s="101">
        <f>'[5]2015 ER Pension Amts'!AA45</f>
        <v>23740.57</v>
      </c>
    </row>
    <row r="51" spans="1:26" s="72" customFormat="1" x14ac:dyDescent="0.3">
      <c r="A51" s="100" t="str">
        <f>'[5]2015 ER Pension Amts'!A46</f>
        <v xml:space="preserve"> LsrAgy00213</v>
      </c>
      <c r="B51" s="98" t="str">
        <f>'[5]2015 ER Pension Amts'!B46</f>
        <v>CATAHOULA PARISH SCHOOL BOARD</v>
      </c>
      <c r="C51" s="101">
        <f>'[5]2015 ER Pension Amts'!C46</f>
        <v>53216</v>
      </c>
      <c r="D51" s="101">
        <f>'[5]2015 ER Pension Amts'!D46</f>
        <v>19796.351999999999</v>
      </c>
      <c r="E51" s="102">
        <f>'[5]2015 ER Pension Amts'!E46</f>
        <v>0.372</v>
      </c>
      <c r="F51" s="101">
        <f>'[5]2015 ER Pension Amts'!F46</f>
        <v>190714.33</v>
      </c>
      <c r="G51" s="103">
        <f>'[5]2015 ER Pension Amts'!G46</f>
        <v>2.8039999999999999E-5</v>
      </c>
      <c r="H51" s="103">
        <f>'[5]2015 ER Pension Amts'!H46</f>
        <v>5.9020000000000001E-5</v>
      </c>
      <c r="I51" s="103">
        <f>'[5]2015 ER Pension Amts'!I46</f>
        <v>-3.0979999999999998E-5</v>
      </c>
      <c r="J51" s="101">
        <f>'[5]2015 ER Pension Amts'!J46</f>
        <v>11933.67</v>
      </c>
      <c r="K51" s="101">
        <f>'[5]2015 ER Pension Amts'!K46</f>
        <v>254.95</v>
      </c>
      <c r="L51" s="101">
        <f>'[5]2015 ER Pension Amts'!L46</f>
        <v>0</v>
      </c>
      <c r="M51" s="101">
        <f>'[5]2015 ER Pension Amts'!N46</f>
        <v>-1562.09</v>
      </c>
      <c r="N51" s="101">
        <f>'[5]2015 ER Pension Amts'!O46</f>
        <v>0</v>
      </c>
      <c r="O51" s="101">
        <f>'[5]2015 ER Pension Amts'!P46+'[5]2015 ER Pension Amts'!M46</f>
        <v>-172.47000000000116</v>
      </c>
      <c r="P51" s="101">
        <f>'[5]2015 ER Pension Amts'!Q46</f>
        <v>-2864.05</v>
      </c>
      <c r="Q51" s="101">
        <f>'[5]2015 ER Pension Amts'!R46</f>
        <v>-1301.96</v>
      </c>
      <c r="R51" s="101">
        <f>'[5]2015 ER Pension Amts'!S46</f>
        <v>-1429.43</v>
      </c>
      <c r="S51" s="101">
        <f>'[5]2015 ER Pension Amts'!T46</f>
        <v>4115.83</v>
      </c>
      <c r="T51" s="101">
        <f>'[5]2015 ER Pension Amts'!U46</f>
        <v>240722.65</v>
      </c>
      <c r="U51" s="101">
        <f>'[5]2015 ER Pension Amts'!V46</f>
        <v>148245.04</v>
      </c>
      <c r="V51" s="101">
        <f>'[5]2015 ER Pension Amts'!W46</f>
        <v>369045.66</v>
      </c>
      <c r="W51" s="101">
        <f>'[5]2015 ER Pension Amts'!X46</f>
        <v>-193714.58</v>
      </c>
      <c r="X51" s="101">
        <f>'[5]2015 ER Pension Amts'!Y46</f>
        <v>-27958.503870799999</v>
      </c>
      <c r="Y51" s="101">
        <f>'[5]2015 ER Pension Amts'!Z46</f>
        <v>0</v>
      </c>
      <c r="Z51" s="101">
        <f>'[5]2015 ER Pension Amts'!AA46</f>
        <v>20376.05</v>
      </c>
    </row>
    <row r="52" spans="1:26" s="72" customFormat="1" x14ac:dyDescent="0.3">
      <c r="A52" s="100" t="str">
        <f>'[5]2015 ER Pension Amts'!A47</f>
        <v xml:space="preserve"> LsrAgy00130</v>
      </c>
      <c r="B52" s="98" t="str">
        <f>'[5]2015 ER Pension Amts'!B47</f>
        <v>CENTRAL COMMUNITY SCHOOL SYSTEM</v>
      </c>
      <c r="C52" s="101">
        <f>'[5]2015 ER Pension Amts'!C47</f>
        <v>107858.04</v>
      </c>
      <c r="D52" s="101">
        <f>'[5]2015 ER Pension Amts'!D47</f>
        <v>40123.190880000002</v>
      </c>
      <c r="E52" s="102">
        <f>'[5]2015 ER Pension Amts'!E47</f>
        <v>0.372</v>
      </c>
      <c r="F52" s="101">
        <f>'[5]2015 ER Pension Amts'!F47</f>
        <v>386529.79</v>
      </c>
      <c r="G52" s="103">
        <f>'[5]2015 ER Pension Amts'!G47</f>
        <v>5.6830000000000003E-5</v>
      </c>
      <c r="H52" s="103">
        <f>'[5]2015 ER Pension Amts'!H47</f>
        <v>5.7849999999999997E-5</v>
      </c>
      <c r="I52" s="103">
        <f>'[5]2015 ER Pension Amts'!I47</f>
        <v>-1.02E-6</v>
      </c>
      <c r="J52" s="101">
        <f>'[5]2015 ER Pension Amts'!J47</f>
        <v>24186.54</v>
      </c>
      <c r="K52" s="101">
        <f>'[5]2015 ER Pension Amts'!K47</f>
        <v>516.72</v>
      </c>
      <c r="L52" s="101">
        <f>'[5]2015 ER Pension Amts'!L47</f>
        <v>0</v>
      </c>
      <c r="M52" s="101">
        <f>'[5]2015 ER Pension Amts'!N47</f>
        <v>-3165.97</v>
      </c>
      <c r="N52" s="101">
        <f>'[5]2015 ER Pension Amts'!O47</f>
        <v>0</v>
      </c>
      <c r="O52" s="101">
        <f>'[5]2015 ER Pension Amts'!P47+'[5]2015 ER Pension Amts'!M47</f>
        <v>-349.55000000000291</v>
      </c>
      <c r="P52" s="101">
        <f>'[5]2015 ER Pension Amts'!Q47</f>
        <v>-5804.71</v>
      </c>
      <c r="Q52" s="101">
        <f>'[5]2015 ER Pension Amts'!R47</f>
        <v>-2638.74</v>
      </c>
      <c r="R52" s="101">
        <f>'[5]2015 ER Pension Amts'!S47</f>
        <v>-2897.1</v>
      </c>
      <c r="S52" s="101">
        <f>'[5]2015 ER Pension Amts'!T47</f>
        <v>8341.75</v>
      </c>
      <c r="T52" s="101">
        <f>'[5]2015 ER Pension Amts'!U47</f>
        <v>487884.02</v>
      </c>
      <c r="U52" s="101">
        <f>'[5]2015 ER Pension Amts'!V47</f>
        <v>300455.26</v>
      </c>
      <c r="V52" s="101">
        <f>'[5]2015 ER Pension Amts'!W47</f>
        <v>361729.77</v>
      </c>
      <c r="W52" s="101">
        <f>'[5]2015 ER Pension Amts'!X47</f>
        <v>-6377.95</v>
      </c>
      <c r="X52" s="101">
        <f>'[5]2015 ER Pension Amts'!Y47</f>
        <v>-920.51884919999998</v>
      </c>
      <c r="Y52" s="101">
        <f>'[5]2015 ER Pension Amts'!Z47</f>
        <v>0</v>
      </c>
      <c r="Z52" s="101">
        <f>'[5]2015 ER Pension Amts'!AA47</f>
        <v>41297.120000000003</v>
      </c>
    </row>
    <row r="53" spans="1:26" s="72" customFormat="1" x14ac:dyDescent="0.3">
      <c r="A53" s="100" t="str">
        <f>'[5]2015 ER Pension Amts'!A48</f>
        <v xml:space="preserve"> 2001C</v>
      </c>
      <c r="B53" s="98" t="str">
        <f>'[5]2015 ER Pension Amts'!B48</f>
        <v>CENTRAL LA HUMAN SERVICES DISTRICT</v>
      </c>
      <c r="C53" s="101">
        <f>'[5]2015 ER Pension Amts'!C48</f>
        <v>3828676.44</v>
      </c>
      <c r="D53" s="101">
        <f>'[5]2015 ER Pension Amts'!D48</f>
        <v>1424267.6356800001</v>
      </c>
      <c r="E53" s="102">
        <f>'[5]2015 ER Pension Amts'!E48</f>
        <v>0.372</v>
      </c>
      <c r="F53" s="101">
        <f>'[5]2015 ER Pension Amts'!F48</f>
        <v>13720481.130000001</v>
      </c>
      <c r="G53" s="103">
        <f>'[5]2015 ER Pension Amts'!G48</f>
        <v>2.0172699999999998E-3</v>
      </c>
      <c r="H53" s="103">
        <f>'[5]2015 ER Pension Amts'!H48</f>
        <v>1.96846E-3</v>
      </c>
      <c r="I53" s="103">
        <f>'[5]2015 ER Pension Amts'!I48</f>
        <v>4.8810000000000002E-5</v>
      </c>
      <c r="J53" s="101">
        <f>'[5]2015 ER Pension Amts'!J48</f>
        <v>858539.27</v>
      </c>
      <c r="K53" s="101">
        <f>'[5]2015 ER Pension Amts'!K48</f>
        <v>18341.830000000002</v>
      </c>
      <c r="L53" s="101">
        <f>'[5]2015 ER Pension Amts'!L48</f>
        <v>0</v>
      </c>
      <c r="M53" s="101">
        <f>'[5]2015 ER Pension Amts'!N48</f>
        <v>-112380.97</v>
      </c>
      <c r="N53" s="101">
        <f>'[5]2015 ER Pension Amts'!O48</f>
        <v>0</v>
      </c>
      <c r="O53" s="101">
        <f>'[5]2015 ER Pension Amts'!P48+'[5]2015 ER Pension Amts'!M48</f>
        <v>-12408.040000000037</v>
      </c>
      <c r="P53" s="101">
        <f>'[5]2015 ER Pension Amts'!Q48</f>
        <v>-206047.23</v>
      </c>
      <c r="Q53" s="101">
        <f>'[5]2015 ER Pension Amts'!R48</f>
        <v>-93666.26</v>
      </c>
      <c r="R53" s="101">
        <f>'[5]2015 ER Pension Amts'!S48</f>
        <v>-102837.17</v>
      </c>
      <c r="S53" s="101">
        <f>'[5]2015 ER Pension Amts'!T48</f>
        <v>296103.48</v>
      </c>
      <c r="T53" s="101">
        <f>'[5]2015 ER Pension Amts'!U48</f>
        <v>17318208.690000001</v>
      </c>
      <c r="U53" s="101">
        <f>'[5]2015 ER Pension Amts'!V48</f>
        <v>10665130.91</v>
      </c>
      <c r="V53" s="101">
        <f>'[5]2015 ER Pension Amts'!W48</f>
        <v>12308566.84</v>
      </c>
      <c r="W53" s="101">
        <f>'[5]2015 ER Pension Amts'!X48</f>
        <v>305203.64</v>
      </c>
      <c r="X53" s="101">
        <f>'[5]2015 ER Pension Amts'!Y48</f>
        <v>44049.534342600004</v>
      </c>
      <c r="Y53" s="101">
        <f>'[5]2015 ER Pension Amts'!Z48</f>
        <v>0</v>
      </c>
      <c r="Z53" s="101">
        <f>'[5]2015 ER Pension Amts'!AA48</f>
        <v>1465906</v>
      </c>
    </row>
    <row r="54" spans="1:26" s="72" customFormat="1" x14ac:dyDescent="0.3">
      <c r="A54" s="100" t="str">
        <f>'[5]2015 ER Pension Amts'!A49</f>
        <v xml:space="preserve"> LsrAgy00366</v>
      </c>
      <c r="B54" s="98" t="str">
        <f>'[5]2015 ER Pension Amts'!B49</f>
        <v>CHENNAULT INTERNAT AIRPORT AUTHORITY</v>
      </c>
      <c r="C54" s="101">
        <f>'[5]2015 ER Pension Amts'!C49</f>
        <v>294559.92</v>
      </c>
      <c r="D54" s="101">
        <f>'[5]2015 ER Pension Amts'!D49</f>
        <v>109576.29024</v>
      </c>
      <c r="E54" s="102">
        <f>'[5]2015 ER Pension Amts'!E49</f>
        <v>0.372</v>
      </c>
      <c r="F54" s="101">
        <f>'[5]2015 ER Pension Amts'!F49</f>
        <v>1055594.28</v>
      </c>
      <c r="G54" s="103">
        <f>'[5]2015 ER Pension Amts'!G49</f>
        <v>1.552E-4</v>
      </c>
      <c r="H54" s="103">
        <f>'[5]2015 ER Pension Amts'!H49</f>
        <v>1.5003E-4</v>
      </c>
      <c r="I54" s="103">
        <f>'[5]2015 ER Pension Amts'!I49</f>
        <v>5.1699999999999996E-6</v>
      </c>
      <c r="J54" s="101">
        <f>'[5]2015 ER Pension Amts'!J49</f>
        <v>66052.289999999994</v>
      </c>
      <c r="K54" s="101">
        <f>'[5]2015 ER Pension Amts'!K49</f>
        <v>1411.14</v>
      </c>
      <c r="L54" s="101">
        <f>'[5]2015 ER Pension Amts'!L49</f>
        <v>0</v>
      </c>
      <c r="M54" s="101">
        <f>'[5]2015 ER Pension Amts'!N49</f>
        <v>-8646.1</v>
      </c>
      <c r="N54" s="101">
        <f>'[5]2015 ER Pension Amts'!O49</f>
        <v>0</v>
      </c>
      <c r="O54" s="101">
        <f>'[5]2015 ER Pension Amts'!P49+'[5]2015 ER Pension Amts'!M49</f>
        <v>-954.61999999999534</v>
      </c>
      <c r="P54" s="101">
        <f>'[5]2015 ER Pension Amts'!Q49</f>
        <v>-15852.38</v>
      </c>
      <c r="Q54" s="101">
        <f>'[5]2015 ER Pension Amts'!R49</f>
        <v>-7206.28</v>
      </c>
      <c r="R54" s="101">
        <f>'[5]2015 ER Pension Amts'!S49</f>
        <v>-7911.85</v>
      </c>
      <c r="S54" s="101">
        <f>'[5]2015 ER Pension Amts'!T49</f>
        <v>22780.92</v>
      </c>
      <c r="T54" s="101">
        <f>'[5]2015 ER Pension Amts'!U49</f>
        <v>1332387.83</v>
      </c>
      <c r="U54" s="101">
        <f>'[5]2015 ER Pension Amts'!V49</f>
        <v>820528.89</v>
      </c>
      <c r="V54" s="101">
        <f>'[5]2015 ER Pension Amts'!W49</f>
        <v>938121.31</v>
      </c>
      <c r="W54" s="101">
        <f>'[5]2015 ER Pension Amts'!X49</f>
        <v>32327.45</v>
      </c>
      <c r="X54" s="101">
        <f>'[5]2015 ER Pension Amts'!Y49</f>
        <v>4665.7671081999997</v>
      </c>
      <c r="Y54" s="101">
        <f>'[5]2015 ER Pension Amts'!Z49</f>
        <v>0</v>
      </c>
      <c r="Z54" s="101">
        <f>'[5]2015 ER Pension Amts'!AA49</f>
        <v>112780.45</v>
      </c>
    </row>
    <row r="55" spans="1:26" s="72" customFormat="1" x14ac:dyDescent="0.3">
      <c r="A55" s="100" t="str">
        <f>'[5]2015 ER Pension Amts'!A50</f>
        <v xml:space="preserve"> LsrAgy00737</v>
      </c>
      <c r="B55" s="98" t="str">
        <f>'[5]2015 ER Pension Amts'!B50</f>
        <v>CITY COURT OF ABBEVILLE</v>
      </c>
      <c r="C55" s="101">
        <f>'[5]2015 ER Pension Amts'!C50</f>
        <v>37621</v>
      </c>
      <c r="D55" s="101">
        <f>'[5]2015 ER Pension Amts'!D50</f>
        <v>14333.601000000001</v>
      </c>
      <c r="E55" s="102">
        <f>'[5]2015 ER Pension Amts'!E50</f>
        <v>0.38100000000000001</v>
      </c>
      <c r="F55" s="101">
        <f>'[5]2015 ER Pension Amts'!F50</f>
        <v>138070.64000000001</v>
      </c>
      <c r="G55" s="103">
        <f>'[5]2015 ER Pension Amts'!G50</f>
        <v>2.0299999999999999E-5</v>
      </c>
      <c r="H55" s="103">
        <f>'[5]2015 ER Pension Amts'!H50</f>
        <v>2.141E-5</v>
      </c>
      <c r="I55" s="103">
        <f>'[5]2015 ER Pension Amts'!I50</f>
        <v>-1.11E-6</v>
      </c>
      <c r="J55" s="101">
        <f>'[5]2015 ER Pension Amts'!J50</f>
        <v>8639.57</v>
      </c>
      <c r="K55" s="101">
        <f>'[5]2015 ER Pension Amts'!K50</f>
        <v>184.58</v>
      </c>
      <c r="L55" s="101">
        <f>'[5]2015 ER Pension Amts'!L50</f>
        <v>0</v>
      </c>
      <c r="M55" s="101">
        <f>'[5]2015 ER Pension Amts'!N50</f>
        <v>-1130.9000000000001</v>
      </c>
      <c r="N55" s="101">
        <f>'[5]2015 ER Pension Amts'!O50</f>
        <v>0</v>
      </c>
      <c r="O55" s="101">
        <f>'[5]2015 ER Pension Amts'!P50+'[5]2015 ER Pension Amts'!M50</f>
        <v>-124.8700000000008</v>
      </c>
      <c r="P55" s="101">
        <f>'[5]2015 ER Pension Amts'!Q50</f>
        <v>-2073.4699999999998</v>
      </c>
      <c r="Q55" s="101">
        <f>'[5]2015 ER Pension Amts'!R50</f>
        <v>-942.57</v>
      </c>
      <c r="R55" s="101">
        <f>'[5]2015 ER Pension Amts'!S50</f>
        <v>-1034.8599999999999</v>
      </c>
      <c r="S55" s="101">
        <f>'[5]2015 ER Pension Amts'!T50</f>
        <v>2979.72</v>
      </c>
      <c r="T55" s="101">
        <f>'[5]2015 ER Pension Amts'!U50</f>
        <v>174274.95</v>
      </c>
      <c r="U55" s="101">
        <f>'[5]2015 ER Pension Amts'!V50</f>
        <v>107324.33</v>
      </c>
      <c r="V55" s="101">
        <f>'[5]2015 ER Pension Amts'!W50</f>
        <v>133874.41</v>
      </c>
      <c r="W55" s="101">
        <f>'[5]2015 ER Pension Amts'!X50</f>
        <v>-6940.71</v>
      </c>
      <c r="X55" s="101">
        <f>'[5]2015 ER Pension Amts'!Y50</f>
        <v>-1001.7411006</v>
      </c>
      <c r="Y55" s="101">
        <f>'[5]2015 ER Pension Amts'!Z50</f>
        <v>0</v>
      </c>
      <c r="Z55" s="101">
        <f>'[5]2015 ER Pension Amts'!AA50</f>
        <v>14751.57</v>
      </c>
    </row>
    <row r="56" spans="1:26" s="72" customFormat="1" x14ac:dyDescent="0.3">
      <c r="A56" s="100" t="str">
        <f>'[5]2015 ER Pension Amts'!A51</f>
        <v xml:space="preserve"> LsrAgy00107</v>
      </c>
      <c r="B56" s="98" t="str">
        <f>'[5]2015 ER Pension Amts'!B51</f>
        <v>CITY COURT OF BAKER</v>
      </c>
      <c r="C56" s="101">
        <f>'[5]2015 ER Pension Amts'!C51</f>
        <v>58272.24</v>
      </c>
      <c r="D56" s="101">
        <f>'[5]2015 ER Pension Amts'!D51</f>
        <v>22201.723440000002</v>
      </c>
      <c r="E56" s="102">
        <f>'[5]2015 ER Pension Amts'!E51</f>
        <v>0.38100000000000001</v>
      </c>
      <c r="F56" s="101">
        <f>'[5]2015 ER Pension Amts'!F51</f>
        <v>213907.47</v>
      </c>
      <c r="G56" s="103">
        <f>'[5]2015 ER Pension Amts'!G51</f>
        <v>3.1449999999999999E-5</v>
      </c>
      <c r="H56" s="103">
        <f>'[5]2015 ER Pension Amts'!H51</f>
        <v>2.3839999999999999E-5</v>
      </c>
      <c r="I56" s="103">
        <f>'[5]2015 ER Pension Amts'!I51</f>
        <v>7.61E-6</v>
      </c>
      <c r="J56" s="101">
        <f>'[5]2015 ER Pension Amts'!J51</f>
        <v>13384.95</v>
      </c>
      <c r="K56" s="101">
        <f>'[5]2015 ER Pension Amts'!K51</f>
        <v>285.95999999999998</v>
      </c>
      <c r="L56" s="101">
        <f>'[5]2015 ER Pension Amts'!L51</f>
        <v>0</v>
      </c>
      <c r="M56" s="101">
        <f>'[5]2015 ER Pension Amts'!N51</f>
        <v>-1752.06</v>
      </c>
      <c r="N56" s="101">
        <f>'[5]2015 ER Pension Amts'!O51</f>
        <v>0</v>
      </c>
      <c r="O56" s="101">
        <f>'[5]2015 ER Pension Amts'!P51+'[5]2015 ER Pension Amts'!M51</f>
        <v>-193.45000000000073</v>
      </c>
      <c r="P56" s="101">
        <f>'[5]2015 ER Pension Amts'!Q51</f>
        <v>-3212.35</v>
      </c>
      <c r="Q56" s="101">
        <f>'[5]2015 ER Pension Amts'!R51</f>
        <v>-1460.29</v>
      </c>
      <c r="R56" s="101">
        <f>'[5]2015 ER Pension Amts'!S51</f>
        <v>-1603.27</v>
      </c>
      <c r="S56" s="101">
        <f>'[5]2015 ER Pension Amts'!T51</f>
        <v>4616.3599999999997</v>
      </c>
      <c r="T56" s="101">
        <f>'[5]2015 ER Pension Amts'!U51</f>
        <v>269997.40000000002</v>
      </c>
      <c r="U56" s="101">
        <f>'[5]2015 ER Pension Amts'!V51</f>
        <v>166273.41</v>
      </c>
      <c r="V56" s="101">
        <f>'[5]2015 ER Pension Amts'!W51</f>
        <v>149068.93</v>
      </c>
      <c r="W56" s="101">
        <f>'[5]2015 ER Pension Amts'!X51</f>
        <v>47584.5</v>
      </c>
      <c r="X56" s="101">
        <f>'[5]2015 ER Pension Amts'!Y51</f>
        <v>6867.7925906</v>
      </c>
      <c r="Y56" s="101">
        <f>'[5]2015 ER Pension Amts'!Z51</f>
        <v>0</v>
      </c>
      <c r="Z56" s="101">
        <f>'[5]2015 ER Pension Amts'!AA51</f>
        <v>22854.03</v>
      </c>
    </row>
    <row r="57" spans="1:26" s="72" customFormat="1" x14ac:dyDescent="0.3">
      <c r="A57" s="100" t="str">
        <f>'[5]2015 ER Pension Amts'!A52</f>
        <v xml:space="preserve"> LsrAgy00702</v>
      </c>
      <c r="B57" s="98" t="str">
        <f>'[5]2015 ER Pension Amts'!B52</f>
        <v>CITY COURT OF BASTROP</v>
      </c>
      <c r="C57" s="101">
        <f>'[5]2015 ER Pension Amts'!C52</f>
        <v>73347.240000000005</v>
      </c>
      <c r="D57" s="101">
        <f>'[5]2015 ER Pension Amts'!D52</f>
        <v>27945.298439999999</v>
      </c>
      <c r="E57" s="102">
        <f>'[5]2015 ER Pension Amts'!E52</f>
        <v>0.38100000000000001</v>
      </c>
      <c r="F57" s="101">
        <f>'[5]2015 ER Pension Amts'!F52</f>
        <v>269203.75</v>
      </c>
      <c r="G57" s="103">
        <f>'[5]2015 ER Pension Amts'!G52</f>
        <v>3.9579999999999997E-5</v>
      </c>
      <c r="H57" s="103">
        <f>'[5]2015 ER Pension Amts'!H52</f>
        <v>4.1090000000000001E-5</v>
      </c>
      <c r="I57" s="103">
        <f>'[5]2015 ER Pension Amts'!I52</f>
        <v>-1.5099999999999999E-6</v>
      </c>
      <c r="J57" s="101">
        <f>'[5]2015 ER Pension Amts'!J52</f>
        <v>16845.04</v>
      </c>
      <c r="K57" s="101">
        <f>'[5]2015 ER Pension Amts'!K52</f>
        <v>359.88</v>
      </c>
      <c r="L57" s="101">
        <f>'[5]2015 ER Pension Amts'!L52</f>
        <v>0</v>
      </c>
      <c r="M57" s="101">
        <f>'[5]2015 ER Pension Amts'!N52</f>
        <v>-2204.98</v>
      </c>
      <c r="N57" s="101">
        <f>'[5]2015 ER Pension Amts'!O52</f>
        <v>0</v>
      </c>
      <c r="O57" s="101">
        <f>'[5]2015 ER Pension Amts'!P52+'[5]2015 ER Pension Amts'!M52</f>
        <v>-243.45999999999913</v>
      </c>
      <c r="P57" s="101">
        <f>'[5]2015 ER Pension Amts'!Q52</f>
        <v>-4042.77</v>
      </c>
      <c r="Q57" s="101">
        <f>'[5]2015 ER Pension Amts'!R52</f>
        <v>-1837.79</v>
      </c>
      <c r="R57" s="101">
        <f>'[5]2015 ER Pension Amts'!S52</f>
        <v>-2017.72</v>
      </c>
      <c r="S57" s="101">
        <f>'[5]2015 ER Pension Amts'!T52</f>
        <v>5809.72</v>
      </c>
      <c r="T57" s="101">
        <f>'[5]2015 ER Pension Amts'!U52</f>
        <v>339793.24</v>
      </c>
      <c r="U57" s="101">
        <f>'[5]2015 ER Pension Amts'!V52</f>
        <v>209256.02</v>
      </c>
      <c r="V57" s="101">
        <f>'[5]2015 ER Pension Amts'!W52</f>
        <v>256931.31</v>
      </c>
      <c r="W57" s="101">
        <f>'[5]2015 ER Pension Amts'!X52</f>
        <v>-9441.8700000000008</v>
      </c>
      <c r="X57" s="101">
        <f>'[5]2015 ER Pension Amts'!Y52</f>
        <v>-1362.7288845999999</v>
      </c>
      <c r="Y57" s="101">
        <f>'[5]2015 ER Pension Amts'!Z52</f>
        <v>0</v>
      </c>
      <c r="Z57" s="101">
        <f>'[5]2015 ER Pension Amts'!AA52</f>
        <v>28761.919999999998</v>
      </c>
    </row>
    <row r="58" spans="1:26" s="72" customFormat="1" x14ac:dyDescent="0.3">
      <c r="A58" s="100" t="str">
        <f>'[5]2015 ER Pension Amts'!A53</f>
        <v xml:space="preserve"> LsrAgy00741</v>
      </c>
      <c r="B58" s="98" t="str">
        <f>'[5]2015 ER Pension Amts'!B53</f>
        <v>CITY COURT OF CROWLEY</v>
      </c>
      <c r="C58" s="101">
        <f>'[5]2015 ER Pension Amts'!C53</f>
        <v>40800</v>
      </c>
      <c r="D58" s="101">
        <f>'[5]2015 ER Pension Amts'!D53</f>
        <v>15544.8</v>
      </c>
      <c r="E58" s="102">
        <f>'[5]2015 ER Pension Amts'!E53</f>
        <v>0.38100000000000001</v>
      </c>
      <c r="F58" s="101">
        <f>'[5]2015 ER Pension Amts'!F53</f>
        <v>149769.24</v>
      </c>
      <c r="G58" s="103">
        <f>'[5]2015 ER Pension Amts'!G53</f>
        <v>2.2019999999999999E-5</v>
      </c>
      <c r="H58" s="103">
        <f>'[5]2015 ER Pension Amts'!H53</f>
        <v>2.6020000000000002E-5</v>
      </c>
      <c r="I58" s="103">
        <f>'[5]2015 ER Pension Amts'!I53</f>
        <v>-3.9999999999999998E-6</v>
      </c>
      <c r="J58" s="101">
        <f>'[5]2015 ER Pension Amts'!J53</f>
        <v>9371.59</v>
      </c>
      <c r="K58" s="101">
        <f>'[5]2015 ER Pension Amts'!K53</f>
        <v>200.21</v>
      </c>
      <c r="L58" s="101">
        <f>'[5]2015 ER Pension Amts'!L53</f>
        <v>0</v>
      </c>
      <c r="M58" s="101">
        <f>'[5]2015 ER Pension Amts'!N53</f>
        <v>-1226.72</v>
      </c>
      <c r="N58" s="101">
        <f>'[5]2015 ER Pension Amts'!O53</f>
        <v>0</v>
      </c>
      <c r="O58" s="101">
        <f>'[5]2015 ER Pension Amts'!P53+'[5]2015 ER Pension Amts'!M53</f>
        <v>-135.44000000000051</v>
      </c>
      <c r="P58" s="101">
        <f>'[5]2015 ER Pension Amts'!Q53</f>
        <v>-2249.16</v>
      </c>
      <c r="Q58" s="101">
        <f>'[5]2015 ER Pension Amts'!R53</f>
        <v>-1022.44</v>
      </c>
      <c r="R58" s="101">
        <f>'[5]2015 ER Pension Amts'!S53</f>
        <v>-1122.54</v>
      </c>
      <c r="S58" s="101">
        <f>'[5]2015 ER Pension Amts'!T53</f>
        <v>3232.19</v>
      </c>
      <c r="T58" s="101">
        <f>'[5]2015 ER Pension Amts'!U53</f>
        <v>189041.11</v>
      </c>
      <c r="U58" s="101">
        <f>'[5]2015 ER Pension Amts'!V53</f>
        <v>116417.82</v>
      </c>
      <c r="V58" s="101">
        <f>'[5]2015 ER Pension Amts'!W53</f>
        <v>162700.24</v>
      </c>
      <c r="W58" s="101">
        <f>'[5]2015 ER Pension Amts'!X53</f>
        <v>-25011.57</v>
      </c>
      <c r="X58" s="101">
        <f>'[5]2015 ER Pension Amts'!Y53</f>
        <v>-3609.8778399999997</v>
      </c>
      <c r="Y58" s="101">
        <f>'[5]2015 ER Pension Amts'!Z53</f>
        <v>0</v>
      </c>
      <c r="Z58" s="101">
        <f>'[5]2015 ER Pension Amts'!AA53</f>
        <v>16001.45</v>
      </c>
    </row>
    <row r="59" spans="1:26" s="72" customFormat="1" x14ac:dyDescent="0.3">
      <c r="A59" s="100" t="str">
        <f>'[5]2015 ER Pension Amts'!A54</f>
        <v xml:space="preserve"> LsrAgy00756</v>
      </c>
      <c r="B59" s="98" t="str">
        <f>'[5]2015 ER Pension Amts'!B54</f>
        <v>CITY COURT OF DENHAM SPRINGS</v>
      </c>
      <c r="C59" s="101">
        <f>'[5]2015 ER Pension Amts'!C54</f>
        <v>64525.2</v>
      </c>
      <c r="D59" s="101">
        <f>'[5]2015 ER Pension Amts'!D54</f>
        <v>24584.101200000001</v>
      </c>
      <c r="E59" s="102">
        <f>'[5]2015 ER Pension Amts'!E54</f>
        <v>0.38100000000000001</v>
      </c>
      <c r="F59" s="101">
        <f>'[5]2015 ER Pension Amts'!F54</f>
        <v>236828.56</v>
      </c>
      <c r="G59" s="103">
        <f>'[5]2015 ER Pension Amts'!G54</f>
        <v>3.4820000000000002E-5</v>
      </c>
      <c r="H59" s="103">
        <f>'[5]2015 ER Pension Amts'!H54</f>
        <v>3.5169999999999997E-5</v>
      </c>
      <c r="I59" s="103">
        <f>'[5]2015 ER Pension Amts'!I54</f>
        <v>-3.4999999999999998E-7</v>
      </c>
      <c r="J59" s="101">
        <f>'[5]2015 ER Pension Amts'!J54</f>
        <v>14819.2</v>
      </c>
      <c r="K59" s="101">
        <f>'[5]2015 ER Pension Amts'!K54</f>
        <v>316.60000000000002</v>
      </c>
      <c r="L59" s="101">
        <f>'[5]2015 ER Pension Amts'!L54</f>
        <v>0</v>
      </c>
      <c r="M59" s="101">
        <f>'[5]2015 ER Pension Amts'!N54</f>
        <v>-1939.8</v>
      </c>
      <c r="N59" s="101">
        <f>'[5]2015 ER Pension Amts'!O54</f>
        <v>0</v>
      </c>
      <c r="O59" s="101">
        <f>'[5]2015 ER Pension Amts'!P54+'[5]2015 ER Pension Amts'!M54</f>
        <v>-214.18000000000029</v>
      </c>
      <c r="P59" s="101">
        <f>'[5]2015 ER Pension Amts'!Q54</f>
        <v>-3556.57</v>
      </c>
      <c r="Q59" s="101">
        <f>'[5]2015 ER Pension Amts'!R54</f>
        <v>-1616.77</v>
      </c>
      <c r="R59" s="101">
        <f>'[5]2015 ER Pension Amts'!S54</f>
        <v>-1775.07</v>
      </c>
      <c r="S59" s="101">
        <f>'[5]2015 ER Pension Amts'!T54</f>
        <v>5111.03</v>
      </c>
      <c r="T59" s="101">
        <f>'[5]2015 ER Pension Amts'!U54</f>
        <v>298928.76</v>
      </c>
      <c r="U59" s="101">
        <f>'[5]2015 ER Pension Amts'!V54</f>
        <v>184090.31</v>
      </c>
      <c r="V59" s="101">
        <f>'[5]2015 ER Pension Amts'!W54</f>
        <v>219914.19</v>
      </c>
      <c r="W59" s="101">
        <f>'[5]2015 ER Pension Amts'!X54</f>
        <v>-2188.5100000000002</v>
      </c>
      <c r="X59" s="101">
        <f>'[5]2015 ER Pension Amts'!Y54</f>
        <v>-315.86431099999999</v>
      </c>
      <c r="Y59" s="101">
        <f>'[5]2015 ER Pension Amts'!Z54</f>
        <v>0</v>
      </c>
      <c r="Z59" s="101">
        <f>'[5]2015 ER Pension Amts'!AA54</f>
        <v>25302.93</v>
      </c>
    </row>
    <row r="60" spans="1:26" s="72" customFormat="1" x14ac:dyDescent="0.3">
      <c r="A60" s="100" t="str">
        <f>'[5]2015 ER Pension Amts'!A55</f>
        <v xml:space="preserve"> LsrAgy00725</v>
      </c>
      <c r="B60" s="98" t="str">
        <f>'[5]2015 ER Pension Amts'!B55</f>
        <v>CITY COURT OF HAMMOND</v>
      </c>
      <c r="C60" s="101">
        <f>'[5]2015 ER Pension Amts'!C55</f>
        <v>0</v>
      </c>
      <c r="D60" s="101">
        <f>'[5]2015 ER Pension Amts'!D55</f>
        <v>0</v>
      </c>
      <c r="E60" s="102">
        <f>'[5]2015 ER Pension Amts'!E55</f>
        <v>0</v>
      </c>
      <c r="F60" s="101">
        <f>'[5]2015 ER Pension Amts'!F55</f>
        <v>0</v>
      </c>
      <c r="G60" s="103">
        <f>'[5]2015 ER Pension Amts'!G55</f>
        <v>0</v>
      </c>
      <c r="H60" s="103">
        <f>'[5]2015 ER Pension Amts'!H55</f>
        <v>2.618E-5</v>
      </c>
      <c r="I60" s="103">
        <f>'[5]2015 ER Pension Amts'!I55</f>
        <v>-2.618E-5</v>
      </c>
      <c r="J60" s="101">
        <f>'[5]2015 ER Pension Amts'!J55</f>
        <v>0</v>
      </c>
      <c r="K60" s="101">
        <f>'[5]2015 ER Pension Amts'!K55</f>
        <v>0</v>
      </c>
      <c r="L60" s="101">
        <f>'[5]2015 ER Pension Amts'!L55</f>
        <v>0</v>
      </c>
      <c r="M60" s="101">
        <f>'[5]2015 ER Pension Amts'!N55</f>
        <v>0</v>
      </c>
      <c r="N60" s="101">
        <f>'[5]2015 ER Pension Amts'!O55</f>
        <v>0</v>
      </c>
      <c r="O60" s="101">
        <f>'[5]2015 ER Pension Amts'!P55+'[5]2015 ER Pension Amts'!M55</f>
        <v>0</v>
      </c>
      <c r="P60" s="101">
        <f>'[5]2015 ER Pension Amts'!Q55</f>
        <v>0</v>
      </c>
      <c r="Q60" s="101">
        <f>'[5]2015 ER Pension Amts'!R55</f>
        <v>0</v>
      </c>
      <c r="R60" s="101">
        <f>'[5]2015 ER Pension Amts'!S55</f>
        <v>0</v>
      </c>
      <c r="S60" s="101">
        <f>'[5]2015 ER Pension Amts'!T55</f>
        <v>0</v>
      </c>
      <c r="T60" s="101">
        <f>'[5]2015 ER Pension Amts'!U55</f>
        <v>0</v>
      </c>
      <c r="U60" s="101">
        <f>'[5]2015 ER Pension Amts'!V55</f>
        <v>0</v>
      </c>
      <c r="V60" s="101">
        <f>'[5]2015 ER Pension Amts'!W55</f>
        <v>163700.70000000001</v>
      </c>
      <c r="W60" s="101">
        <f>'[5]2015 ER Pension Amts'!X55</f>
        <v>-163700.70000000001</v>
      </c>
      <c r="X60" s="101">
        <f>'[5]2015 ER Pension Amts'!Y55</f>
        <v>-23626.6504628</v>
      </c>
      <c r="Y60" s="101">
        <f>'[5]2015 ER Pension Amts'!Z55</f>
        <v>0</v>
      </c>
      <c r="Z60" s="101">
        <f>'[5]2015 ER Pension Amts'!AA55</f>
        <v>0</v>
      </c>
    </row>
    <row r="61" spans="1:26" s="72" customFormat="1" x14ac:dyDescent="0.3">
      <c r="A61" s="100" t="str">
        <f>'[5]2015 ER Pension Amts'!A56</f>
        <v xml:space="preserve"> LsrAgy00750</v>
      </c>
      <c r="B61" s="98" t="str">
        <f>'[5]2015 ER Pension Amts'!B56</f>
        <v>CITY COURT OF HOUMA</v>
      </c>
      <c r="C61" s="101">
        <f>'[5]2015 ER Pension Amts'!C56</f>
        <v>62801.4</v>
      </c>
      <c r="D61" s="101">
        <f>'[5]2015 ER Pension Amts'!D56</f>
        <v>24680.950199999999</v>
      </c>
      <c r="E61" s="102">
        <f>'[5]2015 ER Pension Amts'!E56</f>
        <v>0.39300000000000002</v>
      </c>
      <c r="F61" s="101">
        <f>'[5]2015 ER Pension Amts'!F56</f>
        <v>237780.77</v>
      </c>
      <c r="G61" s="103">
        <f>'[5]2015 ER Pension Amts'!G56</f>
        <v>3.4959999999999997E-5</v>
      </c>
      <c r="H61" s="103">
        <f>'[5]2015 ER Pension Amts'!H56</f>
        <v>3.4230000000000003E-5</v>
      </c>
      <c r="I61" s="103">
        <f>'[5]2015 ER Pension Amts'!I56</f>
        <v>7.3E-7</v>
      </c>
      <c r="J61" s="101">
        <f>'[5]2015 ER Pension Amts'!J56</f>
        <v>14878.79</v>
      </c>
      <c r="K61" s="101">
        <f>'[5]2015 ER Pension Amts'!K56</f>
        <v>317.87</v>
      </c>
      <c r="L61" s="101">
        <f>'[5]2015 ER Pension Amts'!L56</f>
        <v>0</v>
      </c>
      <c r="M61" s="101">
        <f>'[5]2015 ER Pension Amts'!N56</f>
        <v>-1947.6</v>
      </c>
      <c r="N61" s="101">
        <f>'[5]2015 ER Pension Amts'!O56</f>
        <v>0</v>
      </c>
      <c r="O61" s="101">
        <f>'[5]2015 ER Pension Amts'!P56+'[5]2015 ER Pension Amts'!M56</f>
        <v>-215.03999999999724</v>
      </c>
      <c r="P61" s="101">
        <f>'[5]2015 ER Pension Amts'!Q56</f>
        <v>-3570.87</v>
      </c>
      <c r="Q61" s="101">
        <f>'[5]2015 ER Pension Amts'!R56</f>
        <v>-1623.27</v>
      </c>
      <c r="R61" s="101">
        <f>'[5]2015 ER Pension Amts'!S56</f>
        <v>-1782.2</v>
      </c>
      <c r="S61" s="101">
        <f>'[5]2015 ER Pension Amts'!T56</f>
        <v>5131.58</v>
      </c>
      <c r="T61" s="101">
        <f>'[5]2015 ER Pension Amts'!U56</f>
        <v>300130.65999999997</v>
      </c>
      <c r="U61" s="101">
        <f>'[5]2015 ER Pension Amts'!V56</f>
        <v>184830.48</v>
      </c>
      <c r="V61" s="101">
        <f>'[5]2015 ER Pension Amts'!W56</f>
        <v>214036.48000000001</v>
      </c>
      <c r="W61" s="101">
        <f>'[5]2015 ER Pension Amts'!X56</f>
        <v>4564.6099999999997</v>
      </c>
      <c r="X61" s="101">
        <f>'[5]2015 ER Pension Amts'!Y56</f>
        <v>658.80270580000001</v>
      </c>
      <c r="Y61" s="101">
        <f>'[5]2015 ER Pension Amts'!Z56</f>
        <v>0</v>
      </c>
      <c r="Z61" s="101">
        <f>'[5]2015 ER Pension Amts'!AA56</f>
        <v>25404.67</v>
      </c>
    </row>
    <row r="62" spans="1:26" s="72" customFormat="1" x14ac:dyDescent="0.3">
      <c r="A62" s="100" t="str">
        <f>'[5]2015 ER Pension Amts'!A57</f>
        <v xml:space="preserve"> LsrAgy00745</v>
      </c>
      <c r="B62" s="98" t="str">
        <f>'[5]2015 ER Pension Amts'!B57</f>
        <v>CITY COURT OF JENNINGS</v>
      </c>
      <c r="C62" s="101">
        <f>'[5]2015 ER Pension Amts'!C57</f>
        <v>40152</v>
      </c>
      <c r="D62" s="101">
        <f>'[5]2015 ER Pension Amts'!D57</f>
        <v>15297.912</v>
      </c>
      <c r="E62" s="102">
        <f>'[5]2015 ER Pension Amts'!E57</f>
        <v>0.38100000000000001</v>
      </c>
      <c r="F62" s="101">
        <f>'[5]2015 ER Pension Amts'!F57</f>
        <v>147388.71</v>
      </c>
      <c r="G62" s="103">
        <f>'[5]2015 ER Pension Amts'!G57</f>
        <v>2.1670000000000001E-5</v>
      </c>
      <c r="H62" s="103">
        <f>'[5]2015 ER Pension Amts'!H57</f>
        <v>2.3750000000000001E-5</v>
      </c>
      <c r="I62" s="103">
        <f>'[5]2015 ER Pension Amts'!I57</f>
        <v>-2.08E-6</v>
      </c>
      <c r="J62" s="101">
        <f>'[5]2015 ER Pension Amts'!J57</f>
        <v>9222.64</v>
      </c>
      <c r="K62" s="101">
        <f>'[5]2015 ER Pension Amts'!K57</f>
        <v>197.03</v>
      </c>
      <c r="L62" s="101">
        <f>'[5]2015 ER Pension Amts'!L57</f>
        <v>0</v>
      </c>
      <c r="M62" s="101">
        <f>'[5]2015 ER Pension Amts'!N57</f>
        <v>-1207.22</v>
      </c>
      <c r="N62" s="101">
        <f>'[5]2015 ER Pension Amts'!O57</f>
        <v>0</v>
      </c>
      <c r="O62" s="101">
        <f>'[5]2015 ER Pension Amts'!P57+'[5]2015 ER Pension Amts'!M57</f>
        <v>-133.28999999999905</v>
      </c>
      <c r="P62" s="101">
        <f>'[5]2015 ER Pension Amts'!Q57</f>
        <v>-2213.41</v>
      </c>
      <c r="Q62" s="101">
        <f>'[5]2015 ER Pension Amts'!R57</f>
        <v>-1006.19</v>
      </c>
      <c r="R62" s="101">
        <f>'[5]2015 ER Pension Amts'!S57</f>
        <v>-1104.7</v>
      </c>
      <c r="S62" s="101">
        <f>'[5]2015 ER Pension Amts'!T57</f>
        <v>3180.81</v>
      </c>
      <c r="T62" s="101">
        <f>'[5]2015 ER Pension Amts'!U57</f>
        <v>186036.37</v>
      </c>
      <c r="U62" s="101">
        <f>'[5]2015 ER Pension Amts'!V57</f>
        <v>114567.4</v>
      </c>
      <c r="V62" s="101">
        <f>'[5]2015 ER Pension Amts'!W57</f>
        <v>148506.17000000001</v>
      </c>
      <c r="W62" s="101">
        <f>'[5]2015 ER Pension Amts'!X57</f>
        <v>-13006.01</v>
      </c>
      <c r="X62" s="101">
        <f>'[5]2015 ER Pension Amts'!Y57</f>
        <v>-1877.1364768000001</v>
      </c>
      <c r="Y62" s="101">
        <f>'[5]2015 ER Pension Amts'!Z57</f>
        <v>0</v>
      </c>
      <c r="Z62" s="101">
        <f>'[5]2015 ER Pension Amts'!AA57</f>
        <v>15747.12</v>
      </c>
    </row>
    <row r="63" spans="1:26" s="72" customFormat="1" x14ac:dyDescent="0.3">
      <c r="A63" s="100" t="str">
        <f>'[5]2015 ER Pension Amts'!A58</f>
        <v xml:space="preserve"> LsrAgy00768</v>
      </c>
      <c r="B63" s="98" t="str">
        <f>'[5]2015 ER Pension Amts'!B58</f>
        <v>CITY COURT OF LAKE CHARLES</v>
      </c>
      <c r="C63" s="101">
        <f>'[5]2015 ER Pension Amts'!C58</f>
        <v>149222.64000000001</v>
      </c>
      <c r="D63" s="101">
        <f>'[5]2015 ER Pension Amts'!D58</f>
        <v>57687.395759999999</v>
      </c>
      <c r="E63" s="102">
        <f>'[5]2015 ER Pension Amts'!E58</f>
        <v>0.38658599999999999</v>
      </c>
      <c r="F63" s="101">
        <f>'[5]2015 ER Pension Amts'!F58</f>
        <v>555751.34</v>
      </c>
      <c r="G63" s="103">
        <f>'[5]2015 ER Pension Amts'!G58</f>
        <v>8.1710000000000002E-5</v>
      </c>
      <c r="H63" s="103">
        <f>'[5]2015 ER Pension Amts'!H58</f>
        <v>8.1580000000000002E-5</v>
      </c>
      <c r="I63" s="103">
        <f>'[5]2015 ER Pension Amts'!I58</f>
        <v>1.3E-7</v>
      </c>
      <c r="J63" s="101">
        <f>'[5]2015 ER Pension Amts'!J58</f>
        <v>34775.339999999997</v>
      </c>
      <c r="K63" s="101">
        <f>'[5]2015 ER Pension Amts'!K58</f>
        <v>742.94</v>
      </c>
      <c r="L63" s="101">
        <f>'[5]2015 ER Pension Amts'!L58</f>
        <v>0</v>
      </c>
      <c r="M63" s="101">
        <f>'[5]2015 ER Pension Amts'!N58</f>
        <v>-4552.0200000000004</v>
      </c>
      <c r="N63" s="101">
        <f>'[5]2015 ER Pension Amts'!O58</f>
        <v>0</v>
      </c>
      <c r="O63" s="101">
        <f>'[5]2015 ER Pension Amts'!P58+'[5]2015 ER Pension Amts'!M58</f>
        <v>-502.58999999999651</v>
      </c>
      <c r="P63" s="101">
        <f>'[5]2015 ER Pension Amts'!Q58</f>
        <v>-8345.99</v>
      </c>
      <c r="Q63" s="101">
        <f>'[5]2015 ER Pension Amts'!R58</f>
        <v>-3793.97</v>
      </c>
      <c r="R63" s="101">
        <f>'[5]2015 ER Pension Amts'!S58</f>
        <v>-4165.4399999999996</v>
      </c>
      <c r="S63" s="101">
        <f>'[5]2015 ER Pension Amts'!T58</f>
        <v>11993.74</v>
      </c>
      <c r="T63" s="101">
        <f>'[5]2015 ER Pension Amts'!U58</f>
        <v>701478.15</v>
      </c>
      <c r="U63" s="101">
        <f>'[5]2015 ER Pension Amts'!V58</f>
        <v>431993.66</v>
      </c>
      <c r="V63" s="101">
        <f>'[5]2015 ER Pension Amts'!W58</f>
        <v>510110.89</v>
      </c>
      <c r="W63" s="101">
        <f>'[5]2015 ER Pension Amts'!X58</f>
        <v>812.88</v>
      </c>
      <c r="X63" s="101">
        <f>'[5]2015 ER Pension Amts'!Y58</f>
        <v>117.32102980000001</v>
      </c>
      <c r="Y63" s="101">
        <f>'[5]2015 ER Pension Amts'!Z58</f>
        <v>0</v>
      </c>
      <c r="Z63" s="101">
        <f>'[5]2015 ER Pension Amts'!AA58</f>
        <v>59376.87</v>
      </c>
    </row>
    <row r="64" spans="1:26" s="72" customFormat="1" x14ac:dyDescent="0.3">
      <c r="A64" s="100" t="str">
        <f>'[5]2015 ER Pension Amts'!A59</f>
        <v xml:space="preserve"> LsrAgy00704</v>
      </c>
      <c r="B64" s="98" t="str">
        <f>'[5]2015 ER Pension Amts'!B59</f>
        <v>CITY COURT OF MORGAN CITY</v>
      </c>
      <c r="C64" s="101">
        <f>'[5]2015 ER Pension Amts'!C59</f>
        <v>46357</v>
      </c>
      <c r="D64" s="101">
        <f>'[5]2015 ER Pension Amts'!D59</f>
        <v>17662.017</v>
      </c>
      <c r="E64" s="102">
        <f>'[5]2015 ER Pension Amts'!E59</f>
        <v>0.38100000000000001</v>
      </c>
      <c r="F64" s="101">
        <f>'[5]2015 ER Pension Amts'!F59</f>
        <v>170173.77</v>
      </c>
      <c r="G64" s="103">
        <f>'[5]2015 ER Pension Amts'!G59</f>
        <v>2.5020000000000001E-5</v>
      </c>
      <c r="H64" s="103">
        <f>'[5]2015 ER Pension Amts'!H59</f>
        <v>2.758E-5</v>
      </c>
      <c r="I64" s="103">
        <f>'[5]2015 ER Pension Amts'!I59</f>
        <v>-2.5600000000000001E-6</v>
      </c>
      <c r="J64" s="101">
        <f>'[5]2015 ER Pension Amts'!J59</f>
        <v>10648.38</v>
      </c>
      <c r="K64" s="101">
        <f>'[5]2015 ER Pension Amts'!K59</f>
        <v>227.49</v>
      </c>
      <c r="L64" s="101">
        <f>'[5]2015 ER Pension Amts'!L59</f>
        <v>0</v>
      </c>
      <c r="M64" s="101">
        <f>'[5]2015 ER Pension Amts'!N59</f>
        <v>-1393.85</v>
      </c>
      <c r="N64" s="101">
        <f>'[5]2015 ER Pension Amts'!O59</f>
        <v>0</v>
      </c>
      <c r="O64" s="101">
        <f>'[5]2015 ER Pension Amts'!P59+'[5]2015 ER Pension Amts'!M59</f>
        <v>-153.88999999999942</v>
      </c>
      <c r="P64" s="101">
        <f>'[5]2015 ER Pension Amts'!Q59</f>
        <v>-2555.58</v>
      </c>
      <c r="Q64" s="101">
        <f>'[5]2015 ER Pension Amts'!R59</f>
        <v>-1161.73</v>
      </c>
      <c r="R64" s="101">
        <f>'[5]2015 ER Pension Amts'!S59</f>
        <v>-1275.48</v>
      </c>
      <c r="S64" s="101">
        <f>'[5]2015 ER Pension Amts'!T59</f>
        <v>3672.54</v>
      </c>
      <c r="T64" s="101">
        <f>'[5]2015 ER Pension Amts'!U59</f>
        <v>214796.03</v>
      </c>
      <c r="U64" s="101">
        <f>'[5]2015 ER Pension Amts'!V59</f>
        <v>132278.56</v>
      </c>
      <c r="V64" s="101">
        <f>'[5]2015 ER Pension Amts'!W59</f>
        <v>172454.75</v>
      </c>
      <c r="W64" s="101">
        <f>'[5]2015 ER Pension Amts'!X59</f>
        <v>-16007.4</v>
      </c>
      <c r="X64" s="101">
        <f>'[5]2015 ER Pension Amts'!Y59</f>
        <v>-2310.3218176</v>
      </c>
      <c r="Y64" s="101">
        <f>'[5]2015 ER Pension Amts'!Z59</f>
        <v>0</v>
      </c>
      <c r="Z64" s="101">
        <f>'[5]2015 ER Pension Amts'!AA59</f>
        <v>18181.490000000002</v>
      </c>
    </row>
    <row r="65" spans="1:26" s="72" customFormat="1" x14ac:dyDescent="0.3">
      <c r="A65" s="100" t="str">
        <f>'[5]2015 ER Pension Amts'!A60</f>
        <v xml:space="preserve"> LsrAgy00781</v>
      </c>
      <c r="B65" s="98" t="str">
        <f>'[5]2015 ER Pension Amts'!B60</f>
        <v>CITY COURT OF OAKDALE</v>
      </c>
      <c r="C65" s="101">
        <f>'[5]2015 ER Pension Amts'!C60</f>
        <v>14556.6</v>
      </c>
      <c r="D65" s="101">
        <f>'[5]2015 ER Pension Amts'!D60</f>
        <v>5546.0645999999997</v>
      </c>
      <c r="E65" s="102">
        <f>'[5]2015 ER Pension Amts'!E60</f>
        <v>0.38100000000000001</v>
      </c>
      <c r="F65" s="101">
        <f>'[5]2015 ER Pension Amts'!F60</f>
        <v>53459.86</v>
      </c>
      <c r="G65" s="103">
        <f>'[5]2015 ER Pension Amts'!G60</f>
        <v>7.8599999999999993E-6</v>
      </c>
      <c r="H65" s="103">
        <f>'[5]2015 ER Pension Amts'!H60</f>
        <v>8.9400000000000008E-6</v>
      </c>
      <c r="I65" s="103">
        <f>'[5]2015 ER Pension Amts'!I60</f>
        <v>-1.08E-6</v>
      </c>
      <c r="J65" s="101">
        <f>'[5]2015 ER Pension Amts'!J60</f>
        <v>3345.17</v>
      </c>
      <c r="K65" s="101">
        <f>'[5]2015 ER Pension Amts'!K60</f>
        <v>71.47</v>
      </c>
      <c r="L65" s="101">
        <f>'[5]2015 ER Pension Amts'!L60</f>
        <v>0</v>
      </c>
      <c r="M65" s="101">
        <f>'[5]2015 ER Pension Amts'!N60</f>
        <v>-437.88</v>
      </c>
      <c r="N65" s="101">
        <f>'[5]2015 ER Pension Amts'!O60</f>
        <v>0</v>
      </c>
      <c r="O65" s="101">
        <f>'[5]2015 ER Pension Amts'!P60+'[5]2015 ER Pension Amts'!M60</f>
        <v>-48.340000000000146</v>
      </c>
      <c r="P65" s="101">
        <f>'[5]2015 ER Pension Amts'!Q60</f>
        <v>-802.83</v>
      </c>
      <c r="Q65" s="101">
        <f>'[5]2015 ER Pension Amts'!R60</f>
        <v>-364.96</v>
      </c>
      <c r="R65" s="101">
        <f>'[5]2015 ER Pension Amts'!S60</f>
        <v>-400.69</v>
      </c>
      <c r="S65" s="101">
        <f>'[5]2015 ER Pension Amts'!T60</f>
        <v>1153.72</v>
      </c>
      <c r="T65" s="101">
        <f>'[5]2015 ER Pension Amts'!U60</f>
        <v>67477.89</v>
      </c>
      <c r="U65" s="101">
        <f>'[5]2015 ER Pension Amts'!V60</f>
        <v>41555.14</v>
      </c>
      <c r="V65" s="101">
        <f>'[5]2015 ER Pension Amts'!W60</f>
        <v>55900.85</v>
      </c>
      <c r="W65" s="101">
        <f>'[5]2015 ER Pension Amts'!X60</f>
        <v>-6753.12</v>
      </c>
      <c r="X65" s="101">
        <f>'[5]2015 ER Pension Amts'!Y60</f>
        <v>-974.66701680000006</v>
      </c>
      <c r="Y65" s="101">
        <f>'[5]2015 ER Pension Amts'!Z60</f>
        <v>0</v>
      </c>
      <c r="Z65" s="101">
        <f>'[5]2015 ER Pension Amts'!AA60</f>
        <v>5711.69</v>
      </c>
    </row>
    <row r="66" spans="1:26" s="72" customFormat="1" x14ac:dyDescent="0.3">
      <c r="A66" s="100" t="str">
        <f>'[5]2015 ER Pension Amts'!A61</f>
        <v xml:space="preserve"> LsrAgy00610</v>
      </c>
      <c r="B66" s="98" t="str">
        <f>'[5]2015 ER Pension Amts'!B61</f>
        <v>CITY COURT OF PLAQUEMINE</v>
      </c>
      <c r="C66" s="101">
        <f>'[5]2015 ER Pension Amts'!C61</f>
        <v>36454</v>
      </c>
      <c r="D66" s="101">
        <f>'[5]2015 ER Pension Amts'!D61</f>
        <v>13888.974</v>
      </c>
      <c r="E66" s="102">
        <f>'[5]2015 ER Pension Amts'!E61</f>
        <v>0.38100000000000001</v>
      </c>
      <c r="F66" s="101">
        <f>'[5]2015 ER Pension Amts'!F61</f>
        <v>133785.69</v>
      </c>
      <c r="G66" s="103">
        <f>'[5]2015 ER Pension Amts'!G61</f>
        <v>1.967E-5</v>
      </c>
      <c r="H66" s="103">
        <f>'[5]2015 ER Pension Amts'!H61</f>
        <v>1.7039999999999999E-5</v>
      </c>
      <c r="I66" s="103">
        <f>'[5]2015 ER Pension Amts'!I61</f>
        <v>2.6299999999999998E-6</v>
      </c>
      <c r="J66" s="101">
        <f>'[5]2015 ER Pension Amts'!J61</f>
        <v>8371.4500000000007</v>
      </c>
      <c r="K66" s="101">
        <f>'[5]2015 ER Pension Amts'!K61</f>
        <v>178.85</v>
      </c>
      <c r="L66" s="101">
        <f>'[5]2015 ER Pension Amts'!L61</f>
        <v>0</v>
      </c>
      <c r="M66" s="101">
        <f>'[5]2015 ER Pension Amts'!N61</f>
        <v>-1095.8</v>
      </c>
      <c r="N66" s="101">
        <f>'[5]2015 ER Pension Amts'!O61</f>
        <v>0</v>
      </c>
      <c r="O66" s="101">
        <f>'[5]2015 ER Pension Amts'!P61+'[5]2015 ER Pension Amts'!M61</f>
        <v>-120.97999999999956</v>
      </c>
      <c r="P66" s="101">
        <f>'[5]2015 ER Pension Amts'!Q61</f>
        <v>-2009.13</v>
      </c>
      <c r="Q66" s="101">
        <f>'[5]2015 ER Pension Amts'!R61</f>
        <v>-913.32</v>
      </c>
      <c r="R66" s="101">
        <f>'[5]2015 ER Pension Amts'!S61</f>
        <v>-1002.74</v>
      </c>
      <c r="S66" s="101">
        <f>'[5]2015 ER Pension Amts'!T61</f>
        <v>2887.25</v>
      </c>
      <c r="T66" s="101">
        <f>'[5]2015 ER Pension Amts'!U61</f>
        <v>168866.42</v>
      </c>
      <c r="U66" s="101">
        <f>'[5]2015 ER Pension Amts'!V61</f>
        <v>103993.58</v>
      </c>
      <c r="V66" s="101">
        <f>'[5]2015 ER Pension Amts'!W61</f>
        <v>106549.27</v>
      </c>
      <c r="W66" s="101">
        <f>'[5]2015 ER Pension Amts'!X61</f>
        <v>16445.099999999999</v>
      </c>
      <c r="X66" s="101">
        <f>'[5]2015 ER Pension Amts'!Y61</f>
        <v>2373.4946797999996</v>
      </c>
      <c r="Y66" s="101">
        <f>'[5]2015 ER Pension Amts'!Z61</f>
        <v>0</v>
      </c>
      <c r="Z66" s="101">
        <f>'[5]2015 ER Pension Amts'!AA61</f>
        <v>14293.76</v>
      </c>
    </row>
    <row r="67" spans="1:26" s="72" customFormat="1" x14ac:dyDescent="0.3">
      <c r="A67" s="100" t="str">
        <f>'[5]2015 ER Pension Amts'!A62</f>
        <v xml:space="preserve"> LsrAgy00519</v>
      </c>
      <c r="B67" s="98" t="str">
        <f>'[5]2015 ER Pension Amts'!B62</f>
        <v>CITY COURT OF PORT ALLEN CIVIL FEES</v>
      </c>
      <c r="C67" s="101">
        <f>'[5]2015 ER Pension Amts'!C62</f>
        <v>38520</v>
      </c>
      <c r="D67" s="101">
        <f>'[5]2015 ER Pension Amts'!D62</f>
        <v>14676.12</v>
      </c>
      <c r="E67" s="102">
        <f>'[5]2015 ER Pension Amts'!E62</f>
        <v>0.38100000000000001</v>
      </c>
      <c r="F67" s="101">
        <f>'[5]2015 ER Pension Amts'!F62</f>
        <v>141403.38</v>
      </c>
      <c r="G67" s="103">
        <f>'[5]2015 ER Pension Amts'!G62</f>
        <v>2.0789999999999999E-5</v>
      </c>
      <c r="H67" s="103">
        <f>'[5]2015 ER Pension Amts'!H62</f>
        <v>1.8680000000000001E-5</v>
      </c>
      <c r="I67" s="103">
        <f>'[5]2015 ER Pension Amts'!I62</f>
        <v>2.1100000000000001E-6</v>
      </c>
      <c r="J67" s="101">
        <f>'[5]2015 ER Pension Amts'!J62</f>
        <v>8848.11</v>
      </c>
      <c r="K67" s="101">
        <f>'[5]2015 ER Pension Amts'!K62</f>
        <v>189.03</v>
      </c>
      <c r="L67" s="101">
        <f>'[5]2015 ER Pension Amts'!L62</f>
        <v>0</v>
      </c>
      <c r="M67" s="101">
        <f>'[5]2015 ER Pension Amts'!N62</f>
        <v>-1158.2</v>
      </c>
      <c r="N67" s="101">
        <f>'[5]2015 ER Pension Amts'!O62</f>
        <v>0</v>
      </c>
      <c r="O67" s="101">
        <f>'[5]2015 ER Pension Amts'!P62+'[5]2015 ER Pension Amts'!M62</f>
        <v>-127.8799999999992</v>
      </c>
      <c r="P67" s="101">
        <f>'[5]2015 ER Pension Amts'!Q62</f>
        <v>-2123.52</v>
      </c>
      <c r="Q67" s="101">
        <f>'[5]2015 ER Pension Amts'!R62</f>
        <v>-965.33</v>
      </c>
      <c r="R67" s="101">
        <f>'[5]2015 ER Pension Amts'!S62</f>
        <v>-1059.8399999999999</v>
      </c>
      <c r="S67" s="101">
        <f>'[5]2015 ER Pension Amts'!T62</f>
        <v>3051.64</v>
      </c>
      <c r="T67" s="101">
        <f>'[5]2015 ER Pension Amts'!U62</f>
        <v>178481.59</v>
      </c>
      <c r="U67" s="101">
        <f>'[5]2015 ER Pension Amts'!V62</f>
        <v>109914.92</v>
      </c>
      <c r="V67" s="101">
        <f>'[5]2015 ER Pension Amts'!W62</f>
        <v>116804.01</v>
      </c>
      <c r="W67" s="101">
        <f>'[5]2015 ER Pension Amts'!X62</f>
        <v>13193.6</v>
      </c>
      <c r="X67" s="101">
        <f>'[5]2015 ER Pension Amts'!Y62</f>
        <v>1904.2105606</v>
      </c>
      <c r="Y67" s="101">
        <f>'[5]2015 ER Pension Amts'!Z62</f>
        <v>0</v>
      </c>
      <c r="Z67" s="101">
        <f>'[5]2015 ER Pension Amts'!AA62</f>
        <v>15107.64</v>
      </c>
    </row>
    <row r="68" spans="1:26" s="72" customFormat="1" x14ac:dyDescent="0.3">
      <c r="A68" s="100" t="str">
        <f>'[5]2015 ER Pension Amts'!A63</f>
        <v xml:space="preserve"> LsrAgy00612</v>
      </c>
      <c r="B68" s="98" t="str">
        <f>'[5]2015 ER Pension Amts'!B63</f>
        <v>CITY COURT OF SLIDELL</v>
      </c>
      <c r="C68" s="101">
        <f>'[5]2015 ER Pension Amts'!C63</f>
        <v>65262.96</v>
      </c>
      <c r="D68" s="101">
        <f>'[5]2015 ER Pension Amts'!D63</f>
        <v>24865.187760000001</v>
      </c>
      <c r="E68" s="102">
        <f>'[5]2015 ER Pension Amts'!E63</f>
        <v>0.38100000000000001</v>
      </c>
      <c r="F68" s="101">
        <f>'[5]2015 ER Pension Amts'!F63</f>
        <v>239549.17</v>
      </c>
      <c r="G68" s="103">
        <f>'[5]2015 ER Pension Amts'!G63</f>
        <v>3.5219999999999998E-5</v>
      </c>
      <c r="H68" s="103">
        <f>'[5]2015 ER Pension Amts'!H63</f>
        <v>3.6040000000000001E-5</v>
      </c>
      <c r="I68" s="103">
        <f>'[5]2015 ER Pension Amts'!I63</f>
        <v>-8.1999999999999998E-7</v>
      </c>
      <c r="J68" s="101">
        <f>'[5]2015 ER Pension Amts'!J63</f>
        <v>14989.44</v>
      </c>
      <c r="K68" s="101">
        <f>'[5]2015 ER Pension Amts'!K63</f>
        <v>320.23</v>
      </c>
      <c r="L68" s="101">
        <f>'[5]2015 ER Pension Amts'!L63</f>
        <v>0</v>
      </c>
      <c r="M68" s="101">
        <f>'[5]2015 ER Pension Amts'!N63</f>
        <v>-1962.09</v>
      </c>
      <c r="N68" s="101">
        <f>'[5]2015 ER Pension Amts'!O63</f>
        <v>0</v>
      </c>
      <c r="O68" s="101">
        <f>'[5]2015 ER Pension Amts'!P63+'[5]2015 ER Pension Amts'!M63</f>
        <v>-216.62999999999738</v>
      </c>
      <c r="P68" s="101">
        <f>'[5]2015 ER Pension Amts'!Q63</f>
        <v>-3597.43</v>
      </c>
      <c r="Q68" s="101">
        <f>'[5]2015 ER Pension Amts'!R63</f>
        <v>-1635.34</v>
      </c>
      <c r="R68" s="101">
        <f>'[5]2015 ER Pension Amts'!S63</f>
        <v>-1795.46</v>
      </c>
      <c r="S68" s="101">
        <f>'[5]2015 ER Pension Amts'!T63</f>
        <v>5169.74</v>
      </c>
      <c r="T68" s="101">
        <f>'[5]2015 ER Pension Amts'!U63</f>
        <v>302362.75</v>
      </c>
      <c r="U68" s="101">
        <f>'[5]2015 ER Pension Amts'!V63</f>
        <v>186205.07</v>
      </c>
      <c r="V68" s="101">
        <f>'[5]2015 ER Pension Amts'!W63</f>
        <v>225354.21</v>
      </c>
      <c r="W68" s="101">
        <f>'[5]2015 ER Pension Amts'!X63</f>
        <v>-5127.37</v>
      </c>
      <c r="X68" s="101">
        <f>'[5]2015 ER Pension Amts'!Y63</f>
        <v>-740.02495720000002</v>
      </c>
      <c r="Y68" s="101">
        <f>'[5]2015 ER Pension Amts'!Z63</f>
        <v>0</v>
      </c>
      <c r="Z68" s="101">
        <f>'[5]2015 ER Pension Amts'!AA63</f>
        <v>25593.599999999999</v>
      </c>
    </row>
    <row r="69" spans="1:26" s="72" customFormat="1" x14ac:dyDescent="0.3">
      <c r="A69" s="100" t="str">
        <f>'[5]2015 ER Pension Amts'!A64</f>
        <v xml:space="preserve"> LsrAgy00790</v>
      </c>
      <c r="B69" s="98" t="str">
        <f>'[5]2015 ER Pension Amts'!B64</f>
        <v>CITY COURT OF SULPHUR</v>
      </c>
      <c r="C69" s="101">
        <f>'[5]2015 ER Pension Amts'!C64</f>
        <v>47400</v>
      </c>
      <c r="D69" s="101">
        <f>'[5]2015 ER Pension Amts'!D64</f>
        <v>18059.400000000001</v>
      </c>
      <c r="E69" s="102">
        <f>'[5]2015 ER Pension Amts'!E64</f>
        <v>0.38100000000000001</v>
      </c>
      <c r="F69" s="101">
        <f>'[5]2015 ER Pension Amts'!F64</f>
        <v>173982.61</v>
      </c>
      <c r="G69" s="103">
        <f>'[5]2015 ER Pension Amts'!G64</f>
        <v>2.5579999999999999E-5</v>
      </c>
      <c r="H69" s="103">
        <f>'[5]2015 ER Pension Amts'!H64</f>
        <v>2.226E-5</v>
      </c>
      <c r="I69" s="103">
        <f>'[5]2015 ER Pension Amts'!I64</f>
        <v>3.32E-6</v>
      </c>
      <c r="J69" s="101">
        <f>'[5]2015 ER Pension Amts'!J64</f>
        <v>10886.71</v>
      </c>
      <c r="K69" s="101">
        <f>'[5]2015 ER Pension Amts'!K64</f>
        <v>232.58</v>
      </c>
      <c r="L69" s="101">
        <f>'[5]2015 ER Pension Amts'!L64</f>
        <v>0</v>
      </c>
      <c r="M69" s="101">
        <f>'[5]2015 ER Pension Amts'!N64</f>
        <v>-1425.05</v>
      </c>
      <c r="N69" s="101">
        <f>'[5]2015 ER Pension Amts'!O64</f>
        <v>0</v>
      </c>
      <c r="O69" s="101">
        <f>'[5]2015 ER Pension Amts'!P64+'[5]2015 ER Pension Amts'!M64</f>
        <v>-157.34000000000015</v>
      </c>
      <c r="P69" s="101">
        <f>'[5]2015 ER Pension Amts'!Q64</f>
        <v>-2612.7800000000002</v>
      </c>
      <c r="Q69" s="101">
        <f>'[5]2015 ER Pension Amts'!R64</f>
        <v>-1187.74</v>
      </c>
      <c r="R69" s="101">
        <f>'[5]2015 ER Pension Amts'!S64</f>
        <v>-1304.03</v>
      </c>
      <c r="S69" s="101">
        <f>'[5]2015 ER Pension Amts'!T64</f>
        <v>3754.74</v>
      </c>
      <c r="T69" s="101">
        <f>'[5]2015 ER Pension Amts'!U64</f>
        <v>219603.61</v>
      </c>
      <c r="U69" s="101">
        <f>'[5]2015 ER Pension Amts'!V64</f>
        <v>135239.23000000001</v>
      </c>
      <c r="V69" s="101">
        <f>'[5]2015 ER Pension Amts'!W64</f>
        <v>139189.37</v>
      </c>
      <c r="W69" s="101">
        <f>'[5]2015 ER Pension Amts'!X64</f>
        <v>20759.599999999999</v>
      </c>
      <c r="X69" s="101">
        <f>'[5]2015 ER Pension Amts'!Y64</f>
        <v>2996.1986072</v>
      </c>
      <c r="Y69" s="101">
        <f>'[5]2015 ER Pension Amts'!Z64</f>
        <v>0</v>
      </c>
      <c r="Z69" s="101">
        <f>'[5]2015 ER Pension Amts'!AA64</f>
        <v>18588.43</v>
      </c>
    </row>
    <row r="70" spans="1:26" s="72" customFormat="1" x14ac:dyDescent="0.3">
      <c r="A70" s="100" t="str">
        <f>'[5]2015 ER Pension Amts'!A65</f>
        <v xml:space="preserve"> LsrAgy00909</v>
      </c>
      <c r="B70" s="98" t="str">
        <f>'[5]2015 ER Pension Amts'!B65</f>
        <v>CITY COURT OF THIBODAUX</v>
      </c>
      <c r="C70" s="101">
        <f>'[5]2015 ER Pension Amts'!C65</f>
        <v>38712</v>
      </c>
      <c r="D70" s="101">
        <f>'[5]2015 ER Pension Amts'!D65</f>
        <v>14749.272000000001</v>
      </c>
      <c r="E70" s="102">
        <f>'[5]2015 ER Pension Amts'!E65</f>
        <v>0.38100000000000001</v>
      </c>
      <c r="F70" s="101">
        <f>'[5]2015 ER Pension Amts'!F65</f>
        <v>142083.53</v>
      </c>
      <c r="G70" s="103">
        <f>'[5]2015 ER Pension Amts'!G65</f>
        <v>2.0890000000000002E-5</v>
      </c>
      <c r="H70" s="103">
        <f>'[5]2015 ER Pension Amts'!H65</f>
        <v>1.524E-5</v>
      </c>
      <c r="I70" s="103">
        <f>'[5]2015 ER Pension Amts'!I65</f>
        <v>5.6500000000000001E-6</v>
      </c>
      <c r="J70" s="101">
        <f>'[5]2015 ER Pension Amts'!J65</f>
        <v>8890.67</v>
      </c>
      <c r="K70" s="101">
        <f>'[5]2015 ER Pension Amts'!K65</f>
        <v>189.94</v>
      </c>
      <c r="L70" s="101">
        <f>'[5]2015 ER Pension Amts'!L65</f>
        <v>0</v>
      </c>
      <c r="M70" s="101">
        <f>'[5]2015 ER Pension Amts'!N65</f>
        <v>-1163.77</v>
      </c>
      <c r="N70" s="101">
        <f>'[5]2015 ER Pension Amts'!O65</f>
        <v>0</v>
      </c>
      <c r="O70" s="101">
        <f>'[5]2015 ER Pension Amts'!P65+'[5]2015 ER Pension Amts'!M65</f>
        <v>-128.5</v>
      </c>
      <c r="P70" s="101">
        <f>'[5]2015 ER Pension Amts'!Q65</f>
        <v>-2133.7399999999998</v>
      </c>
      <c r="Q70" s="101">
        <f>'[5]2015 ER Pension Amts'!R65</f>
        <v>-969.97</v>
      </c>
      <c r="R70" s="101">
        <f>'[5]2015 ER Pension Amts'!S65</f>
        <v>-1064.94</v>
      </c>
      <c r="S70" s="101">
        <f>'[5]2015 ER Pension Amts'!T65</f>
        <v>3066.32</v>
      </c>
      <c r="T70" s="101">
        <f>'[5]2015 ER Pension Amts'!U65</f>
        <v>179340.09</v>
      </c>
      <c r="U70" s="101">
        <f>'[5]2015 ER Pension Amts'!V65</f>
        <v>110443.61</v>
      </c>
      <c r="V70" s="101">
        <f>'[5]2015 ER Pension Amts'!W65</f>
        <v>95294.07</v>
      </c>
      <c r="W70" s="101">
        <f>'[5]2015 ER Pension Amts'!X65</f>
        <v>35328.839999999997</v>
      </c>
      <c r="X70" s="101">
        <f>'[5]2015 ER Pension Amts'!Y65</f>
        <v>5098.9524490000003</v>
      </c>
      <c r="Y70" s="101">
        <f>'[5]2015 ER Pension Amts'!Z65</f>
        <v>0</v>
      </c>
      <c r="Z70" s="101">
        <f>'[5]2015 ER Pension Amts'!AA65</f>
        <v>15180.31</v>
      </c>
    </row>
    <row r="71" spans="1:26" s="72" customFormat="1" x14ac:dyDescent="0.3">
      <c r="A71" s="100" t="str">
        <f>'[5]2015 ER Pension Amts'!A66</f>
        <v xml:space="preserve"> LsrAgy00105</v>
      </c>
      <c r="B71" s="98" t="str">
        <f>'[5]2015 ER Pension Amts'!B66</f>
        <v>CITY COURT OF VILLE PLATTE CIVIL DIV</v>
      </c>
      <c r="C71" s="101">
        <f>'[5]2015 ER Pension Amts'!C66</f>
        <v>36969</v>
      </c>
      <c r="D71" s="101">
        <f>'[5]2015 ER Pension Amts'!D66</f>
        <v>14528.816999999999</v>
      </c>
      <c r="E71" s="102">
        <f>'[5]2015 ER Pension Amts'!E66</f>
        <v>0.39300000000000002</v>
      </c>
      <c r="F71" s="101">
        <f>'[5]2015 ER Pension Amts'!F66</f>
        <v>139975.07</v>
      </c>
      <c r="G71" s="103">
        <f>'[5]2015 ER Pension Amts'!G66</f>
        <v>2.0579999999999999E-5</v>
      </c>
      <c r="H71" s="103">
        <f>'[5]2015 ER Pension Amts'!H66</f>
        <v>0</v>
      </c>
      <c r="I71" s="103">
        <f>'[5]2015 ER Pension Amts'!I66</f>
        <v>2.0579999999999999E-5</v>
      </c>
      <c r="J71" s="101">
        <f>'[5]2015 ER Pension Amts'!J66</f>
        <v>8758.74</v>
      </c>
      <c r="K71" s="101">
        <f>'[5]2015 ER Pension Amts'!K66</f>
        <v>187.12</v>
      </c>
      <c r="L71" s="101">
        <f>'[5]2015 ER Pension Amts'!L66</f>
        <v>0</v>
      </c>
      <c r="M71" s="101">
        <f>'[5]2015 ER Pension Amts'!N66</f>
        <v>-1146.5</v>
      </c>
      <c r="N71" s="101">
        <f>'[5]2015 ER Pension Amts'!O66</f>
        <v>0</v>
      </c>
      <c r="O71" s="101">
        <f>'[5]2015 ER Pension Amts'!P66+'[5]2015 ER Pension Amts'!M66</f>
        <v>-126.59000000000015</v>
      </c>
      <c r="P71" s="101">
        <f>'[5]2015 ER Pension Amts'!Q66</f>
        <v>-2102.0700000000002</v>
      </c>
      <c r="Q71" s="101">
        <f>'[5]2015 ER Pension Amts'!R66</f>
        <v>-955.57</v>
      </c>
      <c r="R71" s="101">
        <f>'[5]2015 ER Pension Amts'!S66</f>
        <v>-1049.1400000000001</v>
      </c>
      <c r="S71" s="101">
        <f>'[5]2015 ER Pension Amts'!T66</f>
        <v>3020.82</v>
      </c>
      <c r="T71" s="101">
        <f>'[5]2015 ER Pension Amts'!U66</f>
        <v>176678.75</v>
      </c>
      <c r="U71" s="101">
        <f>'[5]2015 ER Pension Amts'!V66</f>
        <v>108804.67</v>
      </c>
      <c r="V71" s="101">
        <f>'[5]2015 ER Pension Amts'!W66</f>
        <v>0</v>
      </c>
      <c r="W71" s="101">
        <f>'[5]2015 ER Pension Amts'!X66</f>
        <v>128684.51</v>
      </c>
      <c r="X71" s="101">
        <f>'[5]2015 ER Pension Amts'!Y66</f>
        <v>18572.8214868</v>
      </c>
      <c r="Y71" s="101">
        <f>'[5]2015 ER Pension Amts'!Z66</f>
        <v>0</v>
      </c>
      <c r="Z71" s="101">
        <f>'[5]2015 ER Pension Amts'!AA66</f>
        <v>14955.04</v>
      </c>
    </row>
    <row r="72" spans="1:26" s="72" customFormat="1" x14ac:dyDescent="0.3">
      <c r="A72" s="100" t="str">
        <f>'[5]2015 ER Pension Amts'!A67</f>
        <v xml:space="preserve"> LsrAgy00735</v>
      </c>
      <c r="B72" s="98" t="str">
        <f>'[5]2015 ER Pension Amts'!B67</f>
        <v>CITY COURT OF WEST MONROE</v>
      </c>
      <c r="C72" s="101">
        <f>'[5]2015 ER Pension Amts'!C67</f>
        <v>26210.76</v>
      </c>
      <c r="D72" s="101">
        <f>'[5]2015 ER Pension Amts'!D67</f>
        <v>9986.2995599999995</v>
      </c>
      <c r="E72" s="102">
        <f>'[5]2015 ER Pension Amts'!E67</f>
        <v>0.38100000000000001</v>
      </c>
      <c r="F72" s="101">
        <f>'[5]2015 ER Pension Amts'!F67</f>
        <v>96173.34</v>
      </c>
      <c r="G72" s="103">
        <f>'[5]2015 ER Pension Amts'!G67</f>
        <v>1.414E-5</v>
      </c>
      <c r="H72" s="103">
        <f>'[5]2015 ER Pension Amts'!H67</f>
        <v>1.4569999999999999E-5</v>
      </c>
      <c r="I72" s="103">
        <f>'[5]2015 ER Pension Amts'!I67</f>
        <v>-4.3000000000000001E-7</v>
      </c>
      <c r="J72" s="101">
        <f>'[5]2015 ER Pension Amts'!J67</f>
        <v>6017.91</v>
      </c>
      <c r="K72" s="101">
        <f>'[5]2015 ER Pension Amts'!K67</f>
        <v>128.57</v>
      </c>
      <c r="L72" s="101">
        <f>'[5]2015 ER Pension Amts'!L67</f>
        <v>0</v>
      </c>
      <c r="M72" s="101">
        <f>'[5]2015 ER Pension Amts'!N67</f>
        <v>-787.73</v>
      </c>
      <c r="N72" s="101">
        <f>'[5]2015 ER Pension Amts'!O67</f>
        <v>0</v>
      </c>
      <c r="O72" s="101">
        <f>'[5]2015 ER Pension Amts'!P67+'[5]2015 ER Pension Amts'!M67</f>
        <v>-86.969999999999345</v>
      </c>
      <c r="P72" s="101">
        <f>'[5]2015 ER Pension Amts'!Q67</f>
        <v>-1444.28</v>
      </c>
      <c r="Q72" s="101">
        <f>'[5]2015 ER Pension Amts'!R67</f>
        <v>-656.55</v>
      </c>
      <c r="R72" s="101">
        <f>'[5]2015 ER Pension Amts'!S67</f>
        <v>-720.83</v>
      </c>
      <c r="S72" s="101">
        <f>'[5]2015 ER Pension Amts'!T67</f>
        <v>2075.5300000000002</v>
      </c>
      <c r="T72" s="101">
        <f>'[5]2015 ER Pension Amts'!U67</f>
        <v>121391.52</v>
      </c>
      <c r="U72" s="101">
        <f>'[5]2015 ER Pension Amts'!V67</f>
        <v>74756.95</v>
      </c>
      <c r="V72" s="101">
        <f>'[5]2015 ER Pension Amts'!W67</f>
        <v>91104.63</v>
      </c>
      <c r="W72" s="101">
        <f>'[5]2015 ER Pension Amts'!X67</f>
        <v>-2688.74</v>
      </c>
      <c r="X72" s="101">
        <f>'[5]2015 ER Pension Amts'!Y67</f>
        <v>-388.06186780000002</v>
      </c>
      <c r="Y72" s="101">
        <f>'[5]2015 ER Pension Amts'!Z67</f>
        <v>0</v>
      </c>
      <c r="Z72" s="101">
        <f>'[5]2015 ER Pension Amts'!AA67</f>
        <v>10275.23</v>
      </c>
    </row>
    <row r="73" spans="1:26" s="72" customFormat="1" x14ac:dyDescent="0.3">
      <c r="A73" s="100" t="str">
        <f>'[5]2015 ER Pension Amts'!A68</f>
        <v xml:space="preserve"> LsrAgy00738</v>
      </c>
      <c r="B73" s="98" t="str">
        <f>'[5]2015 ER Pension Amts'!B68</f>
        <v>CITY OF ABBEVILLE</v>
      </c>
      <c r="C73" s="101">
        <f>'[5]2015 ER Pension Amts'!C68</f>
        <v>7879.44</v>
      </c>
      <c r="D73" s="101">
        <f>'[5]2015 ER Pension Amts'!D68</f>
        <v>3002.06664</v>
      </c>
      <c r="E73" s="102">
        <f>'[5]2015 ER Pension Amts'!E68</f>
        <v>0.38100000000000001</v>
      </c>
      <c r="F73" s="101">
        <f>'[5]2015 ER Pension Amts'!F68</f>
        <v>28906.42</v>
      </c>
      <c r="G73" s="103">
        <f>'[5]2015 ER Pension Amts'!G68</f>
        <v>4.25E-6</v>
      </c>
      <c r="H73" s="103">
        <f>'[5]2015 ER Pension Amts'!H68</f>
        <v>4.3800000000000004E-6</v>
      </c>
      <c r="I73" s="103">
        <f>'[5]2015 ER Pension Amts'!I68</f>
        <v>-1.3E-7</v>
      </c>
      <c r="J73" s="101">
        <f>'[5]2015 ER Pension Amts'!J68</f>
        <v>1808.78</v>
      </c>
      <c r="K73" s="101">
        <f>'[5]2015 ER Pension Amts'!K68</f>
        <v>38.64</v>
      </c>
      <c r="L73" s="101">
        <f>'[5]2015 ER Pension Amts'!L68</f>
        <v>0</v>
      </c>
      <c r="M73" s="101">
        <f>'[5]2015 ER Pension Amts'!N68</f>
        <v>-236.77</v>
      </c>
      <c r="N73" s="101">
        <f>'[5]2015 ER Pension Amts'!O68</f>
        <v>0</v>
      </c>
      <c r="O73" s="101">
        <f>'[5]2015 ER Pension Amts'!P68+'[5]2015 ER Pension Amts'!M68</f>
        <v>-26.139999999999873</v>
      </c>
      <c r="P73" s="101">
        <f>'[5]2015 ER Pension Amts'!Q68</f>
        <v>-434.1</v>
      </c>
      <c r="Q73" s="101">
        <f>'[5]2015 ER Pension Amts'!R68</f>
        <v>-197.34</v>
      </c>
      <c r="R73" s="101">
        <f>'[5]2015 ER Pension Amts'!S68</f>
        <v>-216.66</v>
      </c>
      <c r="S73" s="101">
        <f>'[5]2015 ER Pension Amts'!T68</f>
        <v>623.83000000000004</v>
      </c>
      <c r="T73" s="101">
        <f>'[5]2015 ER Pension Amts'!U68</f>
        <v>36486.14</v>
      </c>
      <c r="U73" s="101">
        <f>'[5]2015 ER Pension Amts'!V68</f>
        <v>22469.38</v>
      </c>
      <c r="V73" s="101">
        <f>'[5]2015 ER Pension Amts'!W68</f>
        <v>27387.66</v>
      </c>
      <c r="W73" s="101">
        <f>'[5]2015 ER Pension Amts'!X68</f>
        <v>-812.88</v>
      </c>
      <c r="X73" s="101">
        <f>'[5]2015 ER Pension Amts'!Y68</f>
        <v>-117.32102980000001</v>
      </c>
      <c r="Y73" s="101">
        <f>'[5]2015 ER Pension Amts'!Z68</f>
        <v>0</v>
      </c>
      <c r="Z73" s="101">
        <f>'[5]2015 ER Pension Amts'!AA68</f>
        <v>3088.38</v>
      </c>
    </row>
    <row r="74" spans="1:26" s="72" customFormat="1" x14ac:dyDescent="0.3">
      <c r="A74" s="100" t="str">
        <f>'[5]2015 ER Pension Amts'!A69</f>
        <v xml:space="preserve"> LsrAgy00716</v>
      </c>
      <c r="B74" s="98" t="str">
        <f>'[5]2015 ER Pension Amts'!B69</f>
        <v>CITY OF ALEXANDRIA</v>
      </c>
      <c r="C74" s="101">
        <f>'[5]2015 ER Pension Amts'!C69</f>
        <v>49461</v>
      </c>
      <c r="D74" s="101">
        <f>'[5]2015 ER Pension Amts'!D69</f>
        <v>18844.641</v>
      </c>
      <c r="E74" s="102">
        <f>'[5]2015 ER Pension Amts'!E69</f>
        <v>0.38100000000000001</v>
      </c>
      <c r="F74" s="101">
        <f>'[5]2015 ER Pension Amts'!F69</f>
        <v>181532.29</v>
      </c>
      <c r="G74" s="103">
        <f>'[5]2015 ER Pension Amts'!G69</f>
        <v>2.669E-5</v>
      </c>
      <c r="H74" s="103">
        <f>'[5]2015 ER Pension Amts'!H69</f>
        <v>2.6930000000000001E-5</v>
      </c>
      <c r="I74" s="103">
        <f>'[5]2015 ER Pension Amts'!I69</f>
        <v>-2.3999999999999998E-7</v>
      </c>
      <c r="J74" s="101">
        <f>'[5]2015 ER Pension Amts'!J69</f>
        <v>11359.12</v>
      </c>
      <c r="K74" s="101">
        <f>'[5]2015 ER Pension Amts'!K69</f>
        <v>242.68</v>
      </c>
      <c r="L74" s="101">
        <f>'[5]2015 ER Pension Amts'!L69</f>
        <v>0</v>
      </c>
      <c r="M74" s="101">
        <f>'[5]2015 ER Pension Amts'!N69</f>
        <v>-1486.88</v>
      </c>
      <c r="N74" s="101">
        <f>'[5]2015 ER Pension Amts'!O69</f>
        <v>0</v>
      </c>
      <c r="O74" s="101">
        <f>'[5]2015 ER Pension Amts'!P69+'[5]2015 ER Pension Amts'!M69</f>
        <v>-164.17000000000007</v>
      </c>
      <c r="P74" s="101">
        <f>'[5]2015 ER Pension Amts'!Q69</f>
        <v>-2726.16</v>
      </c>
      <c r="Q74" s="101">
        <f>'[5]2015 ER Pension Amts'!R69</f>
        <v>-1239.28</v>
      </c>
      <c r="R74" s="101">
        <f>'[5]2015 ER Pension Amts'!S69</f>
        <v>-1360.61</v>
      </c>
      <c r="S74" s="101">
        <f>'[5]2015 ER Pension Amts'!T69</f>
        <v>3917.67</v>
      </c>
      <c r="T74" s="101">
        <f>'[5]2015 ER Pension Amts'!U69</f>
        <v>229132.93</v>
      </c>
      <c r="U74" s="101">
        <f>'[5]2015 ER Pension Amts'!V69</f>
        <v>141107.71</v>
      </c>
      <c r="V74" s="101">
        <f>'[5]2015 ER Pension Amts'!W69</f>
        <v>168390.37</v>
      </c>
      <c r="W74" s="101">
        <f>'[5]2015 ER Pension Amts'!X69</f>
        <v>-1500.69</v>
      </c>
      <c r="X74" s="101">
        <f>'[5]2015 ER Pension Amts'!Y69</f>
        <v>-216.59267039999997</v>
      </c>
      <c r="Y74" s="101">
        <f>'[5]2015 ER Pension Amts'!Z69</f>
        <v>0</v>
      </c>
      <c r="Z74" s="101">
        <f>'[5]2015 ER Pension Amts'!AA69</f>
        <v>19395.04</v>
      </c>
    </row>
    <row r="75" spans="1:26" s="72" customFormat="1" x14ac:dyDescent="0.3">
      <c r="A75" s="100" t="str">
        <f>'[5]2015 ER Pension Amts'!A70</f>
        <v xml:space="preserve"> LsrAgy00752</v>
      </c>
      <c r="B75" s="98" t="str">
        <f>'[5]2015 ER Pension Amts'!B70</f>
        <v>CITY OF BAKER</v>
      </c>
      <c r="C75" s="101">
        <f>'[5]2015 ER Pension Amts'!C70</f>
        <v>24999.96</v>
      </c>
      <c r="D75" s="101">
        <f>'[5]2015 ER Pension Amts'!D70</f>
        <v>9524.9847599999994</v>
      </c>
      <c r="E75" s="102">
        <f>'[5]2015 ER Pension Amts'!E70</f>
        <v>0.38100000000000001</v>
      </c>
      <c r="F75" s="101">
        <f>'[5]2015 ER Pension Amts'!F70</f>
        <v>91752.36</v>
      </c>
      <c r="G75" s="103">
        <f>'[5]2015 ER Pension Amts'!G70</f>
        <v>1.349E-5</v>
      </c>
      <c r="H75" s="103">
        <f>'[5]2015 ER Pension Amts'!H70</f>
        <v>1.3900000000000001E-5</v>
      </c>
      <c r="I75" s="103">
        <f>'[5]2015 ER Pension Amts'!I70</f>
        <v>-4.0999999999999999E-7</v>
      </c>
      <c r="J75" s="101">
        <f>'[5]2015 ER Pension Amts'!J70</f>
        <v>5741.27</v>
      </c>
      <c r="K75" s="101">
        <f>'[5]2015 ER Pension Amts'!K70</f>
        <v>122.66</v>
      </c>
      <c r="L75" s="101">
        <f>'[5]2015 ER Pension Amts'!L70</f>
        <v>0</v>
      </c>
      <c r="M75" s="101">
        <f>'[5]2015 ER Pension Amts'!N70</f>
        <v>-751.52</v>
      </c>
      <c r="N75" s="101">
        <f>'[5]2015 ER Pension Amts'!O70</f>
        <v>0</v>
      </c>
      <c r="O75" s="101">
        <f>'[5]2015 ER Pension Amts'!P70+'[5]2015 ER Pension Amts'!M70</f>
        <v>-82.970000000000255</v>
      </c>
      <c r="P75" s="101">
        <f>'[5]2015 ER Pension Amts'!Q70</f>
        <v>-1377.89</v>
      </c>
      <c r="Q75" s="101">
        <f>'[5]2015 ER Pension Amts'!R70</f>
        <v>-626.37</v>
      </c>
      <c r="R75" s="101">
        <f>'[5]2015 ER Pension Amts'!S70</f>
        <v>-687.7</v>
      </c>
      <c r="S75" s="101">
        <f>'[5]2015 ER Pension Amts'!T70</f>
        <v>1980.12</v>
      </c>
      <c r="T75" s="101">
        <f>'[5]2015 ER Pension Amts'!U70</f>
        <v>115811.29</v>
      </c>
      <c r="U75" s="101">
        <f>'[5]2015 ER Pension Amts'!V70</f>
        <v>71320.460000000006</v>
      </c>
      <c r="V75" s="101">
        <f>'[5]2015 ER Pension Amts'!W70</f>
        <v>86915.19</v>
      </c>
      <c r="W75" s="101">
        <f>'[5]2015 ER Pension Amts'!X70</f>
        <v>-2563.69</v>
      </c>
      <c r="X75" s="101">
        <f>'[5]2015 ER Pension Amts'!Y70</f>
        <v>-370.01247860000001</v>
      </c>
      <c r="Y75" s="101">
        <f>'[5]2015 ER Pension Amts'!Z70</f>
        <v>0</v>
      </c>
      <c r="Z75" s="101">
        <f>'[5]2015 ER Pension Amts'!AA70</f>
        <v>9802.89</v>
      </c>
    </row>
    <row r="76" spans="1:26" s="72" customFormat="1" x14ac:dyDescent="0.3">
      <c r="A76" s="100" t="str">
        <f>'[5]2015 ER Pension Amts'!A71</f>
        <v xml:space="preserve"> LsrAgy00701</v>
      </c>
      <c r="B76" s="98" t="str">
        <f>'[5]2015 ER Pension Amts'!B71</f>
        <v>CITY OF BASTROP</v>
      </c>
      <c r="C76" s="101">
        <f>'[5]2015 ER Pension Amts'!C71</f>
        <v>23216.400000000001</v>
      </c>
      <c r="D76" s="101">
        <f>'[5]2015 ER Pension Amts'!D71</f>
        <v>8845.4483999999993</v>
      </c>
      <c r="E76" s="102">
        <f>'[5]2015 ER Pension Amts'!E71</f>
        <v>0.38100000000000001</v>
      </c>
      <c r="F76" s="101">
        <f>'[5]2015 ER Pension Amts'!F71</f>
        <v>85222.91</v>
      </c>
      <c r="G76" s="103">
        <f>'[5]2015 ER Pension Amts'!G71</f>
        <v>1.253E-5</v>
      </c>
      <c r="H76" s="103">
        <f>'[5]2015 ER Pension Amts'!H71</f>
        <v>1.291E-5</v>
      </c>
      <c r="I76" s="103">
        <f>'[5]2015 ER Pension Amts'!I71</f>
        <v>-3.8000000000000001E-7</v>
      </c>
      <c r="J76" s="101">
        <f>'[5]2015 ER Pension Amts'!J71</f>
        <v>5332.7</v>
      </c>
      <c r="K76" s="101">
        <f>'[5]2015 ER Pension Amts'!K71</f>
        <v>113.93</v>
      </c>
      <c r="L76" s="101">
        <f>'[5]2015 ER Pension Amts'!L71</f>
        <v>0</v>
      </c>
      <c r="M76" s="101">
        <f>'[5]2015 ER Pension Amts'!N71</f>
        <v>-698.04</v>
      </c>
      <c r="N76" s="101">
        <f>'[5]2015 ER Pension Amts'!O71</f>
        <v>0</v>
      </c>
      <c r="O76" s="101">
        <f>'[5]2015 ER Pension Amts'!P71+'[5]2015 ER Pension Amts'!M71</f>
        <v>-77.069999999999709</v>
      </c>
      <c r="P76" s="101">
        <f>'[5]2015 ER Pension Amts'!Q71</f>
        <v>-1279.83</v>
      </c>
      <c r="Q76" s="101">
        <f>'[5]2015 ER Pension Amts'!R71</f>
        <v>-581.79999999999995</v>
      </c>
      <c r="R76" s="101">
        <f>'[5]2015 ER Pension Amts'!S71</f>
        <v>-638.76</v>
      </c>
      <c r="S76" s="101">
        <f>'[5]2015 ER Pension Amts'!T71</f>
        <v>1839.21</v>
      </c>
      <c r="T76" s="101">
        <f>'[5]2015 ER Pension Amts'!U71</f>
        <v>107569.71</v>
      </c>
      <c r="U76" s="101">
        <f>'[5]2015 ER Pension Amts'!V71</f>
        <v>66245.02</v>
      </c>
      <c r="V76" s="101">
        <f>'[5]2015 ER Pension Amts'!W71</f>
        <v>80724.83</v>
      </c>
      <c r="W76" s="101">
        <f>'[5]2015 ER Pension Amts'!X71</f>
        <v>-2376.1</v>
      </c>
      <c r="X76" s="101">
        <f>'[5]2015 ER Pension Amts'!Y71</f>
        <v>-342.93839480000003</v>
      </c>
      <c r="Y76" s="101">
        <f>'[5]2015 ER Pension Amts'!Z71</f>
        <v>0</v>
      </c>
      <c r="Z76" s="101">
        <f>'[5]2015 ER Pension Amts'!AA71</f>
        <v>9105.2800000000007</v>
      </c>
    </row>
    <row r="77" spans="1:26" s="72" customFormat="1" x14ac:dyDescent="0.3">
      <c r="A77" s="100" t="str">
        <f>'[5]2015 ER Pension Amts'!A72</f>
        <v xml:space="preserve"> LsrAgy00717</v>
      </c>
      <c r="B77" s="98" t="str">
        <f>'[5]2015 ER Pension Amts'!B72</f>
        <v>CITY OF BATON ROUGE</v>
      </c>
      <c r="C77" s="101">
        <f>'[5]2015 ER Pension Amts'!C72</f>
        <v>99921.96</v>
      </c>
      <c r="D77" s="101">
        <f>'[5]2015 ER Pension Amts'!D72</f>
        <v>38070.266759999999</v>
      </c>
      <c r="E77" s="102">
        <f>'[5]2015 ER Pension Amts'!E72</f>
        <v>0.38100000000000001</v>
      </c>
      <c r="F77" s="101">
        <f>'[5]2015 ER Pension Amts'!F72</f>
        <v>366737.39</v>
      </c>
      <c r="G77" s="103">
        <f>'[5]2015 ER Pension Amts'!G72</f>
        <v>5.3919999999999999E-5</v>
      </c>
      <c r="H77" s="103">
        <f>'[5]2015 ER Pension Amts'!H72</f>
        <v>1.0881E-4</v>
      </c>
      <c r="I77" s="103">
        <f>'[5]2015 ER Pension Amts'!I72</f>
        <v>-5.4889999999999998E-5</v>
      </c>
      <c r="J77" s="101">
        <f>'[5]2015 ER Pension Amts'!J72</f>
        <v>22948.06</v>
      </c>
      <c r="K77" s="101">
        <f>'[5]2015 ER Pension Amts'!K72</f>
        <v>490.26</v>
      </c>
      <c r="L77" s="101">
        <f>'[5]2015 ER Pension Amts'!L72</f>
        <v>0</v>
      </c>
      <c r="M77" s="101">
        <f>'[5]2015 ER Pension Amts'!N72</f>
        <v>-3003.85</v>
      </c>
      <c r="N77" s="101">
        <f>'[5]2015 ER Pension Amts'!O72</f>
        <v>0</v>
      </c>
      <c r="O77" s="101">
        <f>'[5]2015 ER Pension Amts'!P72+'[5]2015 ER Pension Amts'!M72</f>
        <v>-331.65999999999985</v>
      </c>
      <c r="P77" s="101">
        <f>'[5]2015 ER Pension Amts'!Q72</f>
        <v>-5507.48</v>
      </c>
      <c r="Q77" s="101">
        <f>'[5]2015 ER Pension Amts'!R72</f>
        <v>-2503.62</v>
      </c>
      <c r="R77" s="101">
        <f>'[5]2015 ER Pension Amts'!S72</f>
        <v>-2748.75</v>
      </c>
      <c r="S77" s="101">
        <f>'[5]2015 ER Pension Amts'!T72</f>
        <v>7914.61</v>
      </c>
      <c r="T77" s="101">
        <f>'[5]2015 ER Pension Amts'!U72</f>
        <v>462901.75</v>
      </c>
      <c r="U77" s="101">
        <f>'[5]2015 ER Pension Amts'!V72</f>
        <v>285070.34999999998</v>
      </c>
      <c r="V77" s="101">
        <f>'[5]2015 ER Pension Amts'!W72</f>
        <v>680377.13</v>
      </c>
      <c r="W77" s="101">
        <f>'[5]2015 ER Pension Amts'!X72</f>
        <v>-343221.22</v>
      </c>
      <c r="X77" s="101">
        <f>'[5]2015 ER Pension Amts'!Y72</f>
        <v>-49536.548659399996</v>
      </c>
      <c r="Y77" s="101">
        <f>'[5]2015 ER Pension Amts'!Z72</f>
        <v>0</v>
      </c>
      <c r="Z77" s="101">
        <f>'[5]2015 ER Pension Amts'!AA72</f>
        <v>39182.480000000003</v>
      </c>
    </row>
    <row r="78" spans="1:26" s="72" customFormat="1" x14ac:dyDescent="0.3">
      <c r="A78" s="100"/>
      <c r="B78" s="98"/>
      <c r="C78" s="101"/>
      <c r="D78" s="101"/>
      <c r="E78" s="102"/>
      <c r="F78" s="101"/>
      <c r="G78" s="103"/>
      <c r="H78" s="103"/>
      <c r="I78" s="103"/>
      <c r="J78" s="101"/>
      <c r="K78" s="101"/>
      <c r="L78" s="101"/>
      <c r="M78" s="101"/>
      <c r="N78" s="101"/>
      <c r="O78" s="101"/>
      <c r="P78" s="101"/>
      <c r="Q78" s="101"/>
      <c r="R78" s="101"/>
      <c r="S78" s="101"/>
      <c r="T78" s="101"/>
      <c r="U78" s="101"/>
      <c r="V78" s="101"/>
      <c r="W78" s="101"/>
      <c r="X78" s="101"/>
      <c r="Y78" s="101"/>
      <c r="Z78" s="97" t="s">
        <v>100</v>
      </c>
    </row>
    <row r="79" spans="1:26" s="72" customFormat="1" x14ac:dyDescent="0.3">
      <c r="A79" s="100" t="str">
        <f>'[5]2015 ER Pension Amts'!A73</f>
        <v xml:space="preserve"> LsrAgy00743</v>
      </c>
      <c r="B79" s="98" t="str">
        <f>'[5]2015 ER Pension Amts'!B73</f>
        <v>CITY OF BOSSIER</v>
      </c>
      <c r="C79" s="110">
        <f>'[5]2015 ER Pension Amts'!C73</f>
        <v>34788</v>
      </c>
      <c r="D79" s="110">
        <f>'[5]2015 ER Pension Amts'!D73</f>
        <v>13254.227999999999</v>
      </c>
      <c r="E79" s="102">
        <f>'[5]2015 ER Pension Amts'!E73</f>
        <v>0.38100000000000001</v>
      </c>
      <c r="F79" s="110">
        <f>'[5]2015 ER Pension Amts'!F73</f>
        <v>127664.33</v>
      </c>
      <c r="G79" s="103">
        <f>'[5]2015 ER Pension Amts'!G73</f>
        <v>1.8770000000000002E-5</v>
      </c>
      <c r="H79" s="103">
        <f>'[5]2015 ER Pension Amts'!H73</f>
        <v>1.9340000000000001E-5</v>
      </c>
      <c r="I79" s="103">
        <f>'[5]2015 ER Pension Amts'!I73</f>
        <v>-5.7000000000000005E-7</v>
      </c>
      <c r="J79" s="110">
        <f>'[5]2015 ER Pension Amts'!J73</f>
        <v>7988.41</v>
      </c>
      <c r="K79" s="110">
        <f>'[5]2015 ER Pension Amts'!K73</f>
        <v>170.66</v>
      </c>
      <c r="L79" s="110">
        <f>'[5]2015 ER Pension Amts'!L73</f>
        <v>0</v>
      </c>
      <c r="M79" s="110">
        <f>'[5]2015 ER Pension Amts'!N73</f>
        <v>-1045.67</v>
      </c>
      <c r="N79" s="110">
        <f>'[5]2015 ER Pension Amts'!O73</f>
        <v>0</v>
      </c>
      <c r="O79" s="110">
        <f>'[5]2015 ER Pension Amts'!P73+'[5]2015 ER Pension Amts'!M73</f>
        <v>-115.45000000000073</v>
      </c>
      <c r="P79" s="110">
        <f>'[5]2015 ER Pension Amts'!Q73</f>
        <v>-1917.2</v>
      </c>
      <c r="Q79" s="110">
        <f>'[5]2015 ER Pension Amts'!R73</f>
        <v>-871.53</v>
      </c>
      <c r="R79" s="110">
        <f>'[5]2015 ER Pension Amts'!S73</f>
        <v>-956.86</v>
      </c>
      <c r="S79" s="110">
        <f>'[5]2015 ER Pension Amts'!T73</f>
        <v>2755.14</v>
      </c>
      <c r="T79" s="110">
        <f>'[5]2015 ER Pension Amts'!U73</f>
        <v>161139.95000000001</v>
      </c>
      <c r="U79" s="110">
        <f>'[5]2015 ER Pension Amts'!V73</f>
        <v>99235.36</v>
      </c>
      <c r="V79" s="110">
        <f>'[5]2015 ER Pension Amts'!W73</f>
        <v>120930.92</v>
      </c>
      <c r="W79" s="110">
        <f>'[5]2015 ER Pension Amts'!X73</f>
        <v>-3564.15</v>
      </c>
      <c r="X79" s="110">
        <f>'[5]2015 ER Pension Amts'!Y73</f>
        <v>-514.40759220000007</v>
      </c>
      <c r="Y79" s="110">
        <f>'[5]2015 ER Pension Amts'!Z73</f>
        <v>0</v>
      </c>
      <c r="Z79" s="110">
        <f>'[5]2015 ER Pension Amts'!AA73</f>
        <v>13639.75</v>
      </c>
    </row>
    <row r="80" spans="1:26" s="72" customFormat="1" x14ac:dyDescent="0.3">
      <c r="A80" s="100" t="str">
        <f>'[5]2015 ER Pension Amts'!A74</f>
        <v xml:space="preserve"> LsrAgy00740</v>
      </c>
      <c r="B80" s="98" t="str">
        <f>'[5]2015 ER Pension Amts'!B74</f>
        <v>CITY OF CROWLEY</v>
      </c>
      <c r="C80" s="101">
        <f>'[5]2015 ER Pension Amts'!C74</f>
        <v>23077.439999999999</v>
      </c>
      <c r="D80" s="101">
        <f>'[5]2015 ER Pension Amts'!D74</f>
        <v>8792.5046399999992</v>
      </c>
      <c r="E80" s="102">
        <f>'[5]2015 ER Pension Amts'!E74</f>
        <v>0.38100000000000001</v>
      </c>
      <c r="F80" s="101">
        <f>'[5]2015 ER Pension Amts'!F74</f>
        <v>84678.79</v>
      </c>
      <c r="G80" s="103">
        <f>'[5]2015 ER Pension Amts'!G74</f>
        <v>1.2449999999999999E-5</v>
      </c>
      <c r="H80" s="103">
        <f>'[5]2015 ER Pension Amts'!H74</f>
        <v>1.258E-5</v>
      </c>
      <c r="I80" s="103">
        <f>'[5]2015 ER Pension Amts'!I74</f>
        <v>-1.3E-7</v>
      </c>
      <c r="J80" s="101">
        <f>'[5]2015 ER Pension Amts'!J74</f>
        <v>5298.65</v>
      </c>
      <c r="K80" s="101">
        <f>'[5]2015 ER Pension Amts'!K74</f>
        <v>113.2</v>
      </c>
      <c r="L80" s="101">
        <f>'[5]2015 ER Pension Amts'!L74</f>
        <v>0</v>
      </c>
      <c r="M80" s="101">
        <f>'[5]2015 ER Pension Amts'!N74</f>
        <v>-693.58</v>
      </c>
      <c r="N80" s="101">
        <f>'[5]2015 ER Pension Amts'!O74</f>
        <v>0</v>
      </c>
      <c r="O80" s="101">
        <f>'[5]2015 ER Pension Amts'!P74+'[5]2015 ER Pension Amts'!M74</f>
        <v>-76.570000000000618</v>
      </c>
      <c r="P80" s="101">
        <f>'[5]2015 ER Pension Amts'!Q74</f>
        <v>-1271.6600000000001</v>
      </c>
      <c r="Q80" s="101">
        <f>'[5]2015 ER Pension Amts'!R74</f>
        <v>-578.08000000000004</v>
      </c>
      <c r="R80" s="101">
        <f>'[5]2015 ER Pension Amts'!S74</f>
        <v>-634.67999999999995</v>
      </c>
      <c r="S80" s="101">
        <f>'[5]2015 ER Pension Amts'!T74</f>
        <v>1827.46</v>
      </c>
      <c r="T80" s="101">
        <f>'[5]2015 ER Pension Amts'!U74</f>
        <v>106882.92</v>
      </c>
      <c r="U80" s="101">
        <f>'[5]2015 ER Pension Amts'!V74</f>
        <v>65822.070000000007</v>
      </c>
      <c r="V80" s="101">
        <f>'[5]2015 ER Pension Amts'!W74</f>
        <v>78661.38</v>
      </c>
      <c r="W80" s="101">
        <f>'[5]2015 ER Pension Amts'!X74</f>
        <v>-812.88</v>
      </c>
      <c r="X80" s="101">
        <f>'[5]2015 ER Pension Amts'!Y74</f>
        <v>-117.32102980000001</v>
      </c>
      <c r="Y80" s="101">
        <f>'[5]2015 ER Pension Amts'!Z74</f>
        <v>0</v>
      </c>
      <c r="Z80" s="101">
        <f>'[5]2015 ER Pension Amts'!AA74</f>
        <v>9047.14</v>
      </c>
    </row>
    <row r="81" spans="1:26" s="72" customFormat="1" x14ac:dyDescent="0.3">
      <c r="A81" s="100" t="str">
        <f>'[5]2015 ER Pension Amts'!A75</f>
        <v xml:space="preserve"> LsrAgy00777</v>
      </c>
      <c r="B81" s="98" t="str">
        <f>'[5]2015 ER Pension Amts'!B75</f>
        <v>CITY OF DENHAM SPRINGS</v>
      </c>
      <c r="C81" s="101">
        <f>'[5]2015 ER Pension Amts'!C75</f>
        <v>25800</v>
      </c>
      <c r="D81" s="101">
        <f>'[5]2015 ER Pension Amts'!D75</f>
        <v>9829.7999999999993</v>
      </c>
      <c r="E81" s="102">
        <f>'[5]2015 ER Pension Amts'!E75</f>
        <v>0.38100000000000001</v>
      </c>
      <c r="F81" s="101">
        <f>'[5]2015 ER Pension Amts'!F75</f>
        <v>94677.01</v>
      </c>
      <c r="G81" s="103">
        <f>'[5]2015 ER Pension Amts'!G75</f>
        <v>1.3920000000000001E-5</v>
      </c>
      <c r="H81" s="103">
        <f>'[5]2015 ER Pension Amts'!H75</f>
        <v>1.434E-5</v>
      </c>
      <c r="I81" s="103">
        <f>'[5]2015 ER Pension Amts'!I75</f>
        <v>-4.2E-7</v>
      </c>
      <c r="J81" s="101">
        <f>'[5]2015 ER Pension Amts'!J75</f>
        <v>5924.28</v>
      </c>
      <c r="K81" s="101">
        <f>'[5]2015 ER Pension Amts'!K75</f>
        <v>126.57</v>
      </c>
      <c r="L81" s="101">
        <f>'[5]2015 ER Pension Amts'!L75</f>
        <v>0</v>
      </c>
      <c r="M81" s="101">
        <f>'[5]2015 ER Pension Amts'!N75</f>
        <v>-775.48</v>
      </c>
      <c r="N81" s="101">
        <f>'[5]2015 ER Pension Amts'!O75</f>
        <v>0</v>
      </c>
      <c r="O81" s="101">
        <f>'[5]2015 ER Pension Amts'!P75+'[5]2015 ER Pension Amts'!M75</f>
        <v>-85.619999999999891</v>
      </c>
      <c r="P81" s="101">
        <f>'[5]2015 ER Pension Amts'!Q75</f>
        <v>-1421.81</v>
      </c>
      <c r="Q81" s="101">
        <f>'[5]2015 ER Pension Amts'!R75</f>
        <v>-646.34</v>
      </c>
      <c r="R81" s="101">
        <f>'[5]2015 ER Pension Amts'!S75</f>
        <v>-709.62</v>
      </c>
      <c r="S81" s="101">
        <f>'[5]2015 ER Pension Amts'!T75</f>
        <v>2043.24</v>
      </c>
      <c r="T81" s="101">
        <f>'[5]2015 ER Pension Amts'!U75</f>
        <v>119502.83</v>
      </c>
      <c r="U81" s="101">
        <f>'[5]2015 ER Pension Amts'!V75</f>
        <v>73593.83</v>
      </c>
      <c r="V81" s="101">
        <f>'[5]2015 ER Pension Amts'!W75</f>
        <v>89666.46</v>
      </c>
      <c r="W81" s="101">
        <f>'[5]2015 ER Pension Amts'!X75</f>
        <v>-2626.21</v>
      </c>
      <c r="X81" s="101">
        <f>'[5]2015 ER Pension Amts'!Y75</f>
        <v>-379.03717319999998</v>
      </c>
      <c r="Y81" s="101">
        <f>'[5]2015 ER Pension Amts'!Z75</f>
        <v>0</v>
      </c>
      <c r="Z81" s="101">
        <f>'[5]2015 ER Pension Amts'!AA75</f>
        <v>10115.36</v>
      </c>
    </row>
    <row r="82" spans="1:26" s="72" customFormat="1" x14ac:dyDescent="0.3">
      <c r="A82" s="100" t="str">
        <f>'[5]2015 ER Pension Amts'!A76</f>
        <v xml:space="preserve"> LsrAgy00721</v>
      </c>
      <c r="B82" s="98" t="str">
        <f>'[5]2015 ER Pension Amts'!B76</f>
        <v>CITY OF DONALDSONVILLE</v>
      </c>
      <c r="C82" s="101">
        <f>'[5]2015 ER Pension Amts'!C76</f>
        <v>7110</v>
      </c>
      <c r="D82" s="101">
        <f>'[5]2015 ER Pension Amts'!D76</f>
        <v>2708.91</v>
      </c>
      <c r="E82" s="102">
        <f>'[5]2015 ER Pension Amts'!E76</f>
        <v>0.38100000000000001</v>
      </c>
      <c r="F82" s="101">
        <f>'[5]2015 ER Pension Amts'!F76</f>
        <v>26117.8</v>
      </c>
      <c r="G82" s="103">
        <f>'[5]2015 ER Pension Amts'!G76</f>
        <v>3.8399999999999997E-6</v>
      </c>
      <c r="H82" s="103">
        <f>'[5]2015 ER Pension Amts'!H76</f>
        <v>3.9500000000000003E-6</v>
      </c>
      <c r="I82" s="103">
        <f>'[5]2015 ER Pension Amts'!I76</f>
        <v>-1.1000000000000001E-7</v>
      </c>
      <c r="J82" s="101">
        <f>'[5]2015 ER Pension Amts'!J76</f>
        <v>1634.28</v>
      </c>
      <c r="K82" s="101">
        <f>'[5]2015 ER Pension Amts'!K76</f>
        <v>34.909999999999997</v>
      </c>
      <c r="L82" s="101">
        <f>'[5]2015 ER Pension Amts'!L76</f>
        <v>0</v>
      </c>
      <c r="M82" s="101">
        <f>'[5]2015 ER Pension Amts'!N76</f>
        <v>-213.92</v>
      </c>
      <c r="N82" s="101">
        <f>'[5]2015 ER Pension Amts'!O76</f>
        <v>0</v>
      </c>
      <c r="O82" s="101">
        <f>'[5]2015 ER Pension Amts'!P76+'[5]2015 ER Pension Amts'!M76</f>
        <v>-23.619999999999891</v>
      </c>
      <c r="P82" s="101">
        <f>'[5]2015 ER Pension Amts'!Q76</f>
        <v>-392.22</v>
      </c>
      <c r="Q82" s="101">
        <f>'[5]2015 ER Pension Amts'!R76</f>
        <v>-178.3</v>
      </c>
      <c r="R82" s="101">
        <f>'[5]2015 ER Pension Amts'!S76</f>
        <v>-195.76</v>
      </c>
      <c r="S82" s="101">
        <f>'[5]2015 ER Pension Amts'!T76</f>
        <v>563.65</v>
      </c>
      <c r="T82" s="101">
        <f>'[5]2015 ER Pension Amts'!U76</f>
        <v>32966.300000000003</v>
      </c>
      <c r="U82" s="101">
        <f>'[5]2015 ER Pension Amts'!V76</f>
        <v>20301.75</v>
      </c>
      <c r="V82" s="101">
        <f>'[5]2015 ER Pension Amts'!W76</f>
        <v>24698.92</v>
      </c>
      <c r="W82" s="101">
        <f>'[5]2015 ER Pension Amts'!X76</f>
        <v>-687.82</v>
      </c>
      <c r="X82" s="101">
        <f>'[5]2015 ER Pension Amts'!Y76</f>
        <v>-99.271640600000012</v>
      </c>
      <c r="Y82" s="101">
        <f>'[5]2015 ER Pension Amts'!Z76</f>
        <v>0</v>
      </c>
      <c r="Z82" s="101">
        <f>'[5]2015 ER Pension Amts'!AA76</f>
        <v>2790.44</v>
      </c>
    </row>
    <row r="83" spans="1:26" s="72" customFormat="1" x14ac:dyDescent="0.3">
      <c r="A83" s="100" t="str">
        <f>'[5]2015 ER Pension Amts'!A77</f>
        <v xml:space="preserve"> LsrAgy00753</v>
      </c>
      <c r="B83" s="98" t="str">
        <f>'[5]2015 ER Pension Amts'!B77</f>
        <v>CITY OF EUNICE</v>
      </c>
      <c r="C83" s="101">
        <f>'[5]2015 ER Pension Amts'!C77</f>
        <v>17212.32</v>
      </c>
      <c r="D83" s="101">
        <f>'[5]2015 ER Pension Amts'!D77</f>
        <v>6764.4417599999997</v>
      </c>
      <c r="E83" s="102">
        <f>'[5]2015 ER Pension Amts'!E77</f>
        <v>0.39300000000000002</v>
      </c>
      <c r="F83" s="101">
        <f>'[5]2015 ER Pension Amts'!F77</f>
        <v>65158.46</v>
      </c>
      <c r="G83" s="103">
        <f>'[5]2015 ER Pension Amts'!G77</f>
        <v>9.5799999999999998E-6</v>
      </c>
      <c r="H83" s="103">
        <f>'[5]2015 ER Pension Amts'!H77</f>
        <v>8.8300000000000002E-6</v>
      </c>
      <c r="I83" s="103">
        <f>'[5]2015 ER Pension Amts'!I77</f>
        <v>7.5000000000000002E-7</v>
      </c>
      <c r="J83" s="101">
        <f>'[5]2015 ER Pension Amts'!J77</f>
        <v>4077.2</v>
      </c>
      <c r="K83" s="101">
        <f>'[5]2015 ER Pension Amts'!K77</f>
        <v>87.11</v>
      </c>
      <c r="L83" s="101">
        <f>'[5]2015 ER Pension Amts'!L77</f>
        <v>0</v>
      </c>
      <c r="M83" s="101">
        <f>'[5]2015 ER Pension Amts'!N77</f>
        <v>-533.70000000000005</v>
      </c>
      <c r="N83" s="101">
        <f>'[5]2015 ER Pension Amts'!O77</f>
        <v>0</v>
      </c>
      <c r="O83" s="101">
        <f>'[5]2015 ER Pension Amts'!P77+'[5]2015 ER Pension Amts'!M77</f>
        <v>-58.929999999999382</v>
      </c>
      <c r="P83" s="101">
        <f>'[5]2015 ER Pension Amts'!Q77</f>
        <v>-978.52</v>
      </c>
      <c r="Q83" s="101">
        <f>'[5]2015 ER Pension Amts'!R77</f>
        <v>-444.82</v>
      </c>
      <c r="R83" s="101">
        <f>'[5]2015 ER Pension Amts'!S77</f>
        <v>-488.37</v>
      </c>
      <c r="S83" s="101">
        <f>'[5]2015 ER Pension Amts'!T77</f>
        <v>1406.19</v>
      </c>
      <c r="T83" s="101">
        <f>'[5]2015 ER Pension Amts'!U77</f>
        <v>82244.039999999994</v>
      </c>
      <c r="U83" s="101">
        <f>'[5]2015 ER Pension Amts'!V77</f>
        <v>50648.63</v>
      </c>
      <c r="V83" s="101">
        <f>'[5]2015 ER Pension Amts'!W77</f>
        <v>55213.03</v>
      </c>
      <c r="W83" s="101">
        <f>'[5]2015 ER Pension Amts'!X77</f>
        <v>4689.67</v>
      </c>
      <c r="X83" s="101">
        <f>'[5]2015 ER Pension Amts'!Y77</f>
        <v>676.85209499999996</v>
      </c>
      <c r="Y83" s="101">
        <f>'[5]2015 ER Pension Amts'!Z77</f>
        <v>0</v>
      </c>
      <c r="Z83" s="101">
        <f>'[5]2015 ER Pension Amts'!AA77</f>
        <v>6961.58</v>
      </c>
    </row>
    <row r="84" spans="1:26" s="72" customFormat="1" x14ac:dyDescent="0.3">
      <c r="A84" s="100" t="str">
        <f>'[5]2015 ER Pension Amts'!A78</f>
        <v xml:space="preserve"> LsrAgy00611</v>
      </c>
      <c r="B84" s="98" t="str">
        <f>'[5]2015 ER Pension Amts'!B78</f>
        <v>CITY OF FRANKLIN</v>
      </c>
      <c r="C84" s="101">
        <f>'[5]2015 ER Pension Amts'!C78</f>
        <v>21951.599999999999</v>
      </c>
      <c r="D84" s="101">
        <f>'[5]2015 ER Pension Amts'!D78</f>
        <v>8626.9788000000008</v>
      </c>
      <c r="E84" s="102">
        <f>'[5]2015 ER Pension Amts'!E78</f>
        <v>0.39300000000000002</v>
      </c>
      <c r="F84" s="101">
        <f>'[5]2015 ER Pension Amts'!F78</f>
        <v>83114.45</v>
      </c>
      <c r="G84" s="103">
        <f>'[5]2015 ER Pension Amts'!G78</f>
        <v>1.222E-5</v>
      </c>
      <c r="H84" s="103">
        <f>'[5]2015 ER Pension Amts'!H78</f>
        <v>0</v>
      </c>
      <c r="I84" s="103">
        <f>'[5]2015 ER Pension Amts'!I78</f>
        <v>1.222E-5</v>
      </c>
      <c r="J84" s="101">
        <f>'[5]2015 ER Pension Amts'!J78</f>
        <v>5200.7700000000004</v>
      </c>
      <c r="K84" s="101">
        <f>'[5]2015 ER Pension Amts'!K78</f>
        <v>111.11</v>
      </c>
      <c r="L84" s="101">
        <f>'[5]2015 ER Pension Amts'!L78</f>
        <v>0</v>
      </c>
      <c r="M84" s="101">
        <f>'[5]2015 ER Pension Amts'!N78</f>
        <v>-680.77</v>
      </c>
      <c r="N84" s="101">
        <f>'[5]2015 ER Pension Amts'!O78</f>
        <v>0</v>
      </c>
      <c r="O84" s="101">
        <f>'[5]2015 ER Pension Amts'!P78+'[5]2015 ER Pension Amts'!M78</f>
        <v>-75.169999999999163</v>
      </c>
      <c r="P84" s="101">
        <f>'[5]2015 ER Pension Amts'!Q78</f>
        <v>-1248.17</v>
      </c>
      <c r="Q84" s="101">
        <f>'[5]2015 ER Pension Amts'!R78</f>
        <v>-567.4</v>
      </c>
      <c r="R84" s="101">
        <f>'[5]2015 ER Pension Amts'!S78</f>
        <v>-622.96</v>
      </c>
      <c r="S84" s="101">
        <f>'[5]2015 ER Pension Amts'!T78</f>
        <v>1793.7</v>
      </c>
      <c r="T84" s="101">
        <f>'[5]2015 ER Pension Amts'!U78</f>
        <v>104908.37</v>
      </c>
      <c r="U84" s="101">
        <f>'[5]2015 ER Pension Amts'!V78</f>
        <v>64606.080000000002</v>
      </c>
      <c r="V84" s="101">
        <f>'[5]2015 ER Pension Amts'!W78</f>
        <v>0</v>
      </c>
      <c r="W84" s="101">
        <f>'[5]2015 ER Pension Amts'!X78</f>
        <v>76410.33</v>
      </c>
      <c r="X84" s="101">
        <f>'[5]2015 ER Pension Amts'!Y78</f>
        <v>11028.176801199999</v>
      </c>
      <c r="Y84" s="101">
        <f>'[5]2015 ER Pension Amts'!Z78</f>
        <v>0</v>
      </c>
      <c r="Z84" s="101">
        <f>'[5]2015 ER Pension Amts'!AA78</f>
        <v>8880.01</v>
      </c>
    </row>
    <row r="85" spans="1:26" s="72" customFormat="1" x14ac:dyDescent="0.3">
      <c r="A85" s="100" t="str">
        <f>'[5]2015 ER Pension Amts'!A79</f>
        <v xml:space="preserve"> LsrAgy00719</v>
      </c>
      <c r="B85" s="98" t="str">
        <f>'[5]2015 ER Pension Amts'!B79</f>
        <v>CITY OF GONZALES</v>
      </c>
      <c r="C85" s="101">
        <f>'[5]2015 ER Pension Amts'!C79</f>
        <v>7110</v>
      </c>
      <c r="D85" s="101">
        <f>'[5]2015 ER Pension Amts'!D79</f>
        <v>2708.91</v>
      </c>
      <c r="E85" s="102">
        <f>'[5]2015 ER Pension Amts'!E79</f>
        <v>0.38100000000000001</v>
      </c>
      <c r="F85" s="101">
        <f>'[5]2015 ER Pension Amts'!F79</f>
        <v>26117.8</v>
      </c>
      <c r="G85" s="103">
        <f>'[5]2015 ER Pension Amts'!G79</f>
        <v>3.8399999999999997E-6</v>
      </c>
      <c r="H85" s="103">
        <f>'[5]2015 ER Pension Amts'!H79</f>
        <v>3.9500000000000003E-6</v>
      </c>
      <c r="I85" s="103">
        <f>'[5]2015 ER Pension Amts'!I79</f>
        <v>-1.1000000000000001E-7</v>
      </c>
      <c r="J85" s="101">
        <f>'[5]2015 ER Pension Amts'!J79</f>
        <v>1634.28</v>
      </c>
      <c r="K85" s="101">
        <f>'[5]2015 ER Pension Amts'!K79</f>
        <v>34.909999999999997</v>
      </c>
      <c r="L85" s="101">
        <f>'[5]2015 ER Pension Amts'!L79</f>
        <v>0</v>
      </c>
      <c r="M85" s="101">
        <f>'[5]2015 ER Pension Amts'!N79</f>
        <v>-213.92</v>
      </c>
      <c r="N85" s="101">
        <f>'[5]2015 ER Pension Amts'!O79</f>
        <v>0</v>
      </c>
      <c r="O85" s="101">
        <f>'[5]2015 ER Pension Amts'!P79+'[5]2015 ER Pension Amts'!M79</f>
        <v>-23.619999999999891</v>
      </c>
      <c r="P85" s="101">
        <f>'[5]2015 ER Pension Amts'!Q79</f>
        <v>-392.22</v>
      </c>
      <c r="Q85" s="101">
        <f>'[5]2015 ER Pension Amts'!R79</f>
        <v>-178.3</v>
      </c>
      <c r="R85" s="101">
        <f>'[5]2015 ER Pension Amts'!S79</f>
        <v>-195.76</v>
      </c>
      <c r="S85" s="101">
        <f>'[5]2015 ER Pension Amts'!T79</f>
        <v>563.65</v>
      </c>
      <c r="T85" s="101">
        <f>'[5]2015 ER Pension Amts'!U79</f>
        <v>32966.300000000003</v>
      </c>
      <c r="U85" s="101">
        <f>'[5]2015 ER Pension Amts'!V79</f>
        <v>20301.75</v>
      </c>
      <c r="V85" s="101">
        <f>'[5]2015 ER Pension Amts'!W79</f>
        <v>24698.92</v>
      </c>
      <c r="W85" s="101">
        <f>'[5]2015 ER Pension Amts'!X79</f>
        <v>-687.82</v>
      </c>
      <c r="X85" s="101">
        <f>'[5]2015 ER Pension Amts'!Y79</f>
        <v>-99.271640600000012</v>
      </c>
      <c r="Y85" s="101">
        <f>'[5]2015 ER Pension Amts'!Z79</f>
        <v>0</v>
      </c>
      <c r="Z85" s="101">
        <f>'[5]2015 ER Pension Amts'!AA79</f>
        <v>2790.44</v>
      </c>
    </row>
    <row r="86" spans="1:26" s="72" customFormat="1" x14ac:dyDescent="0.3">
      <c r="A86" s="100" t="str">
        <f>'[5]2015 ER Pension Amts'!A80</f>
        <v xml:space="preserve"> LsrAgy00708</v>
      </c>
      <c r="B86" s="98" t="str">
        <f>'[5]2015 ER Pension Amts'!B80</f>
        <v>CITY OF JEANERETTE</v>
      </c>
      <c r="C86" s="101">
        <f>'[5]2015 ER Pension Amts'!C80</f>
        <v>20205</v>
      </c>
      <c r="D86" s="101">
        <f>'[5]2015 ER Pension Amts'!D80</f>
        <v>7698.1049999999996</v>
      </c>
      <c r="E86" s="102">
        <f>'[5]2015 ER Pension Amts'!E80</f>
        <v>0.38100000000000001</v>
      </c>
      <c r="F86" s="101">
        <f>'[5]2015 ER Pension Amts'!F80</f>
        <v>74136.45</v>
      </c>
      <c r="G86" s="103">
        <f>'[5]2015 ER Pension Amts'!G80</f>
        <v>1.0900000000000001E-5</v>
      </c>
      <c r="H86" s="103">
        <f>'[5]2015 ER Pension Amts'!H80</f>
        <v>1.1229999999999999E-5</v>
      </c>
      <c r="I86" s="103">
        <f>'[5]2015 ER Pension Amts'!I80</f>
        <v>-3.3000000000000002E-7</v>
      </c>
      <c r="J86" s="101">
        <f>'[5]2015 ER Pension Amts'!J80</f>
        <v>4638.9799999999996</v>
      </c>
      <c r="K86" s="101">
        <f>'[5]2015 ER Pension Amts'!K80</f>
        <v>99.11</v>
      </c>
      <c r="L86" s="101">
        <f>'[5]2015 ER Pension Amts'!L80</f>
        <v>0</v>
      </c>
      <c r="M86" s="101">
        <f>'[5]2015 ER Pension Amts'!N80</f>
        <v>-607.23</v>
      </c>
      <c r="N86" s="101">
        <f>'[5]2015 ER Pension Amts'!O80</f>
        <v>0</v>
      </c>
      <c r="O86" s="101">
        <f>'[5]2015 ER Pension Amts'!P80+'[5]2015 ER Pension Amts'!M80</f>
        <v>-67.050000000000182</v>
      </c>
      <c r="P86" s="101">
        <f>'[5]2015 ER Pension Amts'!Q80</f>
        <v>-1113.3399999999999</v>
      </c>
      <c r="Q86" s="101">
        <f>'[5]2015 ER Pension Amts'!R80</f>
        <v>-506.11</v>
      </c>
      <c r="R86" s="101">
        <f>'[5]2015 ER Pension Amts'!S80</f>
        <v>-555.66</v>
      </c>
      <c r="S86" s="101">
        <f>'[5]2015 ER Pension Amts'!T80</f>
        <v>1599.95</v>
      </c>
      <c r="T86" s="101">
        <f>'[5]2015 ER Pension Amts'!U80</f>
        <v>93576.21</v>
      </c>
      <c r="U86" s="101">
        <f>'[5]2015 ER Pension Amts'!V80</f>
        <v>57627.35</v>
      </c>
      <c r="V86" s="101">
        <f>'[5]2015 ER Pension Amts'!W80</f>
        <v>70219.97</v>
      </c>
      <c r="W86" s="101">
        <f>'[5]2015 ER Pension Amts'!X80</f>
        <v>-2063.4499999999998</v>
      </c>
      <c r="X86" s="101">
        <f>'[5]2015 ER Pension Amts'!Y80</f>
        <v>-297.81492180000004</v>
      </c>
      <c r="Y86" s="101">
        <f>'[5]2015 ER Pension Amts'!Z80</f>
        <v>0</v>
      </c>
      <c r="Z86" s="101">
        <f>'[5]2015 ER Pension Amts'!AA80</f>
        <v>7920.79</v>
      </c>
    </row>
    <row r="87" spans="1:26" s="72" customFormat="1" x14ac:dyDescent="0.3">
      <c r="A87" s="100" t="str">
        <f>'[5]2015 ER Pension Amts'!A81</f>
        <v xml:space="preserve"> LsrAgy00744</v>
      </c>
      <c r="B87" s="98" t="str">
        <f>'[5]2015 ER Pension Amts'!B81</f>
        <v>CITY OF JENNINGS</v>
      </c>
      <c r="C87" s="101">
        <f>'[5]2015 ER Pension Amts'!C81</f>
        <v>11839.68</v>
      </c>
      <c r="D87" s="101">
        <f>'[5]2015 ER Pension Amts'!D81</f>
        <v>4510.9180800000004</v>
      </c>
      <c r="E87" s="102">
        <f>'[5]2015 ER Pension Amts'!E81</f>
        <v>0.38100000000000001</v>
      </c>
      <c r="F87" s="101">
        <f>'[5]2015 ER Pension Amts'!F81</f>
        <v>43461.65</v>
      </c>
      <c r="G87" s="103">
        <f>'[5]2015 ER Pension Amts'!G81</f>
        <v>6.3899999999999998E-6</v>
      </c>
      <c r="H87" s="103">
        <f>'[5]2015 ER Pension Amts'!H81</f>
        <v>5.0699999999999997E-6</v>
      </c>
      <c r="I87" s="103">
        <f>'[5]2015 ER Pension Amts'!I81</f>
        <v>1.3200000000000001E-6</v>
      </c>
      <c r="J87" s="101">
        <f>'[5]2015 ER Pension Amts'!J81</f>
        <v>2719.55</v>
      </c>
      <c r="K87" s="101">
        <f>'[5]2015 ER Pension Amts'!K81</f>
        <v>58.1</v>
      </c>
      <c r="L87" s="101">
        <f>'[5]2015 ER Pension Amts'!L81</f>
        <v>0</v>
      </c>
      <c r="M87" s="101">
        <f>'[5]2015 ER Pension Amts'!N81</f>
        <v>-355.98</v>
      </c>
      <c r="N87" s="101">
        <f>'[5]2015 ER Pension Amts'!O81</f>
        <v>0</v>
      </c>
      <c r="O87" s="101">
        <f>'[5]2015 ER Pension Amts'!P81+'[5]2015 ER Pension Amts'!M81</f>
        <v>-39.300000000000182</v>
      </c>
      <c r="P87" s="101">
        <f>'[5]2015 ER Pension Amts'!Q81</f>
        <v>-652.67999999999995</v>
      </c>
      <c r="Q87" s="101">
        <f>'[5]2015 ER Pension Amts'!R81</f>
        <v>-296.7</v>
      </c>
      <c r="R87" s="101">
        <f>'[5]2015 ER Pension Amts'!S81</f>
        <v>-325.75</v>
      </c>
      <c r="S87" s="101">
        <f>'[5]2015 ER Pension Amts'!T81</f>
        <v>937.95</v>
      </c>
      <c r="T87" s="101">
        <f>'[5]2015 ER Pension Amts'!U81</f>
        <v>54857.98</v>
      </c>
      <c r="U87" s="101">
        <f>'[5]2015 ER Pension Amts'!V81</f>
        <v>33783.370000000003</v>
      </c>
      <c r="V87" s="101">
        <f>'[5]2015 ER Pension Amts'!W81</f>
        <v>31702.16</v>
      </c>
      <c r="W87" s="101">
        <f>'[5]2015 ER Pension Amts'!X81</f>
        <v>8253.82</v>
      </c>
      <c r="X87" s="101">
        <f>'[5]2015 ER Pension Amts'!Y81</f>
        <v>1191.2596872000001</v>
      </c>
      <c r="Y87" s="101">
        <f>'[5]2015 ER Pension Amts'!Z81</f>
        <v>0</v>
      </c>
      <c r="Z87" s="101">
        <f>'[5]2015 ER Pension Amts'!AA81</f>
        <v>4643.47</v>
      </c>
    </row>
    <row r="88" spans="1:26" s="72" customFormat="1" x14ac:dyDescent="0.3">
      <c r="A88" s="100" t="str">
        <f>'[5]2015 ER Pension Amts'!A82</f>
        <v xml:space="preserve"> LsrAgy00730</v>
      </c>
      <c r="B88" s="98" t="str">
        <f>'[5]2015 ER Pension Amts'!B82</f>
        <v>CITY OF KAPLAN</v>
      </c>
      <c r="C88" s="101">
        <f>'[5]2015 ER Pension Amts'!C82</f>
        <v>0</v>
      </c>
      <c r="D88" s="101">
        <f>'[5]2015 ER Pension Amts'!D82</f>
        <v>0</v>
      </c>
      <c r="E88" s="102">
        <f>'[5]2015 ER Pension Amts'!E82</f>
        <v>0</v>
      </c>
      <c r="F88" s="101">
        <f>'[5]2015 ER Pension Amts'!F82</f>
        <v>0</v>
      </c>
      <c r="G88" s="103">
        <f>'[5]2015 ER Pension Amts'!G82</f>
        <v>0</v>
      </c>
      <c r="H88" s="103">
        <f>'[5]2015 ER Pension Amts'!H82</f>
        <v>8.3899999999999993E-6</v>
      </c>
      <c r="I88" s="103">
        <f>'[5]2015 ER Pension Amts'!I82</f>
        <v>-8.3899999999999993E-6</v>
      </c>
      <c r="J88" s="101">
        <f>'[5]2015 ER Pension Amts'!J82</f>
        <v>0</v>
      </c>
      <c r="K88" s="101">
        <f>'[5]2015 ER Pension Amts'!K82</f>
        <v>0</v>
      </c>
      <c r="L88" s="101">
        <f>'[5]2015 ER Pension Amts'!L82</f>
        <v>0</v>
      </c>
      <c r="M88" s="101">
        <f>'[5]2015 ER Pension Amts'!N82</f>
        <v>0</v>
      </c>
      <c r="N88" s="101">
        <f>'[5]2015 ER Pension Amts'!O82</f>
        <v>0</v>
      </c>
      <c r="O88" s="101">
        <f>'[5]2015 ER Pension Amts'!P82+'[5]2015 ER Pension Amts'!M82</f>
        <v>0</v>
      </c>
      <c r="P88" s="101">
        <f>'[5]2015 ER Pension Amts'!Q82</f>
        <v>0</v>
      </c>
      <c r="Q88" s="101">
        <f>'[5]2015 ER Pension Amts'!R82</f>
        <v>0</v>
      </c>
      <c r="R88" s="101">
        <f>'[5]2015 ER Pension Amts'!S82</f>
        <v>0</v>
      </c>
      <c r="S88" s="101">
        <f>'[5]2015 ER Pension Amts'!T82</f>
        <v>0</v>
      </c>
      <c r="T88" s="101">
        <f>'[5]2015 ER Pension Amts'!U82</f>
        <v>0</v>
      </c>
      <c r="U88" s="101">
        <f>'[5]2015 ER Pension Amts'!V82</f>
        <v>0</v>
      </c>
      <c r="V88" s="101">
        <f>'[5]2015 ER Pension Amts'!W82</f>
        <v>52461.760000000002</v>
      </c>
      <c r="W88" s="101">
        <f>'[5]2015 ER Pension Amts'!X82</f>
        <v>-52461.760000000002</v>
      </c>
      <c r="X88" s="101">
        <f>'[5]2015 ER Pension Amts'!Y82</f>
        <v>-7571.7187693999995</v>
      </c>
      <c r="Y88" s="101">
        <f>'[5]2015 ER Pension Amts'!Z82</f>
        <v>0</v>
      </c>
      <c r="Z88" s="101">
        <f>'[5]2015 ER Pension Amts'!AA82</f>
        <v>0</v>
      </c>
    </row>
    <row r="89" spans="1:26" s="72" customFormat="1" x14ac:dyDescent="0.3">
      <c r="A89" s="100" t="str">
        <f>'[5]2015 ER Pension Amts'!A83</f>
        <v xml:space="preserve"> LsrAgy00769</v>
      </c>
      <c r="B89" s="98" t="str">
        <f>'[5]2015 ER Pension Amts'!B83</f>
        <v>CITY OF LAKE CHARLES</v>
      </c>
      <c r="C89" s="101">
        <f>'[5]2015 ER Pension Amts'!C83</f>
        <v>34344</v>
      </c>
      <c r="D89" s="101">
        <f>'[5]2015 ER Pension Amts'!D83</f>
        <v>13265.064</v>
      </c>
      <c r="E89" s="102">
        <f>'[5]2015 ER Pension Amts'!E83</f>
        <v>0.386241</v>
      </c>
      <c r="F89" s="101">
        <f>'[5]2015 ER Pension Amts'!F83</f>
        <v>127800.36</v>
      </c>
      <c r="G89" s="103">
        <f>'[5]2015 ER Pension Amts'!G83</f>
        <v>1.8790000000000001E-5</v>
      </c>
      <c r="H89" s="103">
        <f>'[5]2015 ER Pension Amts'!H83</f>
        <v>1.9089999999999998E-5</v>
      </c>
      <c r="I89" s="103">
        <f>'[5]2015 ER Pension Amts'!I83</f>
        <v>-2.9999999999999999E-7</v>
      </c>
      <c r="J89" s="101">
        <f>'[5]2015 ER Pension Amts'!J83</f>
        <v>7996.92</v>
      </c>
      <c r="K89" s="101">
        <f>'[5]2015 ER Pension Amts'!K83</f>
        <v>170.85</v>
      </c>
      <c r="L89" s="101">
        <f>'[5]2015 ER Pension Amts'!L83</f>
        <v>0</v>
      </c>
      <c r="M89" s="101">
        <f>'[5]2015 ER Pension Amts'!N83</f>
        <v>-1046.78</v>
      </c>
      <c r="N89" s="101">
        <f>'[5]2015 ER Pension Amts'!O83</f>
        <v>0</v>
      </c>
      <c r="O89" s="101">
        <f>'[5]2015 ER Pension Amts'!P83+'[5]2015 ER Pension Amts'!M83</f>
        <v>-115.57999999999993</v>
      </c>
      <c r="P89" s="101">
        <f>'[5]2015 ER Pension Amts'!Q83</f>
        <v>-1919.24</v>
      </c>
      <c r="Q89" s="101">
        <f>'[5]2015 ER Pension Amts'!R83</f>
        <v>-872.46</v>
      </c>
      <c r="R89" s="101">
        <f>'[5]2015 ER Pension Amts'!S83</f>
        <v>-957.88</v>
      </c>
      <c r="S89" s="101">
        <f>'[5]2015 ER Pension Amts'!T83</f>
        <v>2758.08</v>
      </c>
      <c r="T89" s="101">
        <f>'[5]2015 ER Pension Amts'!U83</f>
        <v>161311.64000000001</v>
      </c>
      <c r="U89" s="101">
        <f>'[5]2015 ER Pension Amts'!V83</f>
        <v>99341.09</v>
      </c>
      <c r="V89" s="101">
        <f>'[5]2015 ER Pension Amts'!W83</f>
        <v>119367.7</v>
      </c>
      <c r="W89" s="101">
        <f>'[5]2015 ER Pension Amts'!X83</f>
        <v>-1875.87</v>
      </c>
      <c r="X89" s="101">
        <f>'[5]2015 ER Pension Amts'!Y83</f>
        <v>-270.740838</v>
      </c>
      <c r="Y89" s="101">
        <f>'[5]2015 ER Pension Amts'!Z83</f>
        <v>0</v>
      </c>
      <c r="Z89" s="101">
        <f>'[5]2015 ER Pension Amts'!AA83</f>
        <v>13654.28</v>
      </c>
    </row>
    <row r="90" spans="1:26" s="72" customFormat="1" x14ac:dyDescent="0.3">
      <c r="A90" s="100" t="str">
        <f>'[5]2015 ER Pension Amts'!A84</f>
        <v xml:space="preserve"> LsrAgy00712</v>
      </c>
      <c r="B90" s="98" t="str">
        <f>'[5]2015 ER Pension Amts'!B84</f>
        <v>CITY OF MARKSVILLE</v>
      </c>
      <c r="C90" s="101">
        <f>'[5]2015 ER Pension Amts'!C84</f>
        <v>0</v>
      </c>
      <c r="D90" s="101">
        <f>'[5]2015 ER Pension Amts'!D84</f>
        <v>0</v>
      </c>
      <c r="E90" s="102">
        <f>'[5]2015 ER Pension Amts'!E84</f>
        <v>0</v>
      </c>
      <c r="F90" s="101">
        <f>'[5]2015 ER Pension Amts'!F84</f>
        <v>0</v>
      </c>
      <c r="G90" s="103">
        <f>'[5]2015 ER Pension Amts'!G84</f>
        <v>0</v>
      </c>
      <c r="H90" s="103">
        <f>'[5]2015 ER Pension Amts'!H84</f>
        <v>6.8700000000000003E-6</v>
      </c>
      <c r="I90" s="103">
        <f>'[5]2015 ER Pension Amts'!I84</f>
        <v>-6.8700000000000003E-6</v>
      </c>
      <c r="J90" s="101">
        <f>'[5]2015 ER Pension Amts'!J84</f>
        <v>0</v>
      </c>
      <c r="K90" s="101">
        <f>'[5]2015 ER Pension Amts'!K84</f>
        <v>0</v>
      </c>
      <c r="L90" s="101">
        <f>'[5]2015 ER Pension Amts'!L84</f>
        <v>0</v>
      </c>
      <c r="M90" s="101">
        <f>'[5]2015 ER Pension Amts'!N84</f>
        <v>0</v>
      </c>
      <c r="N90" s="101">
        <f>'[5]2015 ER Pension Amts'!O84</f>
        <v>0</v>
      </c>
      <c r="O90" s="101">
        <f>'[5]2015 ER Pension Amts'!P84+'[5]2015 ER Pension Amts'!M84</f>
        <v>0</v>
      </c>
      <c r="P90" s="101">
        <f>'[5]2015 ER Pension Amts'!Q84</f>
        <v>0</v>
      </c>
      <c r="Q90" s="101">
        <f>'[5]2015 ER Pension Amts'!R84</f>
        <v>0</v>
      </c>
      <c r="R90" s="101">
        <f>'[5]2015 ER Pension Amts'!S84</f>
        <v>0</v>
      </c>
      <c r="S90" s="101">
        <f>'[5]2015 ER Pension Amts'!T84</f>
        <v>0</v>
      </c>
      <c r="T90" s="101">
        <f>'[5]2015 ER Pension Amts'!U84</f>
        <v>0</v>
      </c>
      <c r="U90" s="101">
        <f>'[5]2015 ER Pension Amts'!V84</f>
        <v>0</v>
      </c>
      <c r="V90" s="101">
        <f>'[5]2015 ER Pension Amts'!W84</f>
        <v>42957.36</v>
      </c>
      <c r="W90" s="101">
        <f>'[5]2015 ER Pension Amts'!X84</f>
        <v>-42957.36</v>
      </c>
      <c r="X90" s="101">
        <f>'[5]2015 ER Pension Amts'!Y84</f>
        <v>-6199.9651902000005</v>
      </c>
      <c r="Y90" s="101">
        <f>'[5]2015 ER Pension Amts'!Z84</f>
        <v>0</v>
      </c>
      <c r="Z90" s="101">
        <f>'[5]2015 ER Pension Amts'!AA84</f>
        <v>0</v>
      </c>
    </row>
    <row r="91" spans="1:26" s="72" customFormat="1" x14ac:dyDescent="0.3">
      <c r="A91" s="100" t="str">
        <f>'[5]2015 ER Pension Amts'!A85</f>
        <v xml:space="preserve"> LsrAgy00770</v>
      </c>
      <c r="B91" s="98" t="str">
        <f>'[5]2015 ER Pension Amts'!B85</f>
        <v>CITY OF MINDEN</v>
      </c>
      <c r="C91" s="101">
        <f>'[5]2015 ER Pension Amts'!C85</f>
        <v>5538.48</v>
      </c>
      <c r="D91" s="101">
        <f>'[5]2015 ER Pension Amts'!D85</f>
        <v>2176.62264</v>
      </c>
      <c r="E91" s="102">
        <f>'[5]2015 ER Pension Amts'!E85</f>
        <v>0.39300000000000002</v>
      </c>
      <c r="F91" s="101">
        <f>'[5]2015 ER Pension Amts'!F85</f>
        <v>20948.650000000001</v>
      </c>
      <c r="G91" s="103">
        <f>'[5]2015 ER Pension Amts'!G85</f>
        <v>3.0800000000000002E-6</v>
      </c>
      <c r="H91" s="103">
        <f>'[5]2015 ER Pension Amts'!H85</f>
        <v>3.0800000000000002E-6</v>
      </c>
      <c r="I91" s="103">
        <f>'[5]2015 ER Pension Amts'!I85</f>
        <v>0</v>
      </c>
      <c r="J91" s="101">
        <f>'[5]2015 ER Pension Amts'!J85</f>
        <v>1310.83</v>
      </c>
      <c r="K91" s="101">
        <f>'[5]2015 ER Pension Amts'!K85</f>
        <v>28</v>
      </c>
      <c r="L91" s="101">
        <f>'[5]2015 ER Pension Amts'!L85</f>
        <v>0</v>
      </c>
      <c r="M91" s="101">
        <f>'[5]2015 ER Pension Amts'!N85</f>
        <v>-171.59</v>
      </c>
      <c r="N91" s="101">
        <f>'[5]2015 ER Pension Amts'!O85</f>
        <v>0</v>
      </c>
      <c r="O91" s="101">
        <f>'[5]2015 ER Pension Amts'!P85+'[5]2015 ER Pension Amts'!M85</f>
        <v>-18.949999999999818</v>
      </c>
      <c r="P91" s="101">
        <f>'[5]2015 ER Pension Amts'!Q85</f>
        <v>-314.60000000000002</v>
      </c>
      <c r="Q91" s="101">
        <f>'[5]2015 ER Pension Amts'!R85</f>
        <v>-143.01</v>
      </c>
      <c r="R91" s="101">
        <f>'[5]2015 ER Pension Amts'!S85</f>
        <v>-157.01</v>
      </c>
      <c r="S91" s="101">
        <f>'[5]2015 ER Pension Amts'!T85</f>
        <v>452.1</v>
      </c>
      <c r="T91" s="101">
        <f>'[5]2015 ER Pension Amts'!U85</f>
        <v>26441.72</v>
      </c>
      <c r="U91" s="101">
        <f>'[5]2015 ER Pension Amts'!V85</f>
        <v>16283.69</v>
      </c>
      <c r="V91" s="101">
        <f>'[5]2015 ER Pension Amts'!W85</f>
        <v>19258.91</v>
      </c>
      <c r="W91" s="101">
        <f>'[5]2015 ER Pension Amts'!X85</f>
        <v>0</v>
      </c>
      <c r="X91" s="101">
        <f>'[5]2015 ER Pension Amts'!Y85</f>
        <v>0</v>
      </c>
      <c r="Y91" s="101">
        <f>'[5]2015 ER Pension Amts'!Z85</f>
        <v>0</v>
      </c>
      <c r="Z91" s="101">
        <f>'[5]2015 ER Pension Amts'!AA85</f>
        <v>2238.17</v>
      </c>
    </row>
    <row r="92" spans="1:26" s="72" customFormat="1" x14ac:dyDescent="0.3">
      <c r="A92" s="100" t="str">
        <f>'[5]2015 ER Pension Amts'!A86</f>
        <v xml:space="preserve"> LsrAgy00736</v>
      </c>
      <c r="B92" s="98" t="str">
        <f>'[5]2015 ER Pension Amts'!B86</f>
        <v>CITY OF MONROE</v>
      </c>
      <c r="C92" s="101">
        <f>'[5]2015 ER Pension Amts'!C86</f>
        <v>217370.52</v>
      </c>
      <c r="D92" s="101">
        <f>'[5]2015 ER Pension Amts'!D86</f>
        <v>83687.650200000004</v>
      </c>
      <c r="E92" s="102">
        <f>'[5]2015 ER Pension Amts'!E86</f>
        <v>0.38500000000000001</v>
      </c>
      <c r="F92" s="101">
        <f>'[5]2015 ER Pension Amts'!F86</f>
        <v>806182.92</v>
      </c>
      <c r="G92" s="103">
        <f>'[5]2015 ER Pension Amts'!G86</f>
        <v>1.1853000000000001E-4</v>
      </c>
      <c r="H92" s="103">
        <f>'[5]2015 ER Pension Amts'!H86</f>
        <v>1.2084E-4</v>
      </c>
      <c r="I92" s="103">
        <f>'[5]2015 ER Pension Amts'!I86</f>
        <v>-2.3099999999999999E-6</v>
      </c>
      <c r="J92" s="101">
        <f>'[5]2015 ER Pension Amts'!J86</f>
        <v>50445.73</v>
      </c>
      <c r="K92" s="101">
        <f>'[5]2015 ER Pension Amts'!K86</f>
        <v>1077.72</v>
      </c>
      <c r="L92" s="101">
        <f>'[5]2015 ER Pension Amts'!L86</f>
        <v>0</v>
      </c>
      <c r="M92" s="101">
        <f>'[5]2015 ER Pension Amts'!N86</f>
        <v>-6603.24</v>
      </c>
      <c r="N92" s="101">
        <f>'[5]2015 ER Pension Amts'!O86</f>
        <v>0</v>
      </c>
      <c r="O92" s="101">
        <f>'[5]2015 ER Pension Amts'!P86+'[5]2015 ER Pension Amts'!M86</f>
        <v>-729.06999999999243</v>
      </c>
      <c r="P92" s="101">
        <f>'[5]2015 ER Pension Amts'!Q86</f>
        <v>-12106.85</v>
      </c>
      <c r="Q92" s="101">
        <f>'[5]2015 ER Pension Amts'!R86</f>
        <v>-5503.61</v>
      </c>
      <c r="R92" s="101">
        <f>'[5]2015 ER Pension Amts'!S86</f>
        <v>-6042.47</v>
      </c>
      <c r="S92" s="101">
        <f>'[5]2015 ER Pension Amts'!T86</f>
        <v>17398.34</v>
      </c>
      <c r="T92" s="101">
        <f>'[5]2015 ER Pension Amts'!U86</f>
        <v>1017576.86</v>
      </c>
      <c r="U92" s="101">
        <f>'[5]2015 ER Pension Amts'!V86</f>
        <v>626657.79</v>
      </c>
      <c r="V92" s="101">
        <f>'[5]2015 ER Pension Amts'!W86</f>
        <v>755599.41</v>
      </c>
      <c r="W92" s="101">
        <f>'[5]2015 ER Pension Amts'!X86</f>
        <v>-14444.18</v>
      </c>
      <c r="X92" s="101">
        <f>'[5]2015 ER Pension Amts'!Y86</f>
        <v>-2084.7044526</v>
      </c>
      <c r="Y92" s="101">
        <f>'[5]2015 ER Pension Amts'!Z86</f>
        <v>0</v>
      </c>
      <c r="Z92" s="101">
        <f>'[5]2015 ER Pension Amts'!AA86</f>
        <v>86133.16</v>
      </c>
    </row>
    <row r="93" spans="1:26" s="72" customFormat="1" x14ac:dyDescent="0.3">
      <c r="A93" s="100" t="str">
        <f>'[5]2015 ER Pension Amts'!A87</f>
        <v xml:space="preserve"> LsrAgy00705</v>
      </c>
      <c r="B93" s="98" t="str">
        <f>'[5]2015 ER Pension Amts'!B87</f>
        <v>CITY OF MORGAN CITY</v>
      </c>
      <c r="C93" s="101">
        <f>'[5]2015 ER Pension Amts'!C87</f>
        <v>36000</v>
      </c>
      <c r="D93" s="101">
        <f>'[5]2015 ER Pension Amts'!D87</f>
        <v>13716</v>
      </c>
      <c r="E93" s="102">
        <f>'[5]2015 ER Pension Amts'!E87</f>
        <v>0.38100000000000001</v>
      </c>
      <c r="F93" s="101">
        <f>'[5]2015 ER Pension Amts'!F87</f>
        <v>132153.32999999999</v>
      </c>
      <c r="G93" s="103">
        <f>'[5]2015 ER Pension Amts'!G87</f>
        <v>1.9429999999999999E-5</v>
      </c>
      <c r="H93" s="103">
        <f>'[5]2015 ER Pension Amts'!H87</f>
        <v>2.001E-5</v>
      </c>
      <c r="I93" s="103">
        <f>'[5]2015 ER Pension Amts'!I87</f>
        <v>-5.7999999999999995E-7</v>
      </c>
      <c r="J93" s="101">
        <f>'[5]2015 ER Pension Amts'!J87</f>
        <v>8269.2999999999993</v>
      </c>
      <c r="K93" s="101">
        <f>'[5]2015 ER Pension Amts'!K87</f>
        <v>176.67</v>
      </c>
      <c r="L93" s="101">
        <f>'[5]2015 ER Pension Amts'!L87</f>
        <v>0</v>
      </c>
      <c r="M93" s="101">
        <f>'[5]2015 ER Pension Amts'!N87</f>
        <v>-1082.43</v>
      </c>
      <c r="N93" s="101">
        <f>'[5]2015 ER Pension Amts'!O87</f>
        <v>0</v>
      </c>
      <c r="O93" s="101">
        <f>'[5]2015 ER Pension Amts'!P87+'[5]2015 ER Pension Amts'!M87</f>
        <v>-119.51000000000022</v>
      </c>
      <c r="P93" s="101">
        <f>'[5]2015 ER Pension Amts'!Q87</f>
        <v>-1984.61</v>
      </c>
      <c r="Q93" s="101">
        <f>'[5]2015 ER Pension Amts'!R87</f>
        <v>-902.18</v>
      </c>
      <c r="R93" s="101">
        <f>'[5]2015 ER Pension Amts'!S87</f>
        <v>-990.51</v>
      </c>
      <c r="S93" s="101">
        <f>'[5]2015 ER Pension Amts'!T87</f>
        <v>2852.02</v>
      </c>
      <c r="T93" s="101">
        <f>'[5]2015 ER Pension Amts'!U87</f>
        <v>166806.03</v>
      </c>
      <c r="U93" s="101">
        <f>'[5]2015 ER Pension Amts'!V87</f>
        <v>102724.72</v>
      </c>
      <c r="V93" s="101">
        <f>'[5]2015 ER Pension Amts'!W87</f>
        <v>125120.36</v>
      </c>
      <c r="W93" s="101">
        <f>'[5]2015 ER Pension Amts'!X87</f>
        <v>-3626.68</v>
      </c>
      <c r="X93" s="101">
        <f>'[5]2015 ER Pension Amts'!Y87</f>
        <v>-523.43228679999993</v>
      </c>
      <c r="Y93" s="101">
        <f>'[5]2015 ER Pension Amts'!Z87</f>
        <v>0</v>
      </c>
      <c r="Z93" s="101">
        <f>'[5]2015 ER Pension Amts'!AA87</f>
        <v>14119.36</v>
      </c>
    </row>
    <row r="94" spans="1:26" s="72" customFormat="1" x14ac:dyDescent="0.3">
      <c r="A94" s="100" t="str">
        <f>'[5]2015 ER Pension Amts'!A88</f>
        <v xml:space="preserve"> LsrAgy00773</v>
      </c>
      <c r="B94" s="98" t="str">
        <f>'[5]2015 ER Pension Amts'!B88</f>
        <v>CITY OF NATCHITOCHES</v>
      </c>
      <c r="C94" s="101">
        <f>'[5]2015 ER Pension Amts'!C88</f>
        <v>12000</v>
      </c>
      <c r="D94" s="101">
        <f>'[5]2015 ER Pension Amts'!D88</f>
        <v>4572</v>
      </c>
      <c r="E94" s="102">
        <f>'[5]2015 ER Pension Amts'!E88</f>
        <v>0.38100000000000001</v>
      </c>
      <c r="F94" s="101">
        <f>'[5]2015 ER Pension Amts'!F88</f>
        <v>44073.78</v>
      </c>
      <c r="G94" s="103">
        <f>'[5]2015 ER Pension Amts'!G88</f>
        <v>6.4799999999999998E-6</v>
      </c>
      <c r="H94" s="103">
        <f>'[5]2015 ER Pension Amts'!H88</f>
        <v>6.6699999999999997E-6</v>
      </c>
      <c r="I94" s="103">
        <f>'[5]2015 ER Pension Amts'!I88</f>
        <v>-1.9000000000000001E-7</v>
      </c>
      <c r="J94" s="101">
        <f>'[5]2015 ER Pension Amts'!J88</f>
        <v>2757.85</v>
      </c>
      <c r="K94" s="101">
        <f>'[5]2015 ER Pension Amts'!K88</f>
        <v>58.92</v>
      </c>
      <c r="L94" s="101">
        <f>'[5]2015 ER Pension Amts'!L88</f>
        <v>0</v>
      </c>
      <c r="M94" s="101">
        <f>'[5]2015 ER Pension Amts'!N88</f>
        <v>-361</v>
      </c>
      <c r="N94" s="101">
        <f>'[5]2015 ER Pension Amts'!O88</f>
        <v>0</v>
      </c>
      <c r="O94" s="101">
        <f>'[5]2015 ER Pension Amts'!P88+'[5]2015 ER Pension Amts'!M88</f>
        <v>-39.860000000000127</v>
      </c>
      <c r="P94" s="101">
        <f>'[5]2015 ER Pension Amts'!Q88</f>
        <v>-661.88</v>
      </c>
      <c r="Q94" s="101">
        <f>'[5]2015 ER Pension Amts'!R88</f>
        <v>-300.88</v>
      </c>
      <c r="R94" s="101">
        <f>'[5]2015 ER Pension Amts'!S88</f>
        <v>-330.34</v>
      </c>
      <c r="S94" s="101">
        <f>'[5]2015 ER Pension Amts'!T88</f>
        <v>951.16</v>
      </c>
      <c r="T94" s="101">
        <f>'[5]2015 ER Pension Amts'!U88</f>
        <v>55630.63</v>
      </c>
      <c r="U94" s="101">
        <f>'[5]2015 ER Pension Amts'!V88</f>
        <v>34259.199999999997</v>
      </c>
      <c r="V94" s="101">
        <f>'[5]2015 ER Pension Amts'!W88</f>
        <v>41706.79</v>
      </c>
      <c r="W94" s="101">
        <f>'[5]2015 ER Pension Amts'!X88</f>
        <v>-1188.05</v>
      </c>
      <c r="X94" s="101">
        <f>'[5]2015 ER Pension Amts'!Y88</f>
        <v>-171.46919740000001</v>
      </c>
      <c r="Y94" s="101">
        <f>'[5]2015 ER Pension Amts'!Z88</f>
        <v>0</v>
      </c>
      <c r="Z94" s="101">
        <f>'[5]2015 ER Pension Amts'!AA88</f>
        <v>4708.87</v>
      </c>
    </row>
    <row r="95" spans="1:26" s="72" customFormat="1" x14ac:dyDescent="0.3">
      <c r="A95" s="100" t="str">
        <f>'[5]2015 ER Pension Amts'!A89</f>
        <v xml:space="preserve"> LsrAgy00792</v>
      </c>
      <c r="B95" s="98" t="str">
        <f>'[5]2015 ER Pension Amts'!B89</f>
        <v>CITY OF NEW IBERIA</v>
      </c>
      <c r="C95" s="101">
        <f>'[5]2015 ER Pension Amts'!C89</f>
        <v>39852.839999999997</v>
      </c>
      <c r="D95" s="101">
        <f>'[5]2015 ER Pension Amts'!D89</f>
        <v>15662.16612</v>
      </c>
      <c r="E95" s="102">
        <f>'[5]2015 ER Pension Amts'!E89</f>
        <v>0.39300000000000002</v>
      </c>
      <c r="F95" s="101">
        <f>'[5]2015 ER Pension Amts'!F89</f>
        <v>150857.48000000001</v>
      </c>
      <c r="G95" s="103">
        <f>'[5]2015 ER Pension Amts'!G89</f>
        <v>2.2180000000000001E-5</v>
      </c>
      <c r="H95" s="103">
        <f>'[5]2015 ER Pension Amts'!H89</f>
        <v>2.0049999999999999E-5</v>
      </c>
      <c r="I95" s="103">
        <f>'[5]2015 ER Pension Amts'!I89</f>
        <v>2.1299999999999999E-6</v>
      </c>
      <c r="J95" s="101">
        <f>'[5]2015 ER Pension Amts'!J89</f>
        <v>9439.69</v>
      </c>
      <c r="K95" s="101">
        <f>'[5]2015 ER Pension Amts'!K89</f>
        <v>201.67</v>
      </c>
      <c r="L95" s="101">
        <f>'[5]2015 ER Pension Amts'!L89</f>
        <v>0</v>
      </c>
      <c r="M95" s="101">
        <f>'[5]2015 ER Pension Amts'!N89</f>
        <v>-1235.6400000000001</v>
      </c>
      <c r="N95" s="101">
        <f>'[5]2015 ER Pension Amts'!O89</f>
        <v>0</v>
      </c>
      <c r="O95" s="101">
        <f>'[5]2015 ER Pension Amts'!P89+'[5]2015 ER Pension Amts'!M89</f>
        <v>-136.42999999999847</v>
      </c>
      <c r="P95" s="101">
        <f>'[5]2015 ER Pension Amts'!Q89</f>
        <v>-2265.5</v>
      </c>
      <c r="Q95" s="101">
        <f>'[5]2015 ER Pension Amts'!R89</f>
        <v>-1029.8699999999999</v>
      </c>
      <c r="R95" s="101">
        <f>'[5]2015 ER Pension Amts'!S89</f>
        <v>-1130.7</v>
      </c>
      <c r="S95" s="101">
        <f>'[5]2015 ER Pension Amts'!T89</f>
        <v>3255.67</v>
      </c>
      <c r="T95" s="101">
        <f>'[5]2015 ER Pension Amts'!U89</f>
        <v>190414.7</v>
      </c>
      <c r="U95" s="101">
        <f>'[5]2015 ER Pension Amts'!V89</f>
        <v>117263.73</v>
      </c>
      <c r="V95" s="101">
        <f>'[5]2015 ER Pension Amts'!W89</f>
        <v>125370.47</v>
      </c>
      <c r="W95" s="101">
        <f>'[5]2015 ER Pension Amts'!X89</f>
        <v>13318.66</v>
      </c>
      <c r="X95" s="101">
        <f>'[5]2015 ER Pension Amts'!Y89</f>
        <v>1922.2599498</v>
      </c>
      <c r="Y95" s="101">
        <f>'[5]2015 ER Pension Amts'!Z89</f>
        <v>0</v>
      </c>
      <c r="Z95" s="101">
        <f>'[5]2015 ER Pension Amts'!AA89</f>
        <v>16117.72</v>
      </c>
    </row>
    <row r="96" spans="1:26" s="72" customFormat="1" x14ac:dyDescent="0.3">
      <c r="A96" s="100" t="str">
        <f>'[5]2015 ER Pension Amts'!A90</f>
        <v xml:space="preserve"> LsrAgy00782</v>
      </c>
      <c r="B96" s="98" t="str">
        <f>'[5]2015 ER Pension Amts'!B90</f>
        <v>CITY OF OAKDALE</v>
      </c>
      <c r="C96" s="101">
        <f>'[5]2015 ER Pension Amts'!C90</f>
        <v>19476</v>
      </c>
      <c r="D96" s="101">
        <f>'[5]2015 ER Pension Amts'!D90</f>
        <v>7420.3559999999998</v>
      </c>
      <c r="E96" s="102">
        <f>'[5]2015 ER Pension Amts'!E90</f>
        <v>0.38100000000000001</v>
      </c>
      <c r="F96" s="101">
        <f>'[5]2015 ER Pension Amts'!F90</f>
        <v>71483.87</v>
      </c>
      <c r="G96" s="103">
        <f>'[5]2015 ER Pension Amts'!G90</f>
        <v>1.0509999999999999E-5</v>
      </c>
      <c r="H96" s="103">
        <f>'[5]2015 ER Pension Amts'!H90</f>
        <v>0</v>
      </c>
      <c r="I96" s="103">
        <f>'[5]2015 ER Pension Amts'!I90</f>
        <v>1.0509999999999999E-5</v>
      </c>
      <c r="J96" s="101">
        <f>'[5]2015 ER Pension Amts'!J90</f>
        <v>4473</v>
      </c>
      <c r="K96" s="101">
        <f>'[5]2015 ER Pension Amts'!K90</f>
        <v>95.56</v>
      </c>
      <c r="L96" s="101">
        <f>'[5]2015 ER Pension Amts'!L90</f>
        <v>0</v>
      </c>
      <c r="M96" s="101">
        <f>'[5]2015 ER Pension Amts'!N90</f>
        <v>-585.51</v>
      </c>
      <c r="N96" s="101">
        <f>'[5]2015 ER Pension Amts'!O90</f>
        <v>0</v>
      </c>
      <c r="O96" s="101">
        <f>'[5]2015 ER Pension Amts'!P90+'[5]2015 ER Pension Amts'!M90</f>
        <v>-64.649999999999636</v>
      </c>
      <c r="P96" s="101">
        <f>'[5]2015 ER Pension Amts'!Q90</f>
        <v>-1073.51</v>
      </c>
      <c r="Q96" s="101">
        <f>'[5]2015 ER Pension Amts'!R90</f>
        <v>-488</v>
      </c>
      <c r="R96" s="101">
        <f>'[5]2015 ER Pension Amts'!S90</f>
        <v>-535.78</v>
      </c>
      <c r="S96" s="101">
        <f>'[5]2015 ER Pension Amts'!T90</f>
        <v>1542.7</v>
      </c>
      <c r="T96" s="101">
        <f>'[5]2015 ER Pension Amts'!U90</f>
        <v>90228.07</v>
      </c>
      <c r="U96" s="101">
        <f>'[5]2015 ER Pension Amts'!V90</f>
        <v>55565.46</v>
      </c>
      <c r="V96" s="101">
        <f>'[5]2015 ER Pension Amts'!W90</f>
        <v>0</v>
      </c>
      <c r="W96" s="101">
        <f>'[5]2015 ER Pension Amts'!X90</f>
        <v>65717.89</v>
      </c>
      <c r="X96" s="101">
        <f>'[5]2015 ER Pension Amts'!Y90</f>
        <v>9484.9540245999997</v>
      </c>
      <c r="Y96" s="101">
        <f>'[5]2015 ER Pension Amts'!Z90</f>
        <v>0</v>
      </c>
      <c r="Z96" s="101">
        <f>'[5]2015 ER Pension Amts'!AA90</f>
        <v>7637.39</v>
      </c>
    </row>
    <row r="97" spans="1:26" s="72" customFormat="1" x14ac:dyDescent="0.3">
      <c r="A97" s="100" t="str">
        <f>'[5]2015 ER Pension Amts'!A91</f>
        <v xml:space="preserve"> LsrAgy00762</v>
      </c>
      <c r="B97" s="98" t="str">
        <f>'[5]2015 ER Pension Amts'!B91</f>
        <v>CITY OF OPELOUSAS</v>
      </c>
      <c r="C97" s="101">
        <f>'[5]2015 ER Pension Amts'!C91</f>
        <v>31219.200000000001</v>
      </c>
      <c r="D97" s="101">
        <f>'[5]2015 ER Pension Amts'!D91</f>
        <v>11894.5152</v>
      </c>
      <c r="E97" s="102">
        <f>'[5]2015 ER Pension Amts'!E91</f>
        <v>0.38100000000000001</v>
      </c>
      <c r="F97" s="101">
        <f>'[5]2015 ER Pension Amts'!F91</f>
        <v>114605.44</v>
      </c>
      <c r="G97" s="103">
        <f>'[5]2015 ER Pension Amts'!G91</f>
        <v>1.685E-5</v>
      </c>
      <c r="H97" s="103">
        <f>'[5]2015 ER Pension Amts'!H91</f>
        <v>1.736E-5</v>
      </c>
      <c r="I97" s="103">
        <f>'[5]2015 ER Pension Amts'!I91</f>
        <v>-5.0999999999999999E-7</v>
      </c>
      <c r="J97" s="101">
        <f>'[5]2015 ER Pension Amts'!J91</f>
        <v>7171.27</v>
      </c>
      <c r="K97" s="101">
        <f>'[5]2015 ER Pension Amts'!K91</f>
        <v>153.21</v>
      </c>
      <c r="L97" s="101">
        <f>'[5]2015 ER Pension Amts'!L91</f>
        <v>0</v>
      </c>
      <c r="M97" s="101">
        <f>'[5]2015 ER Pension Amts'!N91</f>
        <v>-938.7</v>
      </c>
      <c r="N97" s="101">
        <f>'[5]2015 ER Pension Amts'!O91</f>
        <v>0</v>
      </c>
      <c r="O97" s="101">
        <f>'[5]2015 ER Pension Amts'!P91+'[5]2015 ER Pension Amts'!M91</f>
        <v>-103.63999999999942</v>
      </c>
      <c r="P97" s="101">
        <f>'[5]2015 ER Pension Amts'!Q91</f>
        <v>-1721.09</v>
      </c>
      <c r="Q97" s="101">
        <f>'[5]2015 ER Pension Amts'!R91</f>
        <v>-782.38</v>
      </c>
      <c r="R97" s="101">
        <f>'[5]2015 ER Pension Amts'!S91</f>
        <v>-858.99</v>
      </c>
      <c r="S97" s="101">
        <f>'[5]2015 ER Pension Amts'!T91</f>
        <v>2473.31</v>
      </c>
      <c r="T97" s="101">
        <f>'[5]2015 ER Pension Amts'!U91</f>
        <v>144656.79999999999</v>
      </c>
      <c r="U97" s="101">
        <f>'[5]2015 ER Pension Amts'!V91</f>
        <v>89084.479999999996</v>
      </c>
      <c r="V97" s="101">
        <f>'[5]2015 ER Pension Amts'!W91</f>
        <v>108550.2</v>
      </c>
      <c r="W97" s="101">
        <f>'[5]2015 ER Pension Amts'!X91</f>
        <v>-3188.97</v>
      </c>
      <c r="X97" s="101">
        <f>'[5]2015 ER Pension Amts'!Y91</f>
        <v>-460.25942459999999</v>
      </c>
      <c r="Y97" s="101">
        <f>'[5]2015 ER Pension Amts'!Z91</f>
        <v>0</v>
      </c>
      <c r="Z97" s="101">
        <f>'[5]2015 ER Pension Amts'!AA91</f>
        <v>12244.53</v>
      </c>
    </row>
    <row r="98" spans="1:26" s="72" customFormat="1" x14ac:dyDescent="0.3">
      <c r="A98" s="100" t="str">
        <f>'[5]2015 ER Pension Amts'!A92</f>
        <v xml:space="preserve"> LsrAgy00759</v>
      </c>
      <c r="B98" s="98" t="str">
        <f>'[5]2015 ER Pension Amts'!B92</f>
        <v>CITY OF PINEVILLE</v>
      </c>
      <c r="C98" s="101">
        <f>'[5]2015 ER Pension Amts'!C92</f>
        <v>103497.36</v>
      </c>
      <c r="D98" s="101">
        <f>'[5]2015 ER Pension Amts'!D92</f>
        <v>40674.462480000002</v>
      </c>
      <c r="E98" s="102">
        <f>'[5]2015 ER Pension Amts'!E92</f>
        <v>0.39300000000000002</v>
      </c>
      <c r="F98" s="101">
        <f>'[5]2015 ER Pension Amts'!F92</f>
        <v>391834.96</v>
      </c>
      <c r="G98" s="103">
        <f>'[5]2015 ER Pension Amts'!G92</f>
        <v>5.7609999999999999E-5</v>
      </c>
      <c r="H98" s="103">
        <f>'[5]2015 ER Pension Amts'!H92</f>
        <v>0</v>
      </c>
      <c r="I98" s="103">
        <f>'[5]2015 ER Pension Amts'!I92</f>
        <v>5.7609999999999999E-5</v>
      </c>
      <c r="J98" s="101">
        <f>'[5]2015 ER Pension Amts'!J92</f>
        <v>24518.51</v>
      </c>
      <c r="K98" s="101">
        <f>'[5]2015 ER Pension Amts'!K92</f>
        <v>523.80999999999995</v>
      </c>
      <c r="L98" s="101">
        <f>'[5]2015 ER Pension Amts'!L92</f>
        <v>0</v>
      </c>
      <c r="M98" s="101">
        <f>'[5]2015 ER Pension Amts'!N92</f>
        <v>-3209.42</v>
      </c>
      <c r="N98" s="101">
        <f>'[5]2015 ER Pension Amts'!O92</f>
        <v>0</v>
      </c>
      <c r="O98" s="101">
        <f>'[5]2015 ER Pension Amts'!P92+'[5]2015 ER Pension Amts'!M92</f>
        <v>-354.36000000000058</v>
      </c>
      <c r="P98" s="101">
        <f>'[5]2015 ER Pension Amts'!Q92</f>
        <v>-5884.38</v>
      </c>
      <c r="Q98" s="101">
        <f>'[5]2015 ER Pension Amts'!R92</f>
        <v>-2674.96</v>
      </c>
      <c r="R98" s="101">
        <f>'[5]2015 ER Pension Amts'!S92</f>
        <v>-2936.86</v>
      </c>
      <c r="S98" s="101">
        <f>'[5]2015 ER Pension Amts'!T92</f>
        <v>8456.24</v>
      </c>
      <c r="T98" s="101">
        <f>'[5]2015 ER Pension Amts'!U92</f>
        <v>494580.3</v>
      </c>
      <c r="U98" s="101">
        <f>'[5]2015 ER Pension Amts'!V92</f>
        <v>304579.06</v>
      </c>
      <c r="V98" s="101">
        <f>'[5]2015 ER Pension Amts'!W92</f>
        <v>0</v>
      </c>
      <c r="W98" s="101">
        <f>'[5]2015 ER Pension Amts'!X92</f>
        <v>360229.08</v>
      </c>
      <c r="X98" s="101">
        <f>'[5]2015 ER Pension Amts'!Y92</f>
        <v>51991.2655906</v>
      </c>
      <c r="Y98" s="101">
        <f>'[5]2015 ER Pension Amts'!Z92</f>
        <v>0</v>
      </c>
      <c r="Z98" s="101">
        <f>'[5]2015 ER Pension Amts'!AA92</f>
        <v>41863.93</v>
      </c>
    </row>
    <row r="99" spans="1:26" s="72" customFormat="1" x14ac:dyDescent="0.3">
      <c r="A99" s="100" t="str">
        <f>'[5]2015 ER Pension Amts'!A93</f>
        <v xml:space="preserve"> LsrAgy00609</v>
      </c>
      <c r="B99" s="98" t="str">
        <f>'[5]2015 ER Pension Amts'!B93</f>
        <v>CITY OF PLAQUEMINE</v>
      </c>
      <c r="C99" s="101">
        <f>'[5]2015 ER Pension Amts'!C93</f>
        <v>29700.48</v>
      </c>
      <c r="D99" s="101">
        <f>'[5]2015 ER Pension Amts'!D93</f>
        <v>11315.882879999999</v>
      </c>
      <c r="E99" s="102">
        <f>'[5]2015 ER Pension Amts'!E93</f>
        <v>0.38100000000000001</v>
      </c>
      <c r="F99" s="101">
        <f>'[5]2015 ER Pension Amts'!F93</f>
        <v>109028.2</v>
      </c>
      <c r="G99" s="103">
        <f>'[5]2015 ER Pension Amts'!G93</f>
        <v>1.6030000000000001E-5</v>
      </c>
      <c r="H99" s="103">
        <f>'[5]2015 ER Pension Amts'!H93</f>
        <v>1.501E-5</v>
      </c>
      <c r="I99" s="103">
        <f>'[5]2015 ER Pension Amts'!I93</f>
        <v>1.02E-6</v>
      </c>
      <c r="J99" s="101">
        <f>'[5]2015 ER Pension Amts'!J93</f>
        <v>6822.28</v>
      </c>
      <c r="K99" s="101">
        <f>'[5]2015 ER Pension Amts'!K93</f>
        <v>145.75</v>
      </c>
      <c r="L99" s="101">
        <f>'[5]2015 ER Pension Amts'!L93</f>
        <v>0</v>
      </c>
      <c r="M99" s="101">
        <f>'[5]2015 ER Pension Amts'!N93</f>
        <v>-893.02</v>
      </c>
      <c r="N99" s="101">
        <f>'[5]2015 ER Pension Amts'!O93</f>
        <v>0</v>
      </c>
      <c r="O99" s="101">
        <f>'[5]2015 ER Pension Amts'!P93+'[5]2015 ER Pension Amts'!M93</f>
        <v>-98.600000000000364</v>
      </c>
      <c r="P99" s="101">
        <f>'[5]2015 ER Pension Amts'!Q93</f>
        <v>-1637.33</v>
      </c>
      <c r="Q99" s="101">
        <f>'[5]2015 ER Pension Amts'!R93</f>
        <v>-744.31</v>
      </c>
      <c r="R99" s="101">
        <f>'[5]2015 ER Pension Amts'!S93</f>
        <v>-817.18</v>
      </c>
      <c r="S99" s="101">
        <f>'[5]2015 ER Pension Amts'!T93</f>
        <v>2352.9499999999998</v>
      </c>
      <c r="T99" s="101">
        <f>'[5]2015 ER Pension Amts'!U93</f>
        <v>137617.12</v>
      </c>
      <c r="U99" s="101">
        <f>'[5]2015 ER Pension Amts'!V93</f>
        <v>84749.21</v>
      </c>
      <c r="V99" s="101">
        <f>'[5]2015 ER Pension Amts'!W93</f>
        <v>93855.9</v>
      </c>
      <c r="W99" s="101">
        <f>'[5]2015 ER Pension Amts'!X93</f>
        <v>6377.95</v>
      </c>
      <c r="X99" s="101">
        <f>'[5]2015 ER Pension Amts'!Y93</f>
        <v>920.51884919999998</v>
      </c>
      <c r="Y99" s="101">
        <f>'[5]2015 ER Pension Amts'!Z93</f>
        <v>0</v>
      </c>
      <c r="Z99" s="101">
        <f>'[5]2015 ER Pension Amts'!AA93</f>
        <v>11648.65</v>
      </c>
    </row>
    <row r="100" spans="1:26" s="72" customFormat="1" x14ac:dyDescent="0.3">
      <c r="A100" s="100" t="str">
        <f>'[5]2015 ER Pension Amts'!A94</f>
        <v xml:space="preserve"> LsrAgy00706</v>
      </c>
      <c r="B100" s="98" t="str">
        <f>'[5]2015 ER Pension Amts'!B94</f>
        <v>CITY OF PORT ALLEN</v>
      </c>
      <c r="C100" s="101">
        <f>'[5]2015 ER Pension Amts'!C94</f>
        <v>28508.04</v>
      </c>
      <c r="D100" s="101">
        <f>'[5]2015 ER Pension Amts'!D94</f>
        <v>10861.563239999999</v>
      </c>
      <c r="E100" s="102">
        <f>'[5]2015 ER Pension Amts'!E94</f>
        <v>0.38100000000000001</v>
      </c>
      <c r="F100" s="101">
        <f>'[5]2015 ER Pension Amts'!F94</f>
        <v>104607.22</v>
      </c>
      <c r="G100" s="103">
        <f>'[5]2015 ER Pension Amts'!G94</f>
        <v>1.5379999999999998E-5</v>
      </c>
      <c r="H100" s="103">
        <f>'[5]2015 ER Pension Amts'!H94</f>
        <v>1.5849999999999999E-5</v>
      </c>
      <c r="I100" s="103">
        <f>'[5]2015 ER Pension Amts'!I94</f>
        <v>-4.7E-7</v>
      </c>
      <c r="J100" s="101">
        <f>'[5]2015 ER Pension Amts'!J94</f>
        <v>6545.65</v>
      </c>
      <c r="K100" s="101">
        <f>'[5]2015 ER Pension Amts'!K94</f>
        <v>139.84</v>
      </c>
      <c r="L100" s="101">
        <f>'[5]2015 ER Pension Amts'!L94</f>
        <v>0</v>
      </c>
      <c r="M100" s="101">
        <f>'[5]2015 ER Pension Amts'!N94</f>
        <v>-856.81</v>
      </c>
      <c r="N100" s="101">
        <f>'[5]2015 ER Pension Amts'!O94</f>
        <v>0</v>
      </c>
      <c r="O100" s="101">
        <f>'[5]2015 ER Pension Amts'!P94+'[5]2015 ER Pension Amts'!M94</f>
        <v>-94.600000000000364</v>
      </c>
      <c r="P100" s="101">
        <f>'[5]2015 ER Pension Amts'!Q94</f>
        <v>-1570.94</v>
      </c>
      <c r="Q100" s="101">
        <f>'[5]2015 ER Pension Amts'!R94</f>
        <v>-714.13</v>
      </c>
      <c r="R100" s="101">
        <f>'[5]2015 ER Pension Amts'!S94</f>
        <v>-784.05</v>
      </c>
      <c r="S100" s="101">
        <f>'[5]2015 ER Pension Amts'!T94</f>
        <v>2257.54</v>
      </c>
      <c r="T100" s="101">
        <f>'[5]2015 ER Pension Amts'!U94</f>
        <v>132036.89000000001</v>
      </c>
      <c r="U100" s="101">
        <f>'[5]2015 ER Pension Amts'!V94</f>
        <v>81312.72</v>
      </c>
      <c r="V100" s="101">
        <f>'[5]2015 ER Pension Amts'!W94</f>
        <v>99108.33</v>
      </c>
      <c r="W100" s="101">
        <f>'[5]2015 ER Pension Amts'!X94</f>
        <v>-2938.86</v>
      </c>
      <c r="X100" s="101">
        <f>'[5]2015 ER Pension Amts'!Y94</f>
        <v>-424.16064619999997</v>
      </c>
      <c r="Y100" s="101">
        <f>'[5]2015 ER Pension Amts'!Z94</f>
        <v>0</v>
      </c>
      <c r="Z100" s="101">
        <f>'[5]2015 ER Pension Amts'!AA94</f>
        <v>11176.31</v>
      </c>
    </row>
    <row r="101" spans="1:26" s="72" customFormat="1" x14ac:dyDescent="0.3">
      <c r="A101" s="100" t="str">
        <f>'[5]2015 ER Pension Amts'!A95</f>
        <v xml:space="preserve"> LsrAgy00795</v>
      </c>
      <c r="B101" s="98" t="str">
        <f>'[5]2015 ER Pension Amts'!B95</f>
        <v>CITY OF RAYNE</v>
      </c>
      <c r="C101" s="101">
        <f>'[5]2015 ER Pension Amts'!C95</f>
        <v>22153.68</v>
      </c>
      <c r="D101" s="101">
        <f>'[5]2015 ER Pension Amts'!D95</f>
        <v>8440.5520799999995</v>
      </c>
      <c r="E101" s="102">
        <f>'[5]2015 ER Pension Amts'!E95</f>
        <v>0.38100000000000001</v>
      </c>
      <c r="F101" s="101">
        <f>'[5]2015 ER Pension Amts'!F95</f>
        <v>81278.039999999994</v>
      </c>
      <c r="G101" s="103">
        <f>'[5]2015 ER Pension Amts'!G95</f>
        <v>1.1950000000000001E-5</v>
      </c>
      <c r="H101" s="103">
        <f>'[5]2015 ER Pension Amts'!H95</f>
        <v>1.3339999999999999E-5</v>
      </c>
      <c r="I101" s="103">
        <f>'[5]2015 ER Pension Amts'!I95</f>
        <v>-1.39E-6</v>
      </c>
      <c r="J101" s="101">
        <f>'[5]2015 ER Pension Amts'!J95</f>
        <v>5085.8599999999997</v>
      </c>
      <c r="K101" s="101">
        <f>'[5]2015 ER Pension Amts'!K95</f>
        <v>108.65</v>
      </c>
      <c r="L101" s="101">
        <f>'[5]2015 ER Pension Amts'!L95</f>
        <v>0</v>
      </c>
      <c r="M101" s="101">
        <f>'[5]2015 ER Pension Amts'!N95</f>
        <v>-665.73</v>
      </c>
      <c r="N101" s="101">
        <f>'[5]2015 ER Pension Amts'!O95</f>
        <v>0</v>
      </c>
      <c r="O101" s="101">
        <f>'[5]2015 ER Pension Amts'!P95+'[5]2015 ER Pension Amts'!M95</f>
        <v>-73.5</v>
      </c>
      <c r="P101" s="101">
        <f>'[5]2015 ER Pension Amts'!Q95</f>
        <v>-1220.5899999999999</v>
      </c>
      <c r="Q101" s="101">
        <f>'[5]2015 ER Pension Amts'!R95</f>
        <v>-554.86</v>
      </c>
      <c r="R101" s="101">
        <f>'[5]2015 ER Pension Amts'!S95</f>
        <v>-609.19000000000005</v>
      </c>
      <c r="S101" s="101">
        <f>'[5]2015 ER Pension Amts'!T95</f>
        <v>1754.07</v>
      </c>
      <c r="T101" s="101">
        <f>'[5]2015 ER Pension Amts'!U95</f>
        <v>102590.43</v>
      </c>
      <c r="U101" s="101">
        <f>'[5]2015 ER Pension Amts'!V95</f>
        <v>63178.61</v>
      </c>
      <c r="V101" s="101">
        <f>'[5]2015 ER Pension Amts'!W95</f>
        <v>83413.570000000007</v>
      </c>
      <c r="W101" s="101">
        <f>'[5]2015 ER Pension Amts'!X95</f>
        <v>-8691.52</v>
      </c>
      <c r="X101" s="101">
        <f>'[5]2015 ER Pension Amts'!Y95</f>
        <v>-1254.4325494</v>
      </c>
      <c r="Y101" s="101">
        <f>'[5]2015 ER Pension Amts'!Z95</f>
        <v>0</v>
      </c>
      <c r="Z101" s="101">
        <f>'[5]2015 ER Pension Amts'!AA95</f>
        <v>8683.7999999999993</v>
      </c>
    </row>
    <row r="102" spans="1:26" s="72" customFormat="1" x14ac:dyDescent="0.3">
      <c r="A102" s="100" t="str">
        <f>'[5]2015 ER Pension Amts'!A96</f>
        <v xml:space="preserve"> LsrAgy00786</v>
      </c>
      <c r="B102" s="98" t="str">
        <f>'[5]2015 ER Pension Amts'!B96</f>
        <v>CITY OF RUSTON</v>
      </c>
      <c r="C102" s="101">
        <f>'[5]2015 ER Pension Amts'!C96</f>
        <v>30455.040000000001</v>
      </c>
      <c r="D102" s="101">
        <f>'[5]2015 ER Pension Amts'!D96</f>
        <v>11603.37024</v>
      </c>
      <c r="E102" s="102">
        <f>'[5]2015 ER Pension Amts'!E96</f>
        <v>0.38100000000000001</v>
      </c>
      <c r="F102" s="101">
        <f>'[5]2015 ER Pension Amts'!F96</f>
        <v>111748.8</v>
      </c>
      <c r="G102" s="103">
        <f>'[5]2015 ER Pension Amts'!G96</f>
        <v>1.643E-5</v>
      </c>
      <c r="H102" s="103">
        <f>'[5]2015 ER Pension Amts'!H96</f>
        <v>1.6929999999999999E-5</v>
      </c>
      <c r="I102" s="103">
        <f>'[5]2015 ER Pension Amts'!I96</f>
        <v>-4.9999999999999998E-7</v>
      </c>
      <c r="J102" s="101">
        <f>'[5]2015 ER Pension Amts'!J96</f>
        <v>6992.52</v>
      </c>
      <c r="K102" s="101">
        <f>'[5]2015 ER Pension Amts'!K96</f>
        <v>149.38999999999999</v>
      </c>
      <c r="L102" s="101">
        <f>'[5]2015 ER Pension Amts'!L96</f>
        <v>0</v>
      </c>
      <c r="M102" s="101">
        <f>'[5]2015 ER Pension Amts'!N96</f>
        <v>-915.31</v>
      </c>
      <c r="N102" s="101">
        <f>'[5]2015 ER Pension Amts'!O96</f>
        <v>0</v>
      </c>
      <c r="O102" s="101">
        <f>'[5]2015 ER Pension Amts'!P96+'[5]2015 ER Pension Amts'!M96</f>
        <v>-101.05999999999949</v>
      </c>
      <c r="P102" s="101">
        <f>'[5]2015 ER Pension Amts'!Q96</f>
        <v>-1678.19</v>
      </c>
      <c r="Q102" s="101">
        <f>'[5]2015 ER Pension Amts'!R96</f>
        <v>-762.88</v>
      </c>
      <c r="R102" s="101">
        <f>'[5]2015 ER Pension Amts'!S96</f>
        <v>-837.57</v>
      </c>
      <c r="S102" s="101">
        <f>'[5]2015 ER Pension Amts'!T96</f>
        <v>2411.67</v>
      </c>
      <c r="T102" s="101">
        <f>'[5]2015 ER Pension Amts'!U96</f>
        <v>141051.10999999999</v>
      </c>
      <c r="U102" s="101">
        <f>'[5]2015 ER Pension Amts'!V96</f>
        <v>86863.98</v>
      </c>
      <c r="V102" s="101">
        <f>'[5]2015 ER Pension Amts'!W96</f>
        <v>105861.45</v>
      </c>
      <c r="W102" s="101">
        <f>'[5]2015 ER Pension Amts'!X96</f>
        <v>-3126.45</v>
      </c>
      <c r="X102" s="101">
        <f>'[5]2015 ER Pension Amts'!Y96</f>
        <v>-451.23472999999996</v>
      </c>
      <c r="Y102" s="101">
        <f>'[5]2015 ER Pension Amts'!Z96</f>
        <v>0</v>
      </c>
      <c r="Z102" s="101">
        <f>'[5]2015 ER Pension Amts'!AA96</f>
        <v>11939.32</v>
      </c>
    </row>
    <row r="103" spans="1:26" s="72" customFormat="1" x14ac:dyDescent="0.3">
      <c r="A103" s="100" t="str">
        <f>'[5]2015 ER Pension Amts'!A97</f>
        <v xml:space="preserve"> LsrAgy00779</v>
      </c>
      <c r="B103" s="98" t="str">
        <f>'[5]2015 ER Pension Amts'!B97</f>
        <v>CITY OF SHREVEPORT</v>
      </c>
      <c r="C103" s="101">
        <f>'[5]2015 ER Pension Amts'!C97</f>
        <v>343702.08</v>
      </c>
      <c r="D103" s="101">
        <f>'[5]2015 ER Pension Amts'!D97</f>
        <v>133012.70496</v>
      </c>
      <c r="E103" s="102">
        <f>'[5]2015 ER Pension Amts'!E97</f>
        <v>0.38700000000000001</v>
      </c>
      <c r="F103" s="101">
        <f>'[5]2015 ER Pension Amts'!F97</f>
        <v>1281336.3799999999</v>
      </c>
      <c r="G103" s="103">
        <f>'[5]2015 ER Pension Amts'!G97</f>
        <v>1.8839E-4</v>
      </c>
      <c r="H103" s="103">
        <f>'[5]2015 ER Pension Amts'!H97</f>
        <v>1.9018E-4</v>
      </c>
      <c r="I103" s="103">
        <f>'[5]2015 ER Pension Amts'!I97</f>
        <v>-1.79E-6</v>
      </c>
      <c r="J103" s="101">
        <f>'[5]2015 ER Pension Amts'!J97</f>
        <v>80177.77</v>
      </c>
      <c r="K103" s="101">
        <f>'[5]2015 ER Pension Amts'!K97</f>
        <v>1712.92</v>
      </c>
      <c r="L103" s="101">
        <f>'[5]2015 ER Pension Amts'!L97</f>
        <v>0</v>
      </c>
      <c r="M103" s="101">
        <f>'[5]2015 ER Pension Amts'!N97</f>
        <v>-10495.1</v>
      </c>
      <c r="N103" s="101">
        <f>'[5]2015 ER Pension Amts'!O97</f>
        <v>0</v>
      </c>
      <c r="O103" s="101">
        <f>'[5]2015 ER Pension Amts'!P97+'[5]2015 ER Pension Amts'!M97</f>
        <v>-1158.7700000000041</v>
      </c>
      <c r="P103" s="101">
        <f>'[5]2015 ER Pension Amts'!Q97</f>
        <v>-19242.46</v>
      </c>
      <c r="Q103" s="101">
        <f>'[5]2015 ER Pension Amts'!R97</f>
        <v>-8747.36</v>
      </c>
      <c r="R103" s="101">
        <f>'[5]2015 ER Pension Amts'!S97</f>
        <v>-9603.82</v>
      </c>
      <c r="S103" s="101">
        <f>'[5]2015 ER Pension Amts'!T97</f>
        <v>27652.69</v>
      </c>
      <c r="T103" s="101">
        <f>'[5]2015 ER Pension Amts'!U97</f>
        <v>1617323.08</v>
      </c>
      <c r="U103" s="101">
        <f>'[5]2015 ER Pension Amts'!V97</f>
        <v>996001.53</v>
      </c>
      <c r="V103" s="101">
        <f>'[5]2015 ER Pension Amts'!W97</f>
        <v>1189174.9099999999</v>
      </c>
      <c r="W103" s="101">
        <f>'[5]2015 ER Pension Amts'!X97</f>
        <v>-11192.68</v>
      </c>
      <c r="X103" s="101">
        <f>'[5]2015 ER Pension Amts'!Y97</f>
        <v>-1615.4203334000001</v>
      </c>
      <c r="Y103" s="101">
        <f>'[5]2015 ER Pension Amts'!Z97</f>
        <v>0</v>
      </c>
      <c r="Z103" s="101">
        <f>'[5]2015 ER Pension Amts'!AA97</f>
        <v>136898.89000000001</v>
      </c>
    </row>
    <row r="104" spans="1:26" s="72" customFormat="1" x14ac:dyDescent="0.3">
      <c r="A104" s="100" t="str">
        <f>'[5]2015 ER Pension Amts'!A98</f>
        <v xml:space="preserve"> LsrAgy00617</v>
      </c>
      <c r="B104" s="98" t="str">
        <f>'[5]2015 ER Pension Amts'!B98</f>
        <v>CITY OF SLIDELL</v>
      </c>
      <c r="C104" s="101">
        <f>'[5]2015 ER Pension Amts'!C98</f>
        <v>34506.480000000003</v>
      </c>
      <c r="D104" s="101">
        <f>'[5]2015 ER Pension Amts'!D98</f>
        <v>13146.96888</v>
      </c>
      <c r="E104" s="102">
        <f>'[5]2015 ER Pension Amts'!E98</f>
        <v>0.38100000000000001</v>
      </c>
      <c r="F104" s="101">
        <f>'[5]2015 ER Pension Amts'!F98</f>
        <v>126644.11</v>
      </c>
      <c r="G104" s="103">
        <f>'[5]2015 ER Pension Amts'!G98</f>
        <v>1.8620000000000001E-5</v>
      </c>
      <c r="H104" s="103">
        <f>'[5]2015 ER Pension Amts'!H98</f>
        <v>1.823E-5</v>
      </c>
      <c r="I104" s="103">
        <f>'[5]2015 ER Pension Amts'!I98</f>
        <v>3.9000000000000002E-7</v>
      </c>
      <c r="J104" s="101">
        <f>'[5]2015 ER Pension Amts'!J98</f>
        <v>7924.57</v>
      </c>
      <c r="K104" s="101">
        <f>'[5]2015 ER Pension Amts'!K98</f>
        <v>169.3</v>
      </c>
      <c r="L104" s="101">
        <f>'[5]2015 ER Pension Amts'!L98</f>
        <v>0</v>
      </c>
      <c r="M104" s="101">
        <f>'[5]2015 ER Pension Amts'!N98</f>
        <v>-1037.31</v>
      </c>
      <c r="N104" s="101">
        <f>'[5]2015 ER Pension Amts'!O98</f>
        <v>0</v>
      </c>
      <c r="O104" s="101">
        <f>'[5]2015 ER Pension Amts'!P98+'[5]2015 ER Pension Amts'!M98</f>
        <v>-114.53000000000065</v>
      </c>
      <c r="P104" s="101">
        <f>'[5]2015 ER Pension Amts'!Q98</f>
        <v>-1901.88</v>
      </c>
      <c r="Q104" s="101">
        <f>'[5]2015 ER Pension Amts'!R98</f>
        <v>-864.57</v>
      </c>
      <c r="R104" s="101">
        <f>'[5]2015 ER Pension Amts'!S98</f>
        <v>-949.22</v>
      </c>
      <c r="S104" s="101">
        <f>'[5]2015 ER Pension Amts'!T98</f>
        <v>2733.12</v>
      </c>
      <c r="T104" s="101">
        <f>'[5]2015 ER Pension Amts'!U98</f>
        <v>159852.20000000001</v>
      </c>
      <c r="U104" s="101">
        <f>'[5]2015 ER Pension Amts'!V98</f>
        <v>98442.32</v>
      </c>
      <c r="V104" s="101">
        <f>'[5]2015 ER Pension Amts'!W98</f>
        <v>113990.21</v>
      </c>
      <c r="W104" s="101">
        <f>'[5]2015 ER Pension Amts'!X98</f>
        <v>2438.63</v>
      </c>
      <c r="X104" s="101">
        <f>'[5]2015 ER Pension Amts'!Y98</f>
        <v>351.9630894</v>
      </c>
      <c r="Y104" s="101">
        <f>'[5]2015 ER Pension Amts'!Z98</f>
        <v>0</v>
      </c>
      <c r="Z104" s="101">
        <f>'[5]2015 ER Pension Amts'!AA98</f>
        <v>13530.75</v>
      </c>
    </row>
    <row r="105" spans="1:26" s="72" customFormat="1" x14ac:dyDescent="0.3">
      <c r="A105" s="100" t="str">
        <f>'[5]2015 ER Pension Amts'!A99</f>
        <v xml:space="preserve"> LsrAgy00791</v>
      </c>
      <c r="B105" s="98" t="str">
        <f>'[5]2015 ER Pension Amts'!B99</f>
        <v>CITY OF SULPHUR</v>
      </c>
      <c r="C105" s="101">
        <f>'[5]2015 ER Pension Amts'!C99</f>
        <v>21512.16</v>
      </c>
      <c r="D105" s="101">
        <f>'[5]2015 ER Pension Amts'!D99</f>
        <v>8196.1329600000008</v>
      </c>
      <c r="E105" s="102">
        <f>'[5]2015 ER Pension Amts'!E99</f>
        <v>0.38100000000000001</v>
      </c>
      <c r="F105" s="101">
        <f>'[5]2015 ER Pension Amts'!F99</f>
        <v>78965.53</v>
      </c>
      <c r="G105" s="103">
        <f>'[5]2015 ER Pension Amts'!G99</f>
        <v>1.1610000000000001E-5</v>
      </c>
      <c r="H105" s="103">
        <f>'[5]2015 ER Pension Amts'!H99</f>
        <v>1.1960000000000001E-5</v>
      </c>
      <c r="I105" s="103">
        <f>'[5]2015 ER Pension Amts'!I99</f>
        <v>-3.4999999999999998E-7</v>
      </c>
      <c r="J105" s="101">
        <f>'[5]2015 ER Pension Amts'!J99</f>
        <v>4941.1499999999996</v>
      </c>
      <c r="K105" s="101">
        <f>'[5]2015 ER Pension Amts'!K99</f>
        <v>105.56</v>
      </c>
      <c r="L105" s="101">
        <f>'[5]2015 ER Pension Amts'!L99</f>
        <v>0</v>
      </c>
      <c r="M105" s="101">
        <f>'[5]2015 ER Pension Amts'!N99</f>
        <v>-646.79</v>
      </c>
      <c r="N105" s="101">
        <f>'[5]2015 ER Pension Amts'!O99</f>
        <v>0</v>
      </c>
      <c r="O105" s="101">
        <f>'[5]2015 ER Pension Amts'!P99+'[5]2015 ER Pension Amts'!M99</f>
        <v>-71.409999999999854</v>
      </c>
      <c r="P105" s="101">
        <f>'[5]2015 ER Pension Amts'!Q99</f>
        <v>-1185.8599999999999</v>
      </c>
      <c r="Q105" s="101">
        <f>'[5]2015 ER Pension Amts'!R99</f>
        <v>-539.08000000000004</v>
      </c>
      <c r="R105" s="101">
        <f>'[5]2015 ER Pension Amts'!S99</f>
        <v>-591.86</v>
      </c>
      <c r="S105" s="101">
        <f>'[5]2015 ER Pension Amts'!T99</f>
        <v>1704.17</v>
      </c>
      <c r="T105" s="101">
        <f>'[5]2015 ER Pension Amts'!U99</f>
        <v>99671.54</v>
      </c>
      <c r="U105" s="101">
        <f>'[5]2015 ER Pension Amts'!V99</f>
        <v>61381.06</v>
      </c>
      <c r="V105" s="101">
        <f>'[5]2015 ER Pension Amts'!W99</f>
        <v>74784.58</v>
      </c>
      <c r="W105" s="101">
        <f>'[5]2015 ER Pension Amts'!X99</f>
        <v>-2188.5100000000002</v>
      </c>
      <c r="X105" s="101">
        <f>'[5]2015 ER Pension Amts'!Y99</f>
        <v>-315.86431099999999</v>
      </c>
      <c r="Y105" s="101">
        <f>'[5]2015 ER Pension Amts'!Z99</f>
        <v>0</v>
      </c>
      <c r="Z105" s="101">
        <f>'[5]2015 ER Pension Amts'!AA99</f>
        <v>8436.73</v>
      </c>
    </row>
    <row r="106" spans="1:26" s="72" customFormat="1" x14ac:dyDescent="0.3">
      <c r="A106" s="100" t="str">
        <f>'[5]2015 ER Pension Amts'!A100</f>
        <v xml:space="preserve"> LsrAgy00728</v>
      </c>
      <c r="B106" s="98" t="str">
        <f>'[5]2015 ER Pension Amts'!B100</f>
        <v>CITY OF THIBODAUX</v>
      </c>
      <c r="C106" s="101">
        <f>'[5]2015 ER Pension Amts'!C100</f>
        <v>36906.480000000003</v>
      </c>
      <c r="D106" s="101">
        <f>'[5]2015 ER Pension Amts'!D100</f>
        <v>14061.36888</v>
      </c>
      <c r="E106" s="102">
        <f>'[5]2015 ER Pension Amts'!E100</f>
        <v>0.38100000000000001</v>
      </c>
      <c r="F106" s="101">
        <f>'[5]2015 ER Pension Amts'!F100</f>
        <v>135486.07</v>
      </c>
      <c r="G106" s="103">
        <f>'[5]2015 ER Pension Amts'!G100</f>
        <v>1.9919999999999999E-5</v>
      </c>
      <c r="H106" s="103">
        <f>'[5]2015 ER Pension Amts'!H100</f>
        <v>2.0239999999999999E-5</v>
      </c>
      <c r="I106" s="103">
        <f>'[5]2015 ER Pension Amts'!I100</f>
        <v>-3.2000000000000001E-7</v>
      </c>
      <c r="J106" s="101">
        <f>'[5]2015 ER Pension Amts'!J100</f>
        <v>8477.84</v>
      </c>
      <c r="K106" s="101">
        <f>'[5]2015 ER Pension Amts'!K100</f>
        <v>181.12</v>
      </c>
      <c r="L106" s="101">
        <f>'[5]2015 ER Pension Amts'!L100</f>
        <v>0</v>
      </c>
      <c r="M106" s="101">
        <f>'[5]2015 ER Pension Amts'!N100</f>
        <v>-1109.73</v>
      </c>
      <c r="N106" s="101">
        <f>'[5]2015 ER Pension Amts'!O100</f>
        <v>0</v>
      </c>
      <c r="O106" s="101">
        <f>'[5]2015 ER Pension Amts'!P100+'[5]2015 ER Pension Amts'!M100</f>
        <v>-122.52999999999884</v>
      </c>
      <c r="P106" s="101">
        <f>'[5]2015 ER Pension Amts'!Q100</f>
        <v>-2034.66</v>
      </c>
      <c r="Q106" s="101">
        <f>'[5]2015 ER Pension Amts'!R100</f>
        <v>-924.93</v>
      </c>
      <c r="R106" s="101">
        <f>'[5]2015 ER Pension Amts'!S100</f>
        <v>-1015.49</v>
      </c>
      <c r="S106" s="101">
        <f>'[5]2015 ER Pension Amts'!T100</f>
        <v>2923.94</v>
      </c>
      <c r="T106" s="101">
        <f>'[5]2015 ER Pension Amts'!U100</f>
        <v>171012.66</v>
      </c>
      <c r="U106" s="101">
        <f>'[5]2015 ER Pension Amts'!V100</f>
        <v>105315.31</v>
      </c>
      <c r="V106" s="101">
        <f>'[5]2015 ER Pension Amts'!W100</f>
        <v>126558.52</v>
      </c>
      <c r="W106" s="101">
        <f>'[5]2015 ER Pension Amts'!X100</f>
        <v>-2000.93</v>
      </c>
      <c r="X106" s="101">
        <f>'[5]2015 ER Pension Amts'!Y100</f>
        <v>-288.7902272</v>
      </c>
      <c r="Y106" s="101">
        <f>'[5]2015 ER Pension Amts'!Z100</f>
        <v>0</v>
      </c>
      <c r="Z106" s="101">
        <f>'[5]2015 ER Pension Amts'!AA100</f>
        <v>14475.43</v>
      </c>
    </row>
    <row r="107" spans="1:26" s="72" customFormat="1" x14ac:dyDescent="0.3">
      <c r="A107" s="100" t="str">
        <f>'[5]2015 ER Pension Amts'!A101</f>
        <v xml:space="preserve"> LsrAgy00547</v>
      </c>
      <c r="B107" s="98" t="str">
        <f>'[5]2015 ER Pension Amts'!B101</f>
        <v>CITY OF WEST MONROE</v>
      </c>
      <c r="C107" s="101">
        <f>'[5]2015 ER Pension Amts'!C101</f>
        <v>41376</v>
      </c>
      <c r="D107" s="101">
        <f>'[5]2015 ER Pension Amts'!D101</f>
        <v>15764.255999999999</v>
      </c>
      <c r="E107" s="102">
        <f>'[5]2015 ER Pension Amts'!E101</f>
        <v>0.38100000000000001</v>
      </c>
      <c r="F107" s="101">
        <f>'[5]2015 ER Pension Amts'!F101</f>
        <v>151877.71</v>
      </c>
      <c r="G107" s="103">
        <f>'[5]2015 ER Pension Amts'!G101</f>
        <v>2.2330000000000001E-5</v>
      </c>
      <c r="H107" s="103">
        <f>'[5]2015 ER Pension Amts'!H101</f>
        <v>2.2549999999999999E-5</v>
      </c>
      <c r="I107" s="103">
        <f>'[5]2015 ER Pension Amts'!I101</f>
        <v>-2.2000000000000001E-7</v>
      </c>
      <c r="J107" s="101">
        <f>'[5]2015 ER Pension Amts'!J101</f>
        <v>9503.5300000000007</v>
      </c>
      <c r="K107" s="101">
        <f>'[5]2015 ER Pension Amts'!K101</f>
        <v>203.03</v>
      </c>
      <c r="L107" s="101">
        <f>'[5]2015 ER Pension Amts'!L101</f>
        <v>0</v>
      </c>
      <c r="M107" s="101">
        <f>'[5]2015 ER Pension Amts'!N101</f>
        <v>-1243.99</v>
      </c>
      <c r="N107" s="101">
        <f>'[5]2015 ER Pension Amts'!O101</f>
        <v>0</v>
      </c>
      <c r="O107" s="101">
        <f>'[5]2015 ER Pension Amts'!P101+'[5]2015 ER Pension Amts'!M101</f>
        <v>-137.35000000000036</v>
      </c>
      <c r="P107" s="101">
        <f>'[5]2015 ER Pension Amts'!Q101</f>
        <v>-2280.8200000000002</v>
      </c>
      <c r="Q107" s="101">
        <f>'[5]2015 ER Pension Amts'!R101</f>
        <v>-1036.83</v>
      </c>
      <c r="R107" s="101">
        <f>'[5]2015 ER Pension Amts'!S101</f>
        <v>-1138.3499999999999</v>
      </c>
      <c r="S107" s="101">
        <f>'[5]2015 ER Pension Amts'!T101</f>
        <v>3277.69</v>
      </c>
      <c r="T107" s="101">
        <f>'[5]2015 ER Pension Amts'!U101</f>
        <v>191702.45</v>
      </c>
      <c r="U107" s="101">
        <f>'[5]2015 ER Pension Amts'!V101</f>
        <v>118056.77</v>
      </c>
      <c r="V107" s="101">
        <f>'[5]2015 ER Pension Amts'!W101</f>
        <v>141002.70000000001</v>
      </c>
      <c r="W107" s="101">
        <f>'[5]2015 ER Pension Amts'!X101</f>
        <v>-1375.64</v>
      </c>
      <c r="X107" s="101">
        <f>'[5]2015 ER Pension Amts'!Y101</f>
        <v>-198.54328120000002</v>
      </c>
      <c r="Y107" s="101">
        <f>'[5]2015 ER Pension Amts'!Z101</f>
        <v>0</v>
      </c>
      <c r="Z107" s="101">
        <f>'[5]2015 ER Pension Amts'!AA101</f>
        <v>16226.72</v>
      </c>
    </row>
    <row r="108" spans="1:26" s="72" customFormat="1" x14ac:dyDescent="0.3">
      <c r="A108" s="100" t="str">
        <f>'[5]2015 ER Pension Amts'!A102</f>
        <v xml:space="preserve"> LsrAgy00733</v>
      </c>
      <c r="B108" s="98" t="str">
        <f>'[5]2015 ER Pension Amts'!B102</f>
        <v>CITY OF WINNFIELD</v>
      </c>
      <c r="C108" s="101">
        <f>'[5]2015 ER Pension Amts'!C102</f>
        <v>2400</v>
      </c>
      <c r="D108" s="101">
        <f>'[5]2015 ER Pension Amts'!D102</f>
        <v>914.4</v>
      </c>
      <c r="E108" s="102">
        <f>'[5]2015 ER Pension Amts'!E102</f>
        <v>0.38100000000000001</v>
      </c>
      <c r="F108" s="101">
        <f>'[5]2015 ER Pension Amts'!F102</f>
        <v>8841.9599999999991</v>
      </c>
      <c r="G108" s="103">
        <f>'[5]2015 ER Pension Amts'!G102</f>
        <v>1.3E-6</v>
      </c>
      <c r="H108" s="103">
        <f>'[5]2015 ER Pension Amts'!H102</f>
        <v>1.33E-6</v>
      </c>
      <c r="I108" s="103">
        <f>'[5]2015 ER Pension Amts'!I102</f>
        <v>-2.9999999999999997E-8</v>
      </c>
      <c r="J108" s="101">
        <f>'[5]2015 ER Pension Amts'!J102</f>
        <v>553.27</v>
      </c>
      <c r="K108" s="101">
        <f>'[5]2015 ER Pension Amts'!K102</f>
        <v>11.82</v>
      </c>
      <c r="L108" s="101">
        <f>'[5]2015 ER Pension Amts'!L102</f>
        <v>0</v>
      </c>
      <c r="M108" s="101">
        <f>'[5]2015 ER Pension Amts'!N102</f>
        <v>-72.42</v>
      </c>
      <c r="N108" s="101">
        <f>'[5]2015 ER Pension Amts'!O102</f>
        <v>0</v>
      </c>
      <c r="O108" s="101">
        <f>'[5]2015 ER Pension Amts'!P102+'[5]2015 ER Pension Amts'!M102</f>
        <v>-7.9900000000000091</v>
      </c>
      <c r="P108" s="101">
        <f>'[5]2015 ER Pension Amts'!Q102</f>
        <v>-132.78</v>
      </c>
      <c r="Q108" s="101">
        <f>'[5]2015 ER Pension Amts'!R102</f>
        <v>-60.36</v>
      </c>
      <c r="R108" s="101">
        <f>'[5]2015 ER Pension Amts'!S102</f>
        <v>-66.27</v>
      </c>
      <c r="S108" s="101">
        <f>'[5]2015 ER Pension Amts'!T102</f>
        <v>190.82</v>
      </c>
      <c r="T108" s="101">
        <f>'[5]2015 ER Pension Amts'!U102</f>
        <v>11160.47</v>
      </c>
      <c r="U108" s="101">
        <f>'[5]2015 ER Pension Amts'!V102</f>
        <v>6872.99</v>
      </c>
      <c r="V108" s="101">
        <f>'[5]2015 ER Pension Amts'!W102</f>
        <v>8316.35</v>
      </c>
      <c r="W108" s="101">
        <f>'[5]2015 ER Pension Amts'!X102</f>
        <v>-187.59</v>
      </c>
      <c r="X108" s="101">
        <f>'[5]2015 ER Pension Amts'!Y102</f>
        <v>-27.074083799999997</v>
      </c>
      <c r="Y108" s="101">
        <f>'[5]2015 ER Pension Amts'!Z102</f>
        <v>0</v>
      </c>
      <c r="Z108" s="101">
        <f>'[5]2015 ER Pension Amts'!AA102</f>
        <v>944.68</v>
      </c>
    </row>
    <row r="109" spans="1:26" s="72" customFormat="1" x14ac:dyDescent="0.3">
      <c r="A109" s="100" t="str">
        <f>'[5]2015 ER Pension Amts'!A103</f>
        <v xml:space="preserve"> LsrAgy00775</v>
      </c>
      <c r="B109" s="98" t="str">
        <f>'[5]2015 ER Pension Amts'!B103</f>
        <v>CITY OF WINNSBORO</v>
      </c>
      <c r="C109" s="101">
        <f>'[5]2015 ER Pension Amts'!C103</f>
        <v>0</v>
      </c>
      <c r="D109" s="101">
        <f>'[5]2015 ER Pension Amts'!D103</f>
        <v>0</v>
      </c>
      <c r="E109" s="102">
        <f>'[5]2015 ER Pension Amts'!E103</f>
        <v>0</v>
      </c>
      <c r="F109" s="101">
        <f>'[5]2015 ER Pension Amts'!F103</f>
        <v>0</v>
      </c>
      <c r="G109" s="103">
        <f>'[5]2015 ER Pension Amts'!G103</f>
        <v>0</v>
      </c>
      <c r="H109" s="103">
        <f>'[5]2015 ER Pension Amts'!H103</f>
        <v>5.6699999999999999E-6</v>
      </c>
      <c r="I109" s="103">
        <f>'[5]2015 ER Pension Amts'!I103</f>
        <v>-5.6699999999999999E-6</v>
      </c>
      <c r="J109" s="101">
        <f>'[5]2015 ER Pension Amts'!J103</f>
        <v>0</v>
      </c>
      <c r="K109" s="101">
        <f>'[5]2015 ER Pension Amts'!K103</f>
        <v>0</v>
      </c>
      <c r="L109" s="101">
        <f>'[5]2015 ER Pension Amts'!L103</f>
        <v>0</v>
      </c>
      <c r="M109" s="101">
        <f>'[5]2015 ER Pension Amts'!N103</f>
        <v>0</v>
      </c>
      <c r="N109" s="101">
        <f>'[5]2015 ER Pension Amts'!O103</f>
        <v>0</v>
      </c>
      <c r="O109" s="101">
        <f>'[5]2015 ER Pension Amts'!P103+'[5]2015 ER Pension Amts'!M103</f>
        <v>0</v>
      </c>
      <c r="P109" s="101">
        <f>'[5]2015 ER Pension Amts'!Q103</f>
        <v>0</v>
      </c>
      <c r="Q109" s="101">
        <f>'[5]2015 ER Pension Amts'!R103</f>
        <v>0</v>
      </c>
      <c r="R109" s="101">
        <f>'[5]2015 ER Pension Amts'!S103</f>
        <v>0</v>
      </c>
      <c r="S109" s="101">
        <f>'[5]2015 ER Pension Amts'!T103</f>
        <v>0</v>
      </c>
      <c r="T109" s="101">
        <f>'[5]2015 ER Pension Amts'!U103</f>
        <v>0</v>
      </c>
      <c r="U109" s="101">
        <f>'[5]2015 ER Pension Amts'!V103</f>
        <v>0</v>
      </c>
      <c r="V109" s="101">
        <f>'[5]2015 ER Pension Amts'!W103</f>
        <v>35453.89</v>
      </c>
      <c r="W109" s="101">
        <f>'[5]2015 ER Pension Amts'!X103</f>
        <v>-35453.89</v>
      </c>
      <c r="X109" s="101">
        <f>'[5]2015 ER Pension Amts'!Y103</f>
        <v>-5117.0018381999998</v>
      </c>
      <c r="Y109" s="101">
        <f>'[5]2015 ER Pension Amts'!Z103</f>
        <v>0</v>
      </c>
      <c r="Z109" s="101">
        <f>'[5]2015 ER Pension Amts'!AA103</f>
        <v>0</v>
      </c>
    </row>
    <row r="110" spans="1:26" s="72" customFormat="1" x14ac:dyDescent="0.3">
      <c r="A110" s="100" t="str">
        <f>'[5]2015 ER Pension Amts'!A104</f>
        <v xml:space="preserve"> LsrAgy00794</v>
      </c>
      <c r="B110" s="98" t="str">
        <f>'[5]2015 ER Pension Amts'!B104</f>
        <v>CITY OF ZACHARY</v>
      </c>
      <c r="C110" s="101">
        <f>'[5]2015 ER Pension Amts'!C104</f>
        <v>8881.68</v>
      </c>
      <c r="D110" s="101">
        <f>'[5]2015 ER Pension Amts'!D104</f>
        <v>3383.9200799999999</v>
      </c>
      <c r="E110" s="102">
        <f>'[5]2015 ER Pension Amts'!E104</f>
        <v>0.38100000000000001</v>
      </c>
      <c r="F110" s="101">
        <f>'[5]2015 ER Pension Amts'!F104</f>
        <v>32579.23</v>
      </c>
      <c r="G110" s="103">
        <f>'[5]2015 ER Pension Amts'!G104</f>
        <v>4.7899999999999999E-6</v>
      </c>
      <c r="H110" s="103">
        <f>'[5]2015 ER Pension Amts'!H104</f>
        <v>4.9400000000000001E-6</v>
      </c>
      <c r="I110" s="103">
        <f>'[5]2015 ER Pension Amts'!I104</f>
        <v>-1.4999999999999999E-7</v>
      </c>
      <c r="J110" s="101">
        <f>'[5]2015 ER Pension Amts'!J104</f>
        <v>2038.6</v>
      </c>
      <c r="K110" s="101">
        <f>'[5]2015 ER Pension Amts'!K104</f>
        <v>43.55</v>
      </c>
      <c r="L110" s="101">
        <f>'[5]2015 ER Pension Amts'!L104</f>
        <v>0</v>
      </c>
      <c r="M110" s="101">
        <f>'[5]2015 ER Pension Amts'!N104</f>
        <v>-266.85000000000002</v>
      </c>
      <c r="N110" s="101">
        <f>'[5]2015 ER Pension Amts'!O104</f>
        <v>0</v>
      </c>
      <c r="O110" s="101">
        <f>'[5]2015 ER Pension Amts'!P104+'[5]2015 ER Pension Amts'!M104</f>
        <v>-29.460000000000036</v>
      </c>
      <c r="P110" s="101">
        <f>'[5]2015 ER Pension Amts'!Q104</f>
        <v>-489.26</v>
      </c>
      <c r="Q110" s="101">
        <f>'[5]2015 ER Pension Amts'!R104</f>
        <v>-222.41</v>
      </c>
      <c r="R110" s="101">
        <f>'[5]2015 ER Pension Amts'!S104</f>
        <v>-244.19</v>
      </c>
      <c r="S110" s="101">
        <f>'[5]2015 ER Pension Amts'!T104</f>
        <v>703.1</v>
      </c>
      <c r="T110" s="101">
        <f>'[5]2015 ER Pension Amts'!U104</f>
        <v>41122.019999999997</v>
      </c>
      <c r="U110" s="101">
        <f>'[5]2015 ER Pension Amts'!V104</f>
        <v>25324.31</v>
      </c>
      <c r="V110" s="101">
        <f>'[5]2015 ER Pension Amts'!W104</f>
        <v>30889.279999999999</v>
      </c>
      <c r="W110" s="101">
        <f>'[5]2015 ER Pension Amts'!X104</f>
        <v>-937.93</v>
      </c>
      <c r="X110" s="101">
        <f>'[5]2015 ER Pension Amts'!Y104</f>
        <v>-135.370419</v>
      </c>
      <c r="Y110" s="101">
        <f>'[5]2015 ER Pension Amts'!Z104</f>
        <v>0</v>
      </c>
      <c r="Z110" s="101">
        <f>'[5]2015 ER Pension Amts'!AA104</f>
        <v>3480.79</v>
      </c>
    </row>
    <row r="111" spans="1:26" s="72" customFormat="1" x14ac:dyDescent="0.3">
      <c r="A111" s="100" t="str">
        <f>'[5]2015 ER Pension Amts'!A105</f>
        <v xml:space="preserve"> LsrAgy00026</v>
      </c>
      <c r="B111" s="98" t="str">
        <f>'[5]2015 ER Pension Amts'!B105</f>
        <v>CLAIBORNE PARISH SCHOOL BOARD</v>
      </c>
      <c r="C111" s="101">
        <f>'[5]2015 ER Pension Amts'!C105</f>
        <v>76216.92</v>
      </c>
      <c r="D111" s="101">
        <f>'[5]2015 ER Pension Amts'!D105</f>
        <v>28352.694240000001</v>
      </c>
      <c r="E111" s="102">
        <f>'[5]2015 ER Pension Amts'!E105</f>
        <v>0.372</v>
      </c>
      <c r="F111" s="101">
        <f>'[5]2015 ER Pension Amts'!F105</f>
        <v>273148.62</v>
      </c>
      <c r="G111" s="103">
        <f>'[5]2015 ER Pension Amts'!G105</f>
        <v>4.0160000000000002E-5</v>
      </c>
      <c r="H111" s="103">
        <f>'[5]2015 ER Pension Amts'!H105</f>
        <v>3.8210000000000002E-5</v>
      </c>
      <c r="I111" s="103">
        <f>'[5]2015 ER Pension Amts'!I105</f>
        <v>1.95E-6</v>
      </c>
      <c r="J111" s="101">
        <f>'[5]2015 ER Pension Amts'!J105</f>
        <v>17091.88</v>
      </c>
      <c r="K111" s="101">
        <f>'[5]2015 ER Pension Amts'!K105</f>
        <v>365.15</v>
      </c>
      <c r="L111" s="101">
        <f>'[5]2015 ER Pension Amts'!L105</f>
        <v>0</v>
      </c>
      <c r="M111" s="101">
        <f>'[5]2015 ER Pension Amts'!N105</f>
        <v>-2237.29</v>
      </c>
      <c r="N111" s="101">
        <f>'[5]2015 ER Pension Amts'!O105</f>
        <v>0</v>
      </c>
      <c r="O111" s="101">
        <f>'[5]2015 ER Pension Amts'!P105+'[5]2015 ER Pension Amts'!M105</f>
        <v>-247.02000000000044</v>
      </c>
      <c r="P111" s="101">
        <f>'[5]2015 ER Pension Amts'!Q105</f>
        <v>-4102.01</v>
      </c>
      <c r="Q111" s="101">
        <f>'[5]2015 ER Pension Amts'!R105</f>
        <v>-1864.72</v>
      </c>
      <c r="R111" s="101">
        <f>'[5]2015 ER Pension Amts'!S105</f>
        <v>-2047.29</v>
      </c>
      <c r="S111" s="101">
        <f>'[5]2015 ER Pension Amts'!T105</f>
        <v>5894.86</v>
      </c>
      <c r="T111" s="101">
        <f>'[5]2015 ER Pension Amts'!U105</f>
        <v>344772.52</v>
      </c>
      <c r="U111" s="101">
        <f>'[5]2015 ER Pension Amts'!V105</f>
        <v>212322.42</v>
      </c>
      <c r="V111" s="101">
        <f>'[5]2015 ER Pension Amts'!W105</f>
        <v>238922.98</v>
      </c>
      <c r="W111" s="101">
        <f>'[5]2015 ER Pension Amts'!X105</f>
        <v>12193.14</v>
      </c>
      <c r="X111" s="101">
        <f>'[5]2015 ER Pension Amts'!Y105</f>
        <v>1759.8154469999999</v>
      </c>
      <c r="Y111" s="101">
        <f>'[5]2015 ER Pension Amts'!Z105</f>
        <v>0</v>
      </c>
      <c r="Z111" s="101">
        <f>'[5]2015 ER Pension Amts'!AA105</f>
        <v>29183.39</v>
      </c>
    </row>
    <row r="112" spans="1:26" s="72" customFormat="1" x14ac:dyDescent="0.3">
      <c r="A112" s="100" t="str">
        <f>'[5]2015 ER Pension Amts'!A106</f>
        <v xml:space="preserve"> 01-129</v>
      </c>
      <c r="B112" s="98" t="str">
        <f>'[5]2015 ER Pension Amts'!B106</f>
        <v>COMMISSION OF LAW ENFORCEMENT LCLE</v>
      </c>
      <c r="C112" s="101">
        <f>'[5]2015 ER Pension Amts'!C106</f>
        <v>2154557.64</v>
      </c>
      <c r="D112" s="101">
        <f>'[5]2015 ER Pension Amts'!D106</f>
        <v>801495.44207999995</v>
      </c>
      <c r="E112" s="102">
        <f>'[5]2015 ER Pension Amts'!E106</f>
        <v>0.372</v>
      </c>
      <c r="F112" s="101">
        <f>'[5]2015 ER Pension Amts'!F106</f>
        <v>7721073.6200000001</v>
      </c>
      <c r="G112" s="103">
        <f>'[5]2015 ER Pension Amts'!G106</f>
        <v>1.1352000000000001E-3</v>
      </c>
      <c r="H112" s="103">
        <f>'[5]2015 ER Pension Amts'!H106</f>
        <v>1.2821499999999999E-3</v>
      </c>
      <c r="I112" s="103">
        <f>'[5]2015 ER Pension Amts'!I106</f>
        <v>-1.4694999999999999E-4</v>
      </c>
      <c r="J112" s="101">
        <f>'[5]2015 ER Pension Amts'!J106</f>
        <v>483135.02</v>
      </c>
      <c r="K112" s="101">
        <f>'[5]2015 ER Pension Amts'!K106</f>
        <v>10321.69</v>
      </c>
      <c r="L112" s="101">
        <f>'[5]2015 ER Pension Amts'!L106</f>
        <v>0</v>
      </c>
      <c r="M112" s="101">
        <f>'[5]2015 ER Pension Amts'!N106</f>
        <v>-63241.35</v>
      </c>
      <c r="N112" s="101">
        <f>'[5]2015 ER Pension Amts'!O106</f>
        <v>0</v>
      </c>
      <c r="O112" s="101">
        <f>'[5]2015 ER Pension Amts'!P106+'[5]2015 ER Pension Amts'!M106</f>
        <v>-6982.5100000000093</v>
      </c>
      <c r="P112" s="101">
        <f>'[5]2015 ER Pension Amts'!Q106</f>
        <v>-115951.17</v>
      </c>
      <c r="Q112" s="101">
        <f>'[5]2015 ER Pension Amts'!R106</f>
        <v>-52709.82</v>
      </c>
      <c r="R112" s="101">
        <f>'[5]2015 ER Pension Amts'!S106</f>
        <v>-57870.67</v>
      </c>
      <c r="S112" s="101">
        <f>'[5]2015 ER Pension Amts'!T106</f>
        <v>166629.49</v>
      </c>
      <c r="T112" s="101">
        <f>'[5]2015 ER Pension Amts'!U106</f>
        <v>9745661.4600000009</v>
      </c>
      <c r="U112" s="101">
        <f>'[5]2015 ER Pension Amts'!V106</f>
        <v>6001703.5999999996</v>
      </c>
      <c r="V112" s="101">
        <f>'[5]2015 ER Pension Amts'!W106</f>
        <v>8017144.8600000003</v>
      </c>
      <c r="W112" s="101">
        <f>'[5]2015 ER Pension Amts'!X106</f>
        <v>-918862.41</v>
      </c>
      <c r="X112" s="101">
        <f>'[5]2015 ER Pension Amts'!Y106</f>
        <v>-132617.887147</v>
      </c>
      <c r="Y112" s="101">
        <f>'[5]2015 ER Pension Amts'!Z106</f>
        <v>0</v>
      </c>
      <c r="Z112" s="101">
        <f>'[5]2015 ER Pension Amts'!AA106</f>
        <v>824925.02</v>
      </c>
    </row>
    <row r="113" spans="1:26" s="72" customFormat="1" x14ac:dyDescent="0.3">
      <c r="A113" s="100" t="str">
        <f>'[5]2015 ER Pension Amts'!A107</f>
        <v xml:space="preserve"> 23-CA-1</v>
      </c>
      <c r="B113" s="98" t="str">
        <f>'[5]2015 ER Pension Amts'!B107</f>
        <v>COURT OF APPEAL FIRST CIRCUIT</v>
      </c>
      <c r="C113" s="101">
        <f>'[5]2015 ER Pension Amts'!C107</f>
        <v>4239421.2</v>
      </c>
      <c r="D113" s="101">
        <f>'[5]2015 ER Pension Amts'!D107</f>
        <v>1577064.6864</v>
      </c>
      <c r="E113" s="102">
        <f>'[5]2015 ER Pension Amts'!E107</f>
        <v>0.372</v>
      </c>
      <c r="F113" s="101">
        <f>'[5]2015 ER Pension Amts'!F107</f>
        <v>15192395.810000001</v>
      </c>
      <c r="G113" s="103">
        <f>'[5]2015 ER Pension Amts'!G107</f>
        <v>2.23368E-3</v>
      </c>
      <c r="H113" s="103">
        <f>'[5]2015 ER Pension Amts'!H107</f>
        <v>2.4111100000000002E-3</v>
      </c>
      <c r="I113" s="103">
        <f>'[5]2015 ER Pension Amts'!I107</f>
        <v>-1.7742999999999999E-4</v>
      </c>
      <c r="J113" s="101">
        <f>'[5]2015 ER Pension Amts'!J107</f>
        <v>950642.2</v>
      </c>
      <c r="K113" s="101">
        <f>'[5]2015 ER Pension Amts'!K107</f>
        <v>20309.509999999998</v>
      </c>
      <c r="L113" s="101">
        <f>'[5]2015 ER Pension Amts'!L107</f>
        <v>0</v>
      </c>
      <c r="M113" s="101">
        <f>'[5]2015 ER Pension Amts'!N107</f>
        <v>-124437.05</v>
      </c>
      <c r="N113" s="101">
        <f>'[5]2015 ER Pension Amts'!O107</f>
        <v>0</v>
      </c>
      <c r="O113" s="101">
        <f>'[5]2015 ER Pension Amts'!P107+'[5]2015 ER Pension Amts'!M107</f>
        <v>-13739.159999999916</v>
      </c>
      <c r="P113" s="101">
        <f>'[5]2015 ER Pension Amts'!Q107</f>
        <v>-228151.7</v>
      </c>
      <c r="Q113" s="101">
        <f>'[5]2015 ER Pension Amts'!R107</f>
        <v>-103714.65</v>
      </c>
      <c r="R113" s="101">
        <f>'[5]2015 ER Pension Amts'!S107</f>
        <v>-113869.41</v>
      </c>
      <c r="S113" s="101">
        <f>'[5]2015 ER Pension Amts'!T107</f>
        <v>327869.06</v>
      </c>
      <c r="T113" s="101">
        <f>'[5]2015 ER Pension Amts'!U107</f>
        <v>19176082.710000001</v>
      </c>
      <c r="U113" s="101">
        <f>'[5]2015 ER Pension Amts'!V107</f>
        <v>11809271.75</v>
      </c>
      <c r="V113" s="101">
        <f>'[5]2015 ER Pension Amts'!W107</f>
        <v>15076409.27</v>
      </c>
      <c r="W113" s="101">
        <f>'[5]2015 ER Pension Amts'!X107</f>
        <v>-1109450.54</v>
      </c>
      <c r="X113" s="101">
        <f>'[5]2015 ER Pension Amts'!Y107</f>
        <v>-160125.1562878</v>
      </c>
      <c r="Y113" s="101">
        <f>'[5]2015 ER Pension Amts'!Z107</f>
        <v>0</v>
      </c>
      <c r="Z113" s="101">
        <f>'[5]2015 ER Pension Amts'!AA107</f>
        <v>1623166.41</v>
      </c>
    </row>
    <row r="114" spans="1:26" s="72" customFormat="1" x14ac:dyDescent="0.3">
      <c r="A114" s="100" t="str">
        <f>'[5]2015 ER Pension Amts'!A108</f>
        <v xml:space="preserve"> 23-CA-4</v>
      </c>
      <c r="B114" s="98" t="str">
        <f>'[5]2015 ER Pension Amts'!B108</f>
        <v>COURT OF APPEALS FOURTH CIRCUIT</v>
      </c>
      <c r="C114" s="101">
        <f>'[5]2015 ER Pension Amts'!C108</f>
        <v>3679327.68</v>
      </c>
      <c r="D114" s="101">
        <f>'[5]2015 ER Pension Amts'!D108</f>
        <v>1368709.89696</v>
      </c>
      <c r="E114" s="102">
        <f>'[5]2015 ER Pension Amts'!E108</f>
        <v>0.372</v>
      </c>
      <c r="F114" s="101">
        <f>'[5]2015 ER Pension Amts'!F108</f>
        <v>13185270.34</v>
      </c>
      <c r="G114" s="103">
        <f>'[5]2015 ER Pension Amts'!G108</f>
        <v>1.9385800000000001E-3</v>
      </c>
      <c r="H114" s="103">
        <f>'[5]2015 ER Pension Amts'!H108</f>
        <v>1.89241E-3</v>
      </c>
      <c r="I114" s="103">
        <f>'[5]2015 ER Pension Amts'!I108</f>
        <v>4.617E-5</v>
      </c>
      <c r="J114" s="101">
        <f>'[5]2015 ER Pension Amts'!J108</f>
        <v>825049.23</v>
      </c>
      <c r="K114" s="101">
        <f>'[5]2015 ER Pension Amts'!K108</f>
        <v>17626.349999999999</v>
      </c>
      <c r="L114" s="101">
        <f>'[5]2015 ER Pension Amts'!L108</f>
        <v>0</v>
      </c>
      <c r="M114" s="101">
        <f>'[5]2015 ER Pension Amts'!N108</f>
        <v>-107997.2</v>
      </c>
      <c r="N114" s="101">
        <f>'[5]2015 ER Pension Amts'!O108</f>
        <v>0</v>
      </c>
      <c r="O114" s="101">
        <f>'[5]2015 ER Pension Amts'!P108+'[5]2015 ER Pension Amts'!M108</f>
        <v>-11924.019999999786</v>
      </c>
      <c r="P114" s="101">
        <f>'[5]2015 ER Pension Amts'!Q108</f>
        <v>-198009.71</v>
      </c>
      <c r="Q114" s="101">
        <f>'[5]2015 ER Pension Amts'!R108</f>
        <v>-90012.51</v>
      </c>
      <c r="R114" s="101">
        <f>'[5]2015 ER Pension Amts'!S108</f>
        <v>-98825.68</v>
      </c>
      <c r="S114" s="101">
        <f>'[5]2015 ER Pension Amts'!T108</f>
        <v>284553.03000000003</v>
      </c>
      <c r="T114" s="101">
        <f>'[5]2015 ER Pension Amts'!U108</f>
        <v>16642657.15</v>
      </c>
      <c r="U114" s="101">
        <f>'[5]2015 ER Pension Amts'!V108</f>
        <v>10249103.73</v>
      </c>
      <c r="V114" s="101">
        <f>'[5]2015 ER Pension Amts'!W108</f>
        <v>11833034.439999999</v>
      </c>
      <c r="W114" s="101">
        <f>'[5]2015 ER Pension Amts'!X108</f>
        <v>288696</v>
      </c>
      <c r="X114" s="101">
        <f>'[5]2015 ER Pension Amts'!Y108</f>
        <v>41667.014968199997</v>
      </c>
      <c r="Y114" s="101">
        <f>'[5]2015 ER Pension Amts'!Z108</f>
        <v>0</v>
      </c>
      <c r="Z114" s="101">
        <f>'[5]2015 ER Pension Amts'!AA108</f>
        <v>1408723.7</v>
      </c>
    </row>
    <row r="115" spans="1:26" s="72" customFormat="1" x14ac:dyDescent="0.3">
      <c r="A115" s="100" t="str">
        <f>'[5]2015 ER Pension Amts'!A109</f>
        <v xml:space="preserve"> 23-CA-2</v>
      </c>
      <c r="B115" s="98" t="str">
        <f>'[5]2015 ER Pension Amts'!B109</f>
        <v>COURT OF APPEALS SECOND CIRCUIT</v>
      </c>
      <c r="C115" s="101">
        <f>'[5]2015 ER Pension Amts'!C109</f>
        <v>2268101.52</v>
      </c>
      <c r="D115" s="101">
        <f>'[5]2015 ER Pension Amts'!D109</f>
        <v>843733.76543999999</v>
      </c>
      <c r="E115" s="102">
        <f>'[5]2015 ER Pension Amts'!E109</f>
        <v>0.372</v>
      </c>
      <c r="F115" s="101">
        <f>'[5]2015 ER Pension Amts'!F109</f>
        <v>8128007.9299999997</v>
      </c>
      <c r="G115" s="103">
        <f>'[5]2015 ER Pension Amts'!G109</f>
        <v>1.1950299999999999E-3</v>
      </c>
      <c r="H115" s="103">
        <f>'[5]2015 ER Pension Amts'!H109</f>
        <v>1.19005E-3</v>
      </c>
      <c r="I115" s="103">
        <f>'[5]2015 ER Pension Amts'!I109</f>
        <v>4.9799999999999998E-6</v>
      </c>
      <c r="J115" s="101">
        <f>'[5]2015 ER Pension Amts'!J109</f>
        <v>508598.35</v>
      </c>
      <c r="K115" s="101">
        <f>'[5]2015 ER Pension Amts'!K109</f>
        <v>10865.69</v>
      </c>
      <c r="L115" s="101">
        <f>'[5]2015 ER Pension Amts'!L109</f>
        <v>0</v>
      </c>
      <c r="M115" s="101">
        <f>'[5]2015 ER Pension Amts'!N109</f>
        <v>-66574.45</v>
      </c>
      <c r="N115" s="101">
        <f>'[5]2015 ER Pension Amts'!O109</f>
        <v>0</v>
      </c>
      <c r="O115" s="101">
        <f>'[5]2015 ER Pension Amts'!P109+'[5]2015 ER Pension Amts'!M109</f>
        <v>-7350.5200000000186</v>
      </c>
      <c r="P115" s="101">
        <f>'[5]2015 ER Pension Amts'!Q109</f>
        <v>-122062.31</v>
      </c>
      <c r="Q115" s="101">
        <f>'[5]2015 ER Pension Amts'!R109</f>
        <v>-55487.86</v>
      </c>
      <c r="R115" s="101">
        <f>'[5]2015 ER Pension Amts'!S109</f>
        <v>-60920.7</v>
      </c>
      <c r="S115" s="101">
        <f>'[5]2015 ER Pension Amts'!T109</f>
        <v>175411.59</v>
      </c>
      <c r="T115" s="101">
        <f>'[5]2015 ER Pension Amts'!U109</f>
        <v>10259300.4</v>
      </c>
      <c r="U115" s="101">
        <f>'[5]2015 ER Pension Amts'!V109</f>
        <v>6318019.5999999996</v>
      </c>
      <c r="V115" s="101">
        <f>'[5]2015 ER Pension Amts'!W109</f>
        <v>7441253.5499999998</v>
      </c>
      <c r="W115" s="101">
        <f>'[5]2015 ER Pension Amts'!X109</f>
        <v>31139.4</v>
      </c>
      <c r="X115" s="101">
        <f>'[5]2015 ER Pension Amts'!Y109</f>
        <v>4494.2979108</v>
      </c>
      <c r="Y115" s="101">
        <f>'[5]2015 ER Pension Amts'!Z109</f>
        <v>0</v>
      </c>
      <c r="Z115" s="101">
        <f>'[5]2015 ER Pension Amts'!AA109</f>
        <v>868402.17</v>
      </c>
    </row>
    <row r="116" spans="1:26" s="72" customFormat="1" x14ac:dyDescent="0.3">
      <c r="A116" s="100" t="str">
        <f>'[5]2015 ER Pension Amts'!A110</f>
        <v xml:space="preserve"> LsrAgy00248</v>
      </c>
      <c r="B116" s="98" t="str">
        <f>'[5]2015 ER Pension Amts'!B110</f>
        <v>CRIMINAL DISTRICT COURT</v>
      </c>
      <c r="C116" s="101">
        <f>'[5]2015 ER Pension Amts'!C110</f>
        <v>2619216.84</v>
      </c>
      <c r="D116" s="101">
        <f>'[5]2015 ER Pension Amts'!D110</f>
        <v>974375.66448000004</v>
      </c>
      <c r="E116" s="102">
        <f>'[5]2015 ER Pension Amts'!E110</f>
        <v>0.37201030000000002</v>
      </c>
      <c r="F116" s="101">
        <f>'[5]2015 ER Pension Amts'!F110</f>
        <v>9386491.2400000002</v>
      </c>
      <c r="G116" s="103">
        <f>'[5]2015 ER Pension Amts'!G110</f>
        <v>1.38006E-3</v>
      </c>
      <c r="H116" s="103">
        <f>'[5]2015 ER Pension Amts'!H110</f>
        <v>1.48609E-3</v>
      </c>
      <c r="I116" s="103">
        <f>'[5]2015 ER Pension Amts'!I110</f>
        <v>-1.0603E-4</v>
      </c>
      <c r="J116" s="101">
        <f>'[5]2015 ER Pension Amts'!J110</f>
        <v>587346.12</v>
      </c>
      <c r="K116" s="101">
        <f>'[5]2015 ER Pension Amts'!K110</f>
        <v>12548.06</v>
      </c>
      <c r="L116" s="101">
        <f>'[5]2015 ER Pension Amts'!L110</f>
        <v>0</v>
      </c>
      <c r="M116" s="101">
        <f>'[5]2015 ER Pension Amts'!N110</f>
        <v>-76882.36</v>
      </c>
      <c r="N116" s="101">
        <f>'[5]2015 ER Pension Amts'!O110</f>
        <v>0</v>
      </c>
      <c r="O116" s="101">
        <f>'[5]2015 ER Pension Amts'!P110+'[5]2015 ER Pension Amts'!M110</f>
        <v>-8488.6199999999953</v>
      </c>
      <c r="P116" s="101">
        <f>'[5]2015 ER Pension Amts'!Q110</f>
        <v>-140961.57</v>
      </c>
      <c r="Q116" s="101">
        <f>'[5]2015 ER Pension Amts'!R110</f>
        <v>-64079.21</v>
      </c>
      <c r="R116" s="101">
        <f>'[5]2015 ER Pension Amts'!S110</f>
        <v>-70353.240000000005</v>
      </c>
      <c r="S116" s="101">
        <f>'[5]2015 ER Pension Amts'!T110</f>
        <v>202571.08</v>
      </c>
      <c r="T116" s="101">
        <f>'[5]2015 ER Pension Amts'!U110</f>
        <v>11847777.98</v>
      </c>
      <c r="U116" s="101">
        <f>'[5]2015 ER Pension Amts'!V110</f>
        <v>7296257.0999999996</v>
      </c>
      <c r="V116" s="101">
        <f>'[5]2015 ER Pension Amts'!W110</f>
        <v>9292359.5600000005</v>
      </c>
      <c r="W116" s="101">
        <f>'[5]2015 ER Pension Amts'!X110</f>
        <v>-662994.09</v>
      </c>
      <c r="X116" s="101">
        <f>'[5]2015 ER Pension Amts'!Y110</f>
        <v>-95688.836843800003</v>
      </c>
      <c r="Y116" s="101">
        <f>'[5]2015 ER Pension Amts'!Z110</f>
        <v>0</v>
      </c>
      <c r="Z116" s="101">
        <f>'[5]2015 ER Pension Amts'!AA110</f>
        <v>1002859.43</v>
      </c>
    </row>
    <row r="117" spans="1:26" s="72" customFormat="1" x14ac:dyDescent="0.3">
      <c r="A117" s="100" t="str">
        <f>'[5]2015 ER Pension Amts'!A111</f>
        <v xml:space="preserve"> 06-265</v>
      </c>
      <c r="B117" s="98" t="str">
        <f>'[5]2015 ER Pension Amts'!B111</f>
        <v>CRT - OFFICE OF CULTURAL DEVELOPMENT</v>
      </c>
      <c r="C117" s="101">
        <f>'[5]2015 ER Pension Amts'!C111</f>
        <v>1667202.84</v>
      </c>
      <c r="D117" s="101">
        <f>'[5]2015 ER Pension Amts'!D111</f>
        <v>620199.45648000005</v>
      </c>
      <c r="E117" s="102">
        <f>'[5]2015 ER Pension Amts'!E111</f>
        <v>0.372</v>
      </c>
      <c r="F117" s="101">
        <f>'[5]2015 ER Pension Amts'!F111</f>
        <v>5974582</v>
      </c>
      <c r="G117" s="103">
        <f>'[5]2015 ER Pension Amts'!G111</f>
        <v>8.7841999999999998E-4</v>
      </c>
      <c r="H117" s="103">
        <f>'[5]2015 ER Pension Amts'!H111</f>
        <v>7.4253999999999998E-4</v>
      </c>
      <c r="I117" s="103">
        <f>'[5]2015 ER Pension Amts'!I111</f>
        <v>1.3588000000000001E-4</v>
      </c>
      <c r="J117" s="101">
        <f>'[5]2015 ER Pension Amts'!J111</f>
        <v>373850.83</v>
      </c>
      <c r="K117" s="101">
        <f>'[5]2015 ER Pension Amts'!K111</f>
        <v>7986.95</v>
      </c>
      <c r="L117" s="101">
        <f>'[5]2015 ER Pension Amts'!L111</f>
        <v>0</v>
      </c>
      <c r="M117" s="101">
        <f>'[5]2015 ER Pension Amts'!N111</f>
        <v>-48936.28</v>
      </c>
      <c r="N117" s="101">
        <f>'[5]2015 ER Pension Amts'!O111</f>
        <v>0</v>
      </c>
      <c r="O117" s="101">
        <f>'[5]2015 ER Pension Amts'!P111+'[5]2015 ER Pension Amts'!M111</f>
        <v>-5403.070000000007</v>
      </c>
      <c r="P117" s="101">
        <f>'[5]2015 ER Pension Amts'!Q111</f>
        <v>-89723.25</v>
      </c>
      <c r="Q117" s="101">
        <f>'[5]2015 ER Pension Amts'!R111</f>
        <v>-40786.959999999999</v>
      </c>
      <c r="R117" s="101">
        <f>'[5]2015 ER Pension Amts'!S111</f>
        <v>-44780.44</v>
      </c>
      <c r="S117" s="101">
        <f>'[5]2015 ER Pension Amts'!T111</f>
        <v>128938.23</v>
      </c>
      <c r="T117" s="101">
        <f>'[5]2015 ER Pension Amts'!U111</f>
        <v>7541212.0700000003</v>
      </c>
      <c r="U117" s="101">
        <f>'[5]2015 ER Pension Amts'!V111</f>
        <v>4644130.08</v>
      </c>
      <c r="V117" s="101">
        <f>'[5]2015 ER Pension Amts'!W111</f>
        <v>4643022.07</v>
      </c>
      <c r="W117" s="101">
        <f>'[5]2015 ER Pension Amts'!X111</f>
        <v>849642.9</v>
      </c>
      <c r="X117" s="101">
        <f>'[5]2015 ER Pension Amts'!Y111</f>
        <v>122627.55022480001</v>
      </c>
      <c r="Y117" s="101">
        <f>'[5]2015 ER Pension Amts'!Z111</f>
        <v>0</v>
      </c>
      <c r="Z117" s="101">
        <f>'[5]2015 ER Pension Amts'!AA111</f>
        <v>638328.61</v>
      </c>
    </row>
    <row r="118" spans="1:26" s="72" customFormat="1" x14ac:dyDescent="0.3">
      <c r="A118" s="100" t="str">
        <f>'[5]2015 ER Pension Amts'!A112</f>
        <v xml:space="preserve"> 06-262</v>
      </c>
      <c r="B118" s="98" t="str">
        <f>'[5]2015 ER Pension Amts'!B112</f>
        <v>CRT - OFFICE OF STATE LIBRARY OF LOUISIANA</v>
      </c>
      <c r="C118" s="101">
        <f>'[5]2015 ER Pension Amts'!C112</f>
        <v>1914639.96</v>
      </c>
      <c r="D118" s="101">
        <f>'[5]2015 ER Pension Amts'!D112</f>
        <v>712246.06512000004</v>
      </c>
      <c r="E118" s="102">
        <f>'[5]2015 ER Pension Amts'!E112</f>
        <v>0.372</v>
      </c>
      <c r="F118" s="101">
        <f>'[5]2015 ER Pension Amts'!F112</f>
        <v>6861294.7999999998</v>
      </c>
      <c r="G118" s="103">
        <f>'[5]2015 ER Pension Amts'!G112</f>
        <v>1.0087900000000001E-3</v>
      </c>
      <c r="H118" s="103">
        <f>'[5]2015 ER Pension Amts'!H112</f>
        <v>1.0852800000000001E-3</v>
      </c>
      <c r="I118" s="103">
        <f>'[5]2015 ER Pension Amts'!I112</f>
        <v>-7.6489999999999994E-5</v>
      </c>
      <c r="J118" s="101">
        <f>'[5]2015 ER Pension Amts'!J112</f>
        <v>429335.6</v>
      </c>
      <c r="K118" s="101">
        <f>'[5]2015 ER Pension Amts'!K112</f>
        <v>9172.32</v>
      </c>
      <c r="L118" s="101">
        <f>'[5]2015 ER Pension Amts'!L112</f>
        <v>0</v>
      </c>
      <c r="M118" s="101">
        <f>'[5]2015 ER Pension Amts'!N112</f>
        <v>-56199.12</v>
      </c>
      <c r="N118" s="101">
        <f>'[5]2015 ER Pension Amts'!O112</f>
        <v>0</v>
      </c>
      <c r="O118" s="101">
        <f>'[5]2015 ER Pension Amts'!P112+'[5]2015 ER Pension Amts'!M112</f>
        <v>-6204.9699999999721</v>
      </c>
      <c r="P118" s="101">
        <f>'[5]2015 ER Pension Amts'!Q112</f>
        <v>-103039.45</v>
      </c>
      <c r="Q118" s="101">
        <f>'[5]2015 ER Pension Amts'!R112</f>
        <v>-46840.33</v>
      </c>
      <c r="R118" s="101">
        <f>'[5]2015 ER Pension Amts'!S112</f>
        <v>-51426.49</v>
      </c>
      <c r="S118" s="101">
        <f>'[5]2015 ER Pension Amts'!T112</f>
        <v>148074.49</v>
      </c>
      <c r="T118" s="101">
        <f>'[5]2015 ER Pension Amts'!U112</f>
        <v>8660435.0099999998</v>
      </c>
      <c r="U118" s="101">
        <f>'[5]2015 ER Pension Amts'!V112</f>
        <v>5333384.93</v>
      </c>
      <c r="V118" s="101">
        <f>'[5]2015 ER Pension Amts'!W112</f>
        <v>6786138.1100000003</v>
      </c>
      <c r="W118" s="101">
        <f>'[5]2015 ER Pension Amts'!X112</f>
        <v>-478283.67</v>
      </c>
      <c r="X118" s="101">
        <f>'[5]2015 ER Pension Amts'!Y112</f>
        <v>-69029.88899539999</v>
      </c>
      <c r="Y118" s="101">
        <f>'[5]2015 ER Pension Amts'!Z112</f>
        <v>0</v>
      </c>
      <c r="Z118" s="101">
        <f>'[5]2015 ER Pension Amts'!AA112</f>
        <v>733065.63</v>
      </c>
    </row>
    <row r="119" spans="1:26" s="72" customFormat="1" x14ac:dyDescent="0.3">
      <c r="A119" s="100" t="str">
        <f>'[5]2015 ER Pension Amts'!A113</f>
        <v xml:space="preserve"> 06-263</v>
      </c>
      <c r="B119" s="98" t="str">
        <f>'[5]2015 ER Pension Amts'!B113</f>
        <v>CRT - OFFICE OF STATE MUSEUM</v>
      </c>
      <c r="C119" s="101">
        <f>'[5]2015 ER Pension Amts'!C113</f>
        <v>3108274.08</v>
      </c>
      <c r="D119" s="101">
        <f>'[5]2015 ER Pension Amts'!D113</f>
        <v>1156277.9577599999</v>
      </c>
      <c r="E119" s="102">
        <f>'[5]2015 ER Pension Amts'!E113</f>
        <v>0.372</v>
      </c>
      <c r="F119" s="101">
        <f>'[5]2015 ER Pension Amts'!F113</f>
        <v>11138832.16</v>
      </c>
      <c r="G119" s="103">
        <f>'[5]2015 ER Pension Amts'!G113</f>
        <v>1.6377E-3</v>
      </c>
      <c r="H119" s="103">
        <f>'[5]2015 ER Pension Amts'!H113</f>
        <v>1.72124E-3</v>
      </c>
      <c r="I119" s="103">
        <f>'[5]2015 ER Pension Amts'!I113</f>
        <v>-8.3540000000000003E-5</v>
      </c>
      <c r="J119" s="101">
        <f>'[5]2015 ER Pension Amts'!J113</f>
        <v>696996.32</v>
      </c>
      <c r="K119" s="101">
        <f>'[5]2015 ER Pension Amts'!K113</f>
        <v>14890.63</v>
      </c>
      <c r="L119" s="101">
        <f>'[5]2015 ER Pension Amts'!L113</f>
        <v>0</v>
      </c>
      <c r="M119" s="101">
        <f>'[5]2015 ER Pension Amts'!N113</f>
        <v>-91235.34</v>
      </c>
      <c r="N119" s="101">
        <f>'[5]2015 ER Pension Amts'!O113</f>
        <v>0</v>
      </c>
      <c r="O119" s="101">
        <f>'[5]2015 ER Pension Amts'!P113+'[5]2015 ER Pension Amts'!M113</f>
        <v>-10073.340000000084</v>
      </c>
      <c r="P119" s="101">
        <f>'[5]2015 ER Pension Amts'!Q113</f>
        <v>-167277.34</v>
      </c>
      <c r="Q119" s="101">
        <f>'[5]2015 ER Pension Amts'!R113</f>
        <v>-76041.990000000005</v>
      </c>
      <c r="R119" s="101">
        <f>'[5]2015 ER Pension Amts'!S113</f>
        <v>-83487.31</v>
      </c>
      <c r="S119" s="101">
        <f>'[5]2015 ER Pension Amts'!T113</f>
        <v>240388.58</v>
      </c>
      <c r="T119" s="101">
        <f>'[5]2015 ER Pension Amts'!U113</f>
        <v>14059610.449999999</v>
      </c>
      <c r="U119" s="101">
        <f>'[5]2015 ER Pension Amts'!V113</f>
        <v>8658377.3599999994</v>
      </c>
      <c r="V119" s="101">
        <f>'[5]2015 ER Pension Amts'!W113</f>
        <v>10762727</v>
      </c>
      <c r="W119" s="101">
        <f>'[5]2015 ER Pension Amts'!X113</f>
        <v>-522366.56</v>
      </c>
      <c r="X119" s="101">
        <f>'[5]2015 ER Pension Amts'!Y113</f>
        <v>-75392.298688399998</v>
      </c>
      <c r="Y119" s="101">
        <f>'[5]2015 ER Pension Amts'!Z113</f>
        <v>0</v>
      </c>
      <c r="Z119" s="101">
        <f>'[5]2015 ER Pension Amts'!AA113</f>
        <v>1190080.78</v>
      </c>
    </row>
    <row r="120" spans="1:26" s="72" customFormat="1" x14ac:dyDescent="0.3">
      <c r="A120" s="100" t="str">
        <f>'[5]2015 ER Pension Amts'!A114</f>
        <v xml:space="preserve"> 06-264</v>
      </c>
      <c r="B120" s="98" t="str">
        <f>'[5]2015 ER Pension Amts'!B114</f>
        <v>CRT - OFFICE OF STATE PARKS</v>
      </c>
      <c r="C120" s="101">
        <f>'[5]2015 ER Pension Amts'!C114</f>
        <v>10042804.32</v>
      </c>
      <c r="D120" s="101">
        <f>'[5]2015 ER Pension Amts'!D114</f>
        <v>3737926.4136000001</v>
      </c>
      <c r="E120" s="102">
        <f>'[5]2015 ER Pension Amts'!E114</f>
        <v>0.37219940000000001</v>
      </c>
      <c r="F120" s="101">
        <f>'[5]2015 ER Pension Amts'!F114</f>
        <v>36008755.799999997</v>
      </c>
      <c r="G120" s="103">
        <f>'[5]2015 ER Pension Amts'!G114</f>
        <v>5.2942299999999996E-3</v>
      </c>
      <c r="H120" s="103">
        <f>'[5]2015 ER Pension Amts'!H114</f>
        <v>7.09744E-3</v>
      </c>
      <c r="I120" s="103">
        <f>'[5]2015 ER Pension Amts'!I114</f>
        <v>-1.80321E-3</v>
      </c>
      <c r="J120" s="101">
        <f>'[5]2015 ER Pension Amts'!J114</f>
        <v>2253195.84</v>
      </c>
      <c r="K120" s="101">
        <f>'[5]2015 ER Pension Amts'!K114</f>
        <v>48137.26</v>
      </c>
      <c r="L120" s="101">
        <f>'[5]2015 ER Pension Amts'!L114</f>
        <v>0</v>
      </c>
      <c r="M120" s="101">
        <f>'[5]2015 ER Pension Amts'!N114</f>
        <v>-294938.57</v>
      </c>
      <c r="N120" s="101">
        <f>'[5]2015 ER Pension Amts'!O114</f>
        <v>0</v>
      </c>
      <c r="O120" s="101">
        <f>'[5]2015 ER Pension Amts'!P114+'[5]2015 ER Pension Amts'!M114</f>
        <v>-32564.320000000298</v>
      </c>
      <c r="P120" s="101">
        <f>'[5]2015 ER Pension Amts'!Q114</f>
        <v>-540761.25</v>
      </c>
      <c r="Q120" s="101">
        <f>'[5]2015 ER Pension Amts'!R114</f>
        <v>-245822.68</v>
      </c>
      <c r="R120" s="101">
        <f>'[5]2015 ER Pension Amts'!S114</f>
        <v>-269891.31</v>
      </c>
      <c r="S120" s="101">
        <f>'[5]2015 ER Pension Amts'!T114</f>
        <v>777109.63</v>
      </c>
      <c r="T120" s="101">
        <f>'[5]2015 ER Pension Amts'!U114</f>
        <v>45450822.140000001</v>
      </c>
      <c r="U120" s="101">
        <f>'[5]2015 ER Pension Amts'!V114</f>
        <v>27990133.219999999</v>
      </c>
      <c r="V120" s="101">
        <f>'[5]2015 ER Pension Amts'!W114</f>
        <v>44379522.380000003</v>
      </c>
      <c r="W120" s="101">
        <f>'[5]2015 ER Pension Amts'!X114</f>
        <v>-11275276.52</v>
      </c>
      <c r="X120" s="101">
        <f>'[5]2015 ER Pension Amts'!Y114</f>
        <v>-1627341.9549666001</v>
      </c>
      <c r="Y120" s="101">
        <f>'[5]2015 ER Pension Amts'!Z114</f>
        <v>0</v>
      </c>
      <c r="Z120" s="101">
        <f>'[5]2015 ER Pension Amts'!AA114</f>
        <v>3847201.18</v>
      </c>
    </row>
    <row r="121" spans="1:26" s="72" customFormat="1" x14ac:dyDescent="0.3">
      <c r="A121" s="100" t="str">
        <f>'[5]2015 ER Pension Amts'!A115</f>
        <v xml:space="preserve"> 06-261</v>
      </c>
      <c r="B121" s="98" t="str">
        <f>'[5]2015 ER Pension Amts'!B115</f>
        <v>CRT - OFFICE OF THE SECRETARY</v>
      </c>
      <c r="C121" s="101">
        <f>'[5]2015 ER Pension Amts'!C115</f>
        <v>2684638.56</v>
      </c>
      <c r="D121" s="101">
        <f>'[5]2015 ER Pension Amts'!D115</f>
        <v>994750.61088000005</v>
      </c>
      <c r="E121" s="102">
        <f>'[5]2015 ER Pension Amts'!E115</f>
        <v>0.37053419999999998</v>
      </c>
      <c r="F121" s="101">
        <f>'[5]2015 ER Pension Amts'!F115</f>
        <v>9582782.8100000005</v>
      </c>
      <c r="G121" s="103">
        <f>'[5]2015 ER Pension Amts'!G115</f>
        <v>1.4089199999999999E-3</v>
      </c>
      <c r="H121" s="103">
        <f>'[5]2015 ER Pension Amts'!H115</f>
        <v>1.36382E-3</v>
      </c>
      <c r="I121" s="103">
        <f>'[5]2015 ER Pension Amts'!I115</f>
        <v>4.5099999999999998E-5</v>
      </c>
      <c r="J121" s="101">
        <f>'[5]2015 ER Pension Amts'!J115</f>
        <v>599628.78</v>
      </c>
      <c r="K121" s="101">
        <f>'[5]2015 ER Pension Amts'!K115</f>
        <v>12810.47</v>
      </c>
      <c r="L121" s="101">
        <f>'[5]2015 ER Pension Amts'!L115</f>
        <v>0</v>
      </c>
      <c r="M121" s="101">
        <f>'[5]2015 ER Pension Amts'!N115</f>
        <v>-78490.14</v>
      </c>
      <c r="N121" s="101">
        <f>'[5]2015 ER Pension Amts'!O115</f>
        <v>0</v>
      </c>
      <c r="O121" s="101">
        <f>'[5]2015 ER Pension Amts'!P115+'[5]2015 ER Pension Amts'!M115</f>
        <v>-8666.140000000014</v>
      </c>
      <c r="P121" s="101">
        <f>'[5]2015 ER Pension Amts'!Q115</f>
        <v>-143909.38</v>
      </c>
      <c r="Q121" s="101">
        <f>'[5]2015 ER Pension Amts'!R115</f>
        <v>-65419.24</v>
      </c>
      <c r="R121" s="101">
        <f>'[5]2015 ER Pension Amts'!S115</f>
        <v>-71824.47</v>
      </c>
      <c r="S121" s="101">
        <f>'[5]2015 ER Pension Amts'!T115</f>
        <v>206807.28</v>
      </c>
      <c r="T121" s="101">
        <f>'[5]2015 ER Pension Amts'!U115</f>
        <v>12095540.300000001</v>
      </c>
      <c r="U121" s="101">
        <f>'[5]2015 ER Pension Amts'!V115</f>
        <v>7448837.4100000001</v>
      </c>
      <c r="V121" s="101">
        <f>'[5]2015 ER Pension Amts'!W115</f>
        <v>8527818.5099999998</v>
      </c>
      <c r="W121" s="101">
        <f>'[5]2015 ER Pension Amts'!X115</f>
        <v>282005.40999999997</v>
      </c>
      <c r="X121" s="101">
        <f>'[5]2015 ER Pension Amts'!Y115</f>
        <v>40701.372645999996</v>
      </c>
      <c r="Y121" s="101">
        <f>'[5]2015 ER Pension Amts'!Z115</f>
        <v>0</v>
      </c>
      <c r="Z121" s="101">
        <f>'[5]2015 ER Pension Amts'!AA115</f>
        <v>1023831.36</v>
      </c>
    </row>
    <row r="122" spans="1:26" s="72" customFormat="1" x14ac:dyDescent="0.3">
      <c r="A122" s="100" t="str">
        <f>'[5]2015 ER Pension Amts'!A116</f>
        <v xml:space="preserve"> 06-267</v>
      </c>
      <c r="B122" s="98" t="str">
        <f>'[5]2015 ER Pension Amts'!B116</f>
        <v>CRT - OFFICE OF TOURISM</v>
      </c>
      <c r="C122" s="101">
        <f>'[5]2015 ER Pension Amts'!C116</f>
        <v>2193515.64</v>
      </c>
      <c r="D122" s="101">
        <f>'[5]2015 ER Pension Amts'!D116</f>
        <v>815987.81808</v>
      </c>
      <c r="E122" s="102">
        <f>'[5]2015 ER Pension Amts'!E116</f>
        <v>0.372</v>
      </c>
      <c r="F122" s="101">
        <f>'[5]2015 ER Pension Amts'!F116</f>
        <v>7860708.6100000003</v>
      </c>
      <c r="G122" s="103">
        <f>'[5]2015 ER Pension Amts'!G116</f>
        <v>1.15573E-3</v>
      </c>
      <c r="H122" s="103">
        <f>'[5]2015 ER Pension Amts'!H116</f>
        <v>1.1847400000000001E-3</v>
      </c>
      <c r="I122" s="103">
        <f>'[5]2015 ER Pension Amts'!I116</f>
        <v>-2.9009999999999998E-5</v>
      </c>
      <c r="J122" s="101">
        <f>'[5]2015 ER Pension Amts'!J116</f>
        <v>491872.48</v>
      </c>
      <c r="K122" s="101">
        <f>'[5]2015 ER Pension Amts'!K116</f>
        <v>10508.36</v>
      </c>
      <c r="L122" s="101">
        <f>'[5]2015 ER Pension Amts'!L116</f>
        <v>0</v>
      </c>
      <c r="M122" s="101">
        <f>'[5]2015 ER Pension Amts'!N116</f>
        <v>-64385.07</v>
      </c>
      <c r="N122" s="101">
        <f>'[5]2015 ER Pension Amts'!O116</f>
        <v>0</v>
      </c>
      <c r="O122" s="101">
        <f>'[5]2015 ER Pension Amts'!P116+'[5]2015 ER Pension Amts'!M116</f>
        <v>-7108.7800000000279</v>
      </c>
      <c r="P122" s="101">
        <f>'[5]2015 ER Pension Amts'!Q116</f>
        <v>-118048.14</v>
      </c>
      <c r="Q122" s="101">
        <f>'[5]2015 ER Pension Amts'!R116</f>
        <v>-53663.07</v>
      </c>
      <c r="R122" s="101">
        <f>'[5]2015 ER Pension Amts'!S116</f>
        <v>-58917.25</v>
      </c>
      <c r="S122" s="101">
        <f>'[5]2015 ER Pension Amts'!T116</f>
        <v>169642.97</v>
      </c>
      <c r="T122" s="101">
        <f>'[5]2015 ER Pension Amts'!U116</f>
        <v>9921910.9600000009</v>
      </c>
      <c r="U122" s="101">
        <f>'[5]2015 ER Pension Amts'!V116</f>
        <v>6110243.9199999999</v>
      </c>
      <c r="V122" s="101">
        <f>'[5]2015 ER Pension Amts'!W116</f>
        <v>7408050.7000000002</v>
      </c>
      <c r="W122" s="101">
        <f>'[5]2015 ER Pension Amts'!X116</f>
        <v>-181396.38</v>
      </c>
      <c r="X122" s="101">
        <f>'[5]2015 ER Pension Amts'!Y116</f>
        <v>-26180.639034599997</v>
      </c>
      <c r="Y122" s="101">
        <f>'[5]2015 ER Pension Amts'!Z116</f>
        <v>0</v>
      </c>
      <c r="Z122" s="101">
        <f>'[5]2015 ER Pension Amts'!AA116</f>
        <v>839843.72</v>
      </c>
    </row>
    <row r="123" spans="1:26" s="72" customFormat="1" x14ac:dyDescent="0.3">
      <c r="A123" s="100" t="str">
        <f>'[5]2015 ER Pension Amts'!A117</f>
        <v xml:space="preserve"> LsrAgy00212</v>
      </c>
      <c r="B123" s="98" t="str">
        <f>'[5]2015 ER Pension Amts'!B117</f>
        <v>CUSTODIAN OF NOTARIAL ARCHIVES</v>
      </c>
      <c r="C123" s="101">
        <f>'[5]2015 ER Pension Amts'!C117</f>
        <v>317077.2</v>
      </c>
      <c r="D123" s="101">
        <f>'[5]2015 ER Pension Amts'!D117</f>
        <v>117952.7184</v>
      </c>
      <c r="E123" s="102">
        <f>'[5]2015 ER Pension Amts'!E117</f>
        <v>0.372</v>
      </c>
      <c r="F123" s="101">
        <f>'[5]2015 ER Pension Amts'!F117</f>
        <v>1136260.18</v>
      </c>
      <c r="G123" s="103">
        <f>'[5]2015 ER Pension Amts'!G117</f>
        <v>1.6705999999999999E-4</v>
      </c>
      <c r="H123" s="103">
        <f>'[5]2015 ER Pension Amts'!H117</f>
        <v>2.6213000000000001E-4</v>
      </c>
      <c r="I123" s="103">
        <f>'[5]2015 ER Pension Amts'!I117</f>
        <v>-9.5069999999999996E-5</v>
      </c>
      <c r="J123" s="101">
        <f>'[5]2015 ER Pension Amts'!J117</f>
        <v>71099.839999999997</v>
      </c>
      <c r="K123" s="101">
        <f>'[5]2015 ER Pension Amts'!K117</f>
        <v>1518.98</v>
      </c>
      <c r="L123" s="101">
        <f>'[5]2015 ER Pension Amts'!L117</f>
        <v>0</v>
      </c>
      <c r="M123" s="101">
        <f>'[5]2015 ER Pension Amts'!N117</f>
        <v>-9306.82</v>
      </c>
      <c r="N123" s="101">
        <f>'[5]2015 ER Pension Amts'!O117</f>
        <v>0</v>
      </c>
      <c r="O123" s="101">
        <f>'[5]2015 ER Pension Amts'!P117+'[5]2015 ER Pension Amts'!M117</f>
        <v>-1027.5699999999924</v>
      </c>
      <c r="P123" s="101">
        <f>'[5]2015 ER Pension Amts'!Q117</f>
        <v>-17063.78</v>
      </c>
      <c r="Q123" s="101">
        <f>'[5]2015 ER Pension Amts'!R117</f>
        <v>-7756.96</v>
      </c>
      <c r="R123" s="101">
        <f>'[5]2015 ER Pension Amts'!S117</f>
        <v>-8516.4500000000007</v>
      </c>
      <c r="S123" s="101">
        <f>'[5]2015 ER Pension Amts'!T117</f>
        <v>24521.78</v>
      </c>
      <c r="T123" s="101">
        <f>'[5]2015 ER Pension Amts'!U117</f>
        <v>1434205.61</v>
      </c>
      <c r="U123" s="101">
        <f>'[5]2015 ER Pension Amts'!V117</f>
        <v>883231.68</v>
      </c>
      <c r="V123" s="101">
        <f>'[5]2015 ER Pension Amts'!W117</f>
        <v>1639070.45</v>
      </c>
      <c r="W123" s="101">
        <f>'[5]2015 ER Pension Amts'!X117</f>
        <v>-594462.4</v>
      </c>
      <c r="X123" s="101">
        <f>'[5]2015 ER Pension Amts'!Y117</f>
        <v>-85797.771562199996</v>
      </c>
      <c r="Y123" s="101">
        <f>'[5]2015 ER Pension Amts'!Z117</f>
        <v>0</v>
      </c>
      <c r="Z123" s="101">
        <f>'[5]2015 ER Pension Amts'!AA117</f>
        <v>121398.85</v>
      </c>
    </row>
    <row r="124" spans="1:26" s="72" customFormat="1" x14ac:dyDescent="0.3">
      <c r="A124" s="100" t="str">
        <f>'[5]2015 ER Pension Amts'!A118</f>
        <v xml:space="preserve"> 04-165</v>
      </c>
      <c r="B124" s="98" t="str">
        <f>'[5]2015 ER Pension Amts'!B118</f>
        <v>DEPARTMENT OF INSURANCE</v>
      </c>
      <c r="C124" s="101">
        <f>'[5]2015 ER Pension Amts'!C118</f>
        <v>13572074.279999999</v>
      </c>
      <c r="D124" s="101">
        <f>'[5]2015 ER Pension Amts'!D118</f>
        <v>5039460.3489600001</v>
      </c>
      <c r="E124" s="102">
        <f>'[5]2015 ER Pension Amts'!E118</f>
        <v>0.3713109</v>
      </c>
      <c r="F124" s="101">
        <f>'[5]2015 ER Pension Amts'!F118</f>
        <v>48546930.530000001</v>
      </c>
      <c r="G124" s="103">
        <f>'[5]2015 ER Pension Amts'!G118</f>
        <v>7.1376699999999996E-3</v>
      </c>
      <c r="H124" s="103">
        <f>'[5]2015 ER Pension Amts'!H118</f>
        <v>7.4511000000000004E-3</v>
      </c>
      <c r="I124" s="103">
        <f>'[5]2015 ER Pension Amts'!I118</f>
        <v>-3.1343000000000001E-4</v>
      </c>
      <c r="J124" s="101">
        <f>'[5]2015 ER Pension Amts'!J118</f>
        <v>3037753.99</v>
      </c>
      <c r="K124" s="101">
        <f>'[5]2015 ER Pension Amts'!K118</f>
        <v>64898.559999999998</v>
      </c>
      <c r="L124" s="101">
        <f>'[5]2015 ER Pension Amts'!L118</f>
        <v>0</v>
      </c>
      <c r="M124" s="101">
        <f>'[5]2015 ER Pension Amts'!N118</f>
        <v>-397635.57</v>
      </c>
      <c r="N124" s="101">
        <f>'[5]2015 ER Pension Amts'!O118</f>
        <v>0</v>
      </c>
      <c r="O124" s="101">
        <f>'[5]2015 ER Pension Amts'!P118+'[5]2015 ER Pension Amts'!M118</f>
        <v>-43903.139999999665</v>
      </c>
      <c r="P124" s="101">
        <f>'[5]2015 ER Pension Amts'!Q118</f>
        <v>-729053.21</v>
      </c>
      <c r="Q124" s="101">
        <f>'[5]2015 ER Pension Amts'!R118</f>
        <v>-331417.64</v>
      </c>
      <c r="R124" s="101">
        <f>'[5]2015 ER Pension Amts'!S118</f>
        <v>-363866.92</v>
      </c>
      <c r="S124" s="101">
        <f>'[5]2015 ER Pension Amts'!T118</f>
        <v>1047697.6</v>
      </c>
      <c r="T124" s="101">
        <f>'[5]2015 ER Pension Amts'!U118</f>
        <v>61276704.950000003</v>
      </c>
      <c r="U124" s="101">
        <f>'[5]2015 ER Pension Amts'!V118</f>
        <v>37736240.049999997</v>
      </c>
      <c r="V124" s="101">
        <f>'[5]2015 ER Pension Amts'!W118</f>
        <v>46590920</v>
      </c>
      <c r="W124" s="101">
        <f>'[5]2015 ER Pension Amts'!X118</f>
        <v>-1959843.79</v>
      </c>
      <c r="X124" s="101">
        <f>'[5]2015 ER Pension Amts'!Y118</f>
        <v>-282861.00284780003</v>
      </c>
      <c r="Y124" s="101">
        <f>'[5]2015 ER Pension Amts'!Z118</f>
        <v>0</v>
      </c>
      <c r="Z124" s="101">
        <f>'[5]2015 ER Pension Amts'!AA118</f>
        <v>5186788.72</v>
      </c>
    </row>
    <row r="125" spans="1:26" s="72" customFormat="1" x14ac:dyDescent="0.3">
      <c r="A125" s="100" t="str">
        <f>'[5]2015 ER Pension Amts'!A119</f>
        <v xml:space="preserve"> 04-160</v>
      </c>
      <c r="B125" s="98" t="str">
        <f>'[5]2015 ER Pension Amts'!B119</f>
        <v>DEPT OF AGRICULTURE AND FORESTRY</v>
      </c>
      <c r="C125" s="101">
        <f>'[5]2015 ER Pension Amts'!C119</f>
        <v>24273153.239999998</v>
      </c>
      <c r="D125" s="101">
        <f>'[5]2015 ER Pension Amts'!D119</f>
        <v>9026288.7404399998</v>
      </c>
      <c r="E125" s="102">
        <f>'[5]2015 ER Pension Amts'!E119</f>
        <v>0.371863</v>
      </c>
      <c r="F125" s="101">
        <f>'[5]2015 ER Pension Amts'!F119</f>
        <v>86953422.480000004</v>
      </c>
      <c r="G125" s="103">
        <f>'[5]2015 ER Pension Amts'!G119</f>
        <v>1.2784429999999999E-2</v>
      </c>
      <c r="H125" s="103">
        <f>'[5]2015 ER Pension Amts'!H119</f>
        <v>1.3053199999999999E-2</v>
      </c>
      <c r="I125" s="103">
        <f>'[5]2015 ER Pension Amts'!I119</f>
        <v>-2.6876999999999999E-4</v>
      </c>
      <c r="J125" s="101">
        <f>'[5]2015 ER Pension Amts'!J119</f>
        <v>5440984.7000000002</v>
      </c>
      <c r="K125" s="101">
        <f>'[5]2015 ER Pension Amts'!K119</f>
        <v>116241.16</v>
      </c>
      <c r="L125" s="101">
        <f>'[5]2015 ER Pension Amts'!L119</f>
        <v>0</v>
      </c>
      <c r="M125" s="101">
        <f>'[5]2015 ER Pension Amts'!N119</f>
        <v>-712213.38</v>
      </c>
      <c r="N125" s="101">
        <f>'[5]2015 ER Pension Amts'!O119</f>
        <v>0</v>
      </c>
      <c r="O125" s="101">
        <f>'[5]2015 ER Pension Amts'!P119+'[5]2015 ER Pension Amts'!M119</f>
        <v>-78635.839999999851</v>
      </c>
      <c r="P125" s="101">
        <f>'[5]2015 ER Pension Amts'!Q119</f>
        <v>-1305822.44</v>
      </c>
      <c r="Q125" s="101">
        <f>'[5]2015 ER Pension Amts'!R119</f>
        <v>-593609.06000000006</v>
      </c>
      <c r="R125" s="101">
        <f>'[5]2015 ER Pension Amts'!S119</f>
        <v>-651729.64</v>
      </c>
      <c r="S125" s="101">
        <f>'[5]2015 ER Pension Amts'!T119</f>
        <v>1876553.08</v>
      </c>
      <c r="T125" s="101">
        <f>'[5]2015 ER Pension Amts'!U119</f>
        <v>109753987.65000001</v>
      </c>
      <c r="U125" s="101">
        <f>'[5]2015 ER Pension Amts'!V119</f>
        <v>67590168.689999998</v>
      </c>
      <c r="V125" s="101">
        <f>'[5]2015 ER Pension Amts'!W119</f>
        <v>81620243.579999998</v>
      </c>
      <c r="W125" s="101">
        <f>'[5]2015 ER Pension Amts'!X119</f>
        <v>-1680589.65</v>
      </c>
      <c r="X125" s="101">
        <f>'[5]2015 ER Pension Amts'!Y119</f>
        <v>-242556.71676419998</v>
      </c>
      <c r="Y125" s="101">
        <f>'[5]2015 ER Pension Amts'!Z119</f>
        <v>0</v>
      </c>
      <c r="Z125" s="101">
        <f>'[5]2015 ER Pension Amts'!AA119</f>
        <v>9290165.7400000002</v>
      </c>
    </row>
    <row r="126" spans="1:26" s="72" customFormat="1" x14ac:dyDescent="0.3">
      <c r="A126" s="100" t="str">
        <f>'[5]2015 ER Pension Amts'!A120</f>
        <v xml:space="preserve"> 10-360</v>
      </c>
      <c r="B126" s="98" t="str">
        <f>'[5]2015 ER Pension Amts'!B120</f>
        <v>DEPT OF CHILDREN AND FAMILY SERVICES</v>
      </c>
      <c r="C126" s="101">
        <f>'[5]2015 ER Pension Amts'!C120</f>
        <v>141821395.80000001</v>
      </c>
      <c r="D126" s="101">
        <f>'[5]2015 ER Pension Amts'!D120</f>
        <v>52751758.023840003</v>
      </c>
      <c r="E126" s="102">
        <f>'[5]2015 ER Pension Amts'!E120</f>
        <v>0.37195899999999998</v>
      </c>
      <c r="F126" s="101">
        <f>'[5]2015 ER Pension Amts'!F120</f>
        <v>508176484.91000003</v>
      </c>
      <c r="G126" s="103">
        <f>'[5]2015 ER Pension Amts'!G120</f>
        <v>7.4715249999999997E-2</v>
      </c>
      <c r="H126" s="103">
        <f>'[5]2015 ER Pension Amts'!H120</f>
        <v>7.7491409999999997E-2</v>
      </c>
      <c r="I126" s="103">
        <f>'[5]2015 ER Pension Amts'!I120</f>
        <v>-2.7761600000000002E-3</v>
      </c>
      <c r="J126" s="101">
        <f>'[5]2015 ER Pension Amts'!J120</f>
        <v>31798408.879999999</v>
      </c>
      <c r="K126" s="101">
        <f>'[5]2015 ER Pension Amts'!K120</f>
        <v>679341.01</v>
      </c>
      <c r="L126" s="101">
        <f>'[5]2015 ER Pension Amts'!L120</f>
        <v>0</v>
      </c>
      <c r="M126" s="101">
        <f>'[5]2015 ER Pension Amts'!N120</f>
        <v>-4162344.44</v>
      </c>
      <c r="N126" s="101">
        <f>'[5]2015 ER Pension Amts'!O120</f>
        <v>0</v>
      </c>
      <c r="O126" s="101">
        <f>'[5]2015 ER Pension Amts'!P120+'[5]2015 ER Pension Amts'!M120</f>
        <v>-459566.54999999702</v>
      </c>
      <c r="P126" s="101">
        <f>'[5]2015 ER Pension Amts'!Q120</f>
        <v>-7631536.9900000002</v>
      </c>
      <c r="Q126" s="101">
        <f>'[5]2015 ER Pension Amts'!R120</f>
        <v>-3469192.55</v>
      </c>
      <c r="R126" s="101">
        <f>'[5]2015 ER Pension Amts'!S120</f>
        <v>-3808863.05</v>
      </c>
      <c r="S126" s="101">
        <f>'[5]2015 ER Pension Amts'!T120</f>
        <v>10967022.609999999</v>
      </c>
      <c r="T126" s="101">
        <f>'[5]2015 ER Pension Amts'!U120</f>
        <v>641428411.40999997</v>
      </c>
      <c r="U126" s="101">
        <f>'[5]2015 ER Pension Amts'!V120</f>
        <v>395013023.75999999</v>
      </c>
      <c r="V126" s="101">
        <f>'[5]2015 ER Pension Amts'!W120</f>
        <v>484545380.38</v>
      </c>
      <c r="W126" s="101">
        <f>'[5]2015 ER Pension Amts'!X120</f>
        <v>-17359027.32</v>
      </c>
      <c r="X126" s="101">
        <f>'[5]2015 ER Pension Amts'!Y120</f>
        <v>-2505399.6160736</v>
      </c>
      <c r="Y126" s="101">
        <f>'[5]2015 ER Pension Amts'!Z120</f>
        <v>0</v>
      </c>
      <c r="Z126" s="101">
        <f>'[5]2015 ER Pension Amts'!AA120</f>
        <v>54293938.450000003</v>
      </c>
    </row>
    <row r="127" spans="1:26" s="72" customFormat="1" x14ac:dyDescent="0.3">
      <c r="A127" s="100" t="str">
        <f>'[5]2015 ER Pension Amts'!A121</f>
        <v xml:space="preserve"> LsrAgy00732</v>
      </c>
      <c r="B127" s="98" t="str">
        <f>'[5]2015 ER Pension Amts'!B121</f>
        <v>DEPT OF FINANCE CITY OF NEW ORLEANS</v>
      </c>
      <c r="C127" s="101">
        <f>'[5]2015 ER Pension Amts'!C121</f>
        <v>621972.47999999998</v>
      </c>
      <c r="D127" s="101">
        <f>'[5]2015 ER Pension Amts'!D121</f>
        <v>237799.34208</v>
      </c>
      <c r="E127" s="102">
        <f>'[5]2015 ER Pension Amts'!E121</f>
        <v>0.38233089999999997</v>
      </c>
      <c r="F127" s="101">
        <f>'[5]2015 ER Pension Amts'!F121</f>
        <v>2290816.42</v>
      </c>
      <c r="G127" s="103">
        <f>'[5]2015 ER Pension Amts'!G121</f>
        <v>3.3681E-4</v>
      </c>
      <c r="H127" s="103">
        <f>'[5]2015 ER Pension Amts'!H121</f>
        <v>3.4053000000000002E-4</v>
      </c>
      <c r="I127" s="103">
        <f>'[5]2015 ER Pension Amts'!I121</f>
        <v>-3.72E-6</v>
      </c>
      <c r="J127" s="101">
        <f>'[5]2015 ER Pension Amts'!J121</f>
        <v>143344.53</v>
      </c>
      <c r="K127" s="101">
        <f>'[5]2015 ER Pension Amts'!K121</f>
        <v>3062.41</v>
      </c>
      <c r="L127" s="101">
        <f>'[5]2015 ER Pension Amts'!L121</f>
        <v>0</v>
      </c>
      <c r="M127" s="101">
        <f>'[5]2015 ER Pension Amts'!N121</f>
        <v>-18763.5</v>
      </c>
      <c r="N127" s="101">
        <f>'[5]2015 ER Pension Amts'!O121</f>
        <v>0</v>
      </c>
      <c r="O127" s="101">
        <f>'[5]2015 ER Pension Amts'!P121+'[5]2015 ER Pension Amts'!M121</f>
        <v>-2071.679999999993</v>
      </c>
      <c r="P127" s="101">
        <f>'[5]2015 ER Pension Amts'!Q121</f>
        <v>-34402.32</v>
      </c>
      <c r="Q127" s="101">
        <f>'[5]2015 ER Pension Amts'!R121</f>
        <v>-15638.83</v>
      </c>
      <c r="R127" s="101">
        <f>'[5]2015 ER Pension Amts'!S121</f>
        <v>-17170.03</v>
      </c>
      <c r="S127" s="101">
        <f>'[5]2015 ER Pension Amts'!T121</f>
        <v>49438.41</v>
      </c>
      <c r="T127" s="101">
        <f>'[5]2015 ER Pension Amts'!U121</f>
        <v>2891504.79</v>
      </c>
      <c r="U127" s="101">
        <f>'[5]2015 ER Pension Amts'!V121</f>
        <v>1780685.16</v>
      </c>
      <c r="V127" s="101">
        <f>'[5]2015 ER Pension Amts'!W121</f>
        <v>2129297.15</v>
      </c>
      <c r="W127" s="101">
        <f>'[5]2015 ER Pension Amts'!X121</f>
        <v>-23260.76</v>
      </c>
      <c r="X127" s="101">
        <f>'[5]2015 ER Pension Amts'!Y121</f>
        <v>-3357.1863911999999</v>
      </c>
      <c r="Y127" s="101">
        <f>'[5]2015 ER Pension Amts'!Z121</f>
        <v>0</v>
      </c>
      <c r="Z127" s="101">
        <f>'[5]2015 ER Pension Amts'!AA121</f>
        <v>244752.46</v>
      </c>
    </row>
    <row r="128" spans="1:26" s="72" customFormat="1" x14ac:dyDescent="0.3">
      <c r="A128" s="100" t="str">
        <f>'[5]2015 ER Pension Amts'!A122</f>
        <v xml:space="preserve"> 12-440</v>
      </c>
      <c r="B128" s="98" t="str">
        <f>'[5]2015 ER Pension Amts'!B122</f>
        <v>DEPT OF REVENUE &amp; TAXATION</v>
      </c>
      <c r="C128" s="101">
        <f>'[5]2015 ER Pension Amts'!C122</f>
        <v>33930353.159999996</v>
      </c>
      <c r="D128" s="101">
        <f>'[5]2015 ER Pension Amts'!D122</f>
        <v>12611109.709559999</v>
      </c>
      <c r="E128" s="102">
        <f>'[5]2015 ER Pension Amts'!E122</f>
        <v>0.37167630000000002</v>
      </c>
      <c r="F128" s="101">
        <f>'[5]2015 ER Pension Amts'!F122</f>
        <v>121487338.95</v>
      </c>
      <c r="G128" s="103">
        <f>'[5]2015 ER Pension Amts'!G122</f>
        <v>1.786182E-2</v>
      </c>
      <c r="H128" s="103">
        <f>'[5]2015 ER Pension Amts'!H122</f>
        <v>1.7292419999999999E-2</v>
      </c>
      <c r="I128" s="103">
        <f>'[5]2015 ER Pension Amts'!I122</f>
        <v>5.6939999999999996E-4</v>
      </c>
      <c r="J128" s="101">
        <f>'[5]2015 ER Pension Amts'!J122</f>
        <v>7601894.5999999996</v>
      </c>
      <c r="K128" s="101">
        <f>'[5]2015 ER Pension Amts'!K122</f>
        <v>162406.82999999999</v>
      </c>
      <c r="L128" s="101">
        <f>'[5]2015 ER Pension Amts'!L122</f>
        <v>0</v>
      </c>
      <c r="M128" s="101">
        <f>'[5]2015 ER Pension Amts'!N122</f>
        <v>-995071.92</v>
      </c>
      <c r="N128" s="101">
        <f>'[5]2015 ER Pension Amts'!O122</f>
        <v>0</v>
      </c>
      <c r="O128" s="101">
        <f>'[5]2015 ER Pension Amts'!P122+'[5]2015 ER Pension Amts'!M122</f>
        <v>-109866.39999999851</v>
      </c>
      <c r="P128" s="101">
        <f>'[5]2015 ER Pension Amts'!Q122</f>
        <v>-1824435.31</v>
      </c>
      <c r="Q128" s="101">
        <f>'[5]2015 ER Pension Amts'!R122</f>
        <v>-829363.39</v>
      </c>
      <c r="R128" s="101">
        <f>'[5]2015 ER Pension Amts'!S122</f>
        <v>-910566.8</v>
      </c>
      <c r="S128" s="101">
        <f>'[5]2015 ER Pension Amts'!T122</f>
        <v>2621834.0099999998</v>
      </c>
      <c r="T128" s="101">
        <f>'[5]2015 ER Pension Amts'!U122</f>
        <v>153343244.22</v>
      </c>
      <c r="U128" s="101">
        <f>'[5]2015 ER Pension Amts'!V122</f>
        <v>94433887.700000003</v>
      </c>
      <c r="V128" s="101">
        <f>'[5]2015 ER Pension Amts'!W122</f>
        <v>108127626.36</v>
      </c>
      <c r="W128" s="101">
        <f>'[5]2015 ER Pension Amts'!X122</f>
        <v>3560396.43</v>
      </c>
      <c r="X128" s="101">
        <f>'[5]2015 ER Pension Amts'!Y122</f>
        <v>513866.11052399996</v>
      </c>
      <c r="Y128" s="101">
        <f>'[5]2015 ER Pension Amts'!Z122</f>
        <v>0</v>
      </c>
      <c r="Z128" s="101">
        <f>'[5]2015 ER Pension Amts'!AA122</f>
        <v>12979794.029999999</v>
      </c>
    </row>
    <row r="129" spans="1:26" s="72" customFormat="1" x14ac:dyDescent="0.3">
      <c r="A129" s="100" t="str">
        <f>'[5]2015 ER Pension Amts'!A123</f>
        <v xml:space="preserve"> 13-851</v>
      </c>
      <c r="B129" s="98" t="str">
        <f>'[5]2015 ER Pension Amts'!B123</f>
        <v>DEQ - OFFICE OF ENVIRONMENTAL COMPLIANCE</v>
      </c>
      <c r="C129" s="101">
        <f>'[5]2015 ER Pension Amts'!C123</f>
        <v>17736328.920000002</v>
      </c>
      <c r="D129" s="101">
        <f>'[5]2015 ER Pension Amts'!D123</f>
        <v>6597914.35824</v>
      </c>
      <c r="E129" s="102">
        <f>'[5]2015 ER Pension Amts'!E123</f>
        <v>0.372</v>
      </c>
      <c r="F129" s="101">
        <f>'[5]2015 ER Pension Amts'!F123</f>
        <v>63560038.539999999</v>
      </c>
      <c r="G129" s="103">
        <f>'[5]2015 ER Pension Amts'!G123</f>
        <v>9.3449899999999992E-3</v>
      </c>
      <c r="H129" s="103">
        <f>'[5]2015 ER Pension Amts'!H123</f>
        <v>9.2535099999999995E-3</v>
      </c>
      <c r="I129" s="103">
        <f>'[5]2015 ER Pension Amts'!I123</f>
        <v>9.1479999999999998E-5</v>
      </c>
      <c r="J129" s="101">
        <f>'[5]2015 ER Pension Amts'!J123</f>
        <v>3977177.52</v>
      </c>
      <c r="K129" s="101">
        <f>'[5]2015 ER Pension Amts'!K123</f>
        <v>84968.4</v>
      </c>
      <c r="L129" s="101">
        <f>'[5]2015 ER Pension Amts'!L123</f>
        <v>0</v>
      </c>
      <c r="M129" s="101">
        <f>'[5]2015 ER Pension Amts'!N123</f>
        <v>-520604.12</v>
      </c>
      <c r="N129" s="101">
        <f>'[5]2015 ER Pension Amts'!O123</f>
        <v>0</v>
      </c>
      <c r="O129" s="101">
        <f>'[5]2015 ER Pension Amts'!P123+'[5]2015 ER Pension Amts'!M123</f>
        <v>-57480.159999999218</v>
      </c>
      <c r="P129" s="101">
        <f>'[5]2015 ER Pension Amts'!Q123</f>
        <v>-954512.46</v>
      </c>
      <c r="Q129" s="101">
        <f>'[5]2015 ER Pension Amts'!R123</f>
        <v>-433908.33</v>
      </c>
      <c r="R129" s="101">
        <f>'[5]2015 ER Pension Amts'!S123</f>
        <v>-476392.53</v>
      </c>
      <c r="S129" s="101">
        <f>'[5]2015 ER Pension Amts'!T123</f>
        <v>1371697.43</v>
      </c>
      <c r="T129" s="101">
        <f>'[5]2015 ER Pension Amts'!U123</f>
        <v>80226487.769999996</v>
      </c>
      <c r="U129" s="101">
        <f>'[5]2015 ER Pension Amts'!V123</f>
        <v>49406148.770000003</v>
      </c>
      <c r="V129" s="101">
        <f>'[5]2015 ER Pension Amts'!W123</f>
        <v>57861194.200000003</v>
      </c>
      <c r="W129" s="101">
        <f>'[5]2015 ER Pension Amts'!X123</f>
        <v>572014.52</v>
      </c>
      <c r="X129" s="101">
        <f>'[5]2015 ER Pension Amts'!Y123</f>
        <v>82557.906200800004</v>
      </c>
      <c r="Y129" s="101">
        <f>'[5]2015 ER Pension Amts'!Z123</f>
        <v>0</v>
      </c>
      <c r="Z129" s="101">
        <f>'[5]2015 ER Pension Amts'!AA123</f>
        <v>6790799.9000000004</v>
      </c>
    </row>
    <row r="130" spans="1:26" s="72" customFormat="1" x14ac:dyDescent="0.3">
      <c r="A130" s="100" t="str">
        <f>'[5]2015 ER Pension Amts'!A124</f>
        <v xml:space="preserve"> 13-852</v>
      </c>
      <c r="B130" s="98" t="str">
        <f>'[5]2015 ER Pension Amts'!B124</f>
        <v>DEQ - OFFICE OF ENVIRONMENTAL SERVICES</v>
      </c>
      <c r="C130" s="101">
        <f>'[5]2015 ER Pension Amts'!C124</f>
        <v>9520076.7599999998</v>
      </c>
      <c r="D130" s="101">
        <f>'[5]2015 ER Pension Amts'!D124</f>
        <v>3541468.5547199999</v>
      </c>
      <c r="E130" s="102">
        <f>'[5]2015 ER Pension Amts'!E124</f>
        <v>0.372</v>
      </c>
      <c r="F130" s="101">
        <f>'[5]2015 ER Pension Amts'!F124</f>
        <v>34116235.770000003</v>
      </c>
      <c r="G130" s="103">
        <f>'[5]2015 ER Pension Amts'!G124</f>
        <v>5.0159799999999997E-3</v>
      </c>
      <c r="H130" s="103">
        <f>'[5]2015 ER Pension Amts'!H124</f>
        <v>4.9533800000000003E-3</v>
      </c>
      <c r="I130" s="103">
        <f>'[5]2015 ER Pension Amts'!I124</f>
        <v>6.2600000000000004E-5</v>
      </c>
      <c r="J130" s="101">
        <f>'[5]2015 ER Pension Amts'!J124</f>
        <v>2134774.13</v>
      </c>
      <c r="K130" s="101">
        <f>'[5]2015 ER Pension Amts'!K124</f>
        <v>45607.3</v>
      </c>
      <c r="L130" s="101">
        <f>'[5]2015 ER Pension Amts'!L124</f>
        <v>0</v>
      </c>
      <c r="M130" s="101">
        <f>'[5]2015 ER Pension Amts'!N124</f>
        <v>-279437.42</v>
      </c>
      <c r="N130" s="101">
        <f>'[5]2015 ER Pension Amts'!O124</f>
        <v>0</v>
      </c>
      <c r="O130" s="101">
        <f>'[5]2015 ER Pension Amts'!P124+'[5]2015 ER Pension Amts'!M124</f>
        <v>-30852.830000000075</v>
      </c>
      <c r="P130" s="101">
        <f>'[5]2015 ER Pension Amts'!Q124</f>
        <v>-512340.34</v>
      </c>
      <c r="Q130" s="101">
        <f>'[5]2015 ER Pension Amts'!R124</f>
        <v>-232902.93</v>
      </c>
      <c r="R130" s="101">
        <f>'[5]2015 ER Pension Amts'!S124</f>
        <v>-255706.58</v>
      </c>
      <c r="S130" s="101">
        <f>'[5]2015 ER Pension Amts'!T124</f>
        <v>736266.91</v>
      </c>
      <c r="T130" s="101">
        <f>'[5]2015 ER Pension Amts'!U124</f>
        <v>43062053.369999997</v>
      </c>
      <c r="U130" s="101">
        <f>'[5]2015 ER Pension Amts'!V124</f>
        <v>26519049.68</v>
      </c>
      <c r="V130" s="101">
        <f>'[5]2015 ER Pension Amts'!W124</f>
        <v>30972947.789999999</v>
      </c>
      <c r="W130" s="101">
        <f>'[5]2015 ER Pension Amts'!X124</f>
        <v>391431.01</v>
      </c>
      <c r="X130" s="101">
        <f>'[5]2015 ER Pension Amts'!Y124</f>
        <v>56494.588196000004</v>
      </c>
      <c r="Y130" s="101">
        <f>'[5]2015 ER Pension Amts'!Z124</f>
        <v>0</v>
      </c>
      <c r="Z130" s="101">
        <f>'[5]2015 ER Pension Amts'!AA124</f>
        <v>3645002.99</v>
      </c>
    </row>
    <row r="131" spans="1:26" s="72" customFormat="1" x14ac:dyDescent="0.3">
      <c r="A131" s="100" t="str">
        <f>'[5]2015 ER Pension Amts'!A125</f>
        <v xml:space="preserve"> 13-855</v>
      </c>
      <c r="B131" s="98" t="str">
        <f>'[5]2015 ER Pension Amts'!B125</f>
        <v>DEQ - OFFICE OF MGT AND FINANCE</v>
      </c>
      <c r="C131" s="101">
        <f>'[5]2015 ER Pension Amts'!C125</f>
        <v>2176522.3199999998</v>
      </c>
      <c r="D131" s="101">
        <f>'[5]2015 ER Pension Amts'!D125</f>
        <v>809666.30304000003</v>
      </c>
      <c r="E131" s="102">
        <f>'[5]2015 ER Pension Amts'!E125</f>
        <v>0.372</v>
      </c>
      <c r="F131" s="101">
        <f>'[5]2015 ER Pension Amts'!F125</f>
        <v>7799835.0999999996</v>
      </c>
      <c r="G131" s="103">
        <f>'[5]2015 ER Pension Amts'!G125</f>
        <v>1.14678E-3</v>
      </c>
      <c r="H131" s="103">
        <f>'[5]2015 ER Pension Amts'!H125</f>
        <v>1.36349E-3</v>
      </c>
      <c r="I131" s="103">
        <f>'[5]2015 ER Pension Amts'!I125</f>
        <v>-2.1671E-4</v>
      </c>
      <c r="J131" s="101">
        <f>'[5]2015 ER Pension Amts'!J125</f>
        <v>488063.41</v>
      </c>
      <c r="K131" s="101">
        <f>'[5]2015 ER Pension Amts'!K125</f>
        <v>10426.98</v>
      </c>
      <c r="L131" s="101">
        <f>'[5]2015 ER Pension Amts'!L125</f>
        <v>0</v>
      </c>
      <c r="M131" s="101">
        <f>'[5]2015 ER Pension Amts'!N125</f>
        <v>-63886.47</v>
      </c>
      <c r="N131" s="101">
        <f>'[5]2015 ER Pension Amts'!O125</f>
        <v>0</v>
      </c>
      <c r="O131" s="101">
        <f>'[5]2015 ER Pension Amts'!P125+'[5]2015 ER Pension Amts'!M125</f>
        <v>-7053.7399999999907</v>
      </c>
      <c r="P131" s="101">
        <f>'[5]2015 ER Pension Amts'!Q125</f>
        <v>-117133.97</v>
      </c>
      <c r="Q131" s="101">
        <f>'[5]2015 ER Pension Amts'!R125</f>
        <v>-53247.5</v>
      </c>
      <c r="R131" s="101">
        <f>'[5]2015 ER Pension Amts'!S125</f>
        <v>-58461</v>
      </c>
      <c r="S131" s="101">
        <f>'[5]2015 ER Pension Amts'!T125</f>
        <v>168329.25</v>
      </c>
      <c r="T131" s="101">
        <f>'[5]2015 ER Pension Amts'!U125</f>
        <v>9845075.4499999993</v>
      </c>
      <c r="U131" s="101">
        <f>'[5]2015 ER Pension Amts'!V125</f>
        <v>6062926.0499999998</v>
      </c>
      <c r="V131" s="101">
        <f>'[5]2015 ER Pension Amts'!W125</f>
        <v>8525755.0600000005</v>
      </c>
      <c r="W131" s="101">
        <f>'[5]2015 ER Pension Amts'!X125</f>
        <v>-1355064.12</v>
      </c>
      <c r="X131" s="101">
        <f>'[5]2015 ER Pension Amts'!Y125</f>
        <v>-195574.15667660002</v>
      </c>
      <c r="Y131" s="101">
        <f>'[5]2015 ER Pension Amts'!Z125</f>
        <v>0</v>
      </c>
      <c r="Z131" s="101">
        <f>'[5]2015 ER Pension Amts'!AA125</f>
        <v>833339.95</v>
      </c>
    </row>
    <row r="132" spans="1:26" s="72" customFormat="1" x14ac:dyDescent="0.3">
      <c r="A132" s="100" t="str">
        <f>'[5]2015 ER Pension Amts'!A126</f>
        <v xml:space="preserve"> 13-850</v>
      </c>
      <c r="B132" s="98" t="str">
        <f>'[5]2015 ER Pension Amts'!B126</f>
        <v>DEQ - OFFICE OF THE SECRETARY - ADMIN</v>
      </c>
      <c r="C132" s="101">
        <f>'[5]2015 ER Pension Amts'!C126</f>
        <v>4990463.28</v>
      </c>
      <c r="D132" s="101">
        <f>'[5]2015 ER Pension Amts'!D126</f>
        <v>1857243.8222399999</v>
      </c>
      <c r="E132" s="102">
        <f>'[5]2015 ER Pension Amts'!E126</f>
        <v>0.3721585</v>
      </c>
      <c r="F132" s="101">
        <f>'[5]2015 ER Pension Amts'!F126</f>
        <v>17891506.850000001</v>
      </c>
      <c r="G132" s="103">
        <f>'[5]2015 ER Pension Amts'!G126</f>
        <v>2.6305199999999999E-3</v>
      </c>
      <c r="H132" s="103">
        <f>'[5]2015 ER Pension Amts'!H126</f>
        <v>2.6697299999999999E-3</v>
      </c>
      <c r="I132" s="103">
        <f>'[5]2015 ER Pension Amts'!I126</f>
        <v>-3.9209999999999999E-5</v>
      </c>
      <c r="J132" s="101">
        <f>'[5]2015 ER Pension Amts'!J126</f>
        <v>1119535.18</v>
      </c>
      <c r="K132" s="101">
        <f>'[5]2015 ER Pension Amts'!K126</f>
        <v>23917.74</v>
      </c>
      <c r="L132" s="101">
        <f>'[5]2015 ER Pension Amts'!L126</f>
        <v>0</v>
      </c>
      <c r="M132" s="101">
        <f>'[5]2015 ER Pension Amts'!N126</f>
        <v>-146544.79</v>
      </c>
      <c r="N132" s="101">
        <f>'[5]2015 ER Pension Amts'!O126</f>
        <v>0</v>
      </c>
      <c r="O132" s="101">
        <f>'[5]2015 ER Pension Amts'!P126+'[5]2015 ER Pension Amts'!M126</f>
        <v>-16180.080000000075</v>
      </c>
      <c r="P132" s="101">
        <f>'[5]2015 ER Pension Amts'!Q126</f>
        <v>-268685.59000000003</v>
      </c>
      <c r="Q132" s="101">
        <f>'[5]2015 ER Pension Amts'!R126</f>
        <v>-122140.8</v>
      </c>
      <c r="R132" s="101">
        <f>'[5]2015 ER Pension Amts'!S126</f>
        <v>-134099.67000000001</v>
      </c>
      <c r="S132" s="101">
        <f>'[5]2015 ER Pension Amts'!T126</f>
        <v>386118.93</v>
      </c>
      <c r="T132" s="101">
        <f>'[5]2015 ER Pension Amts'!U126</f>
        <v>22582943.440000001</v>
      </c>
      <c r="U132" s="101">
        <f>'[5]2015 ER Pension Amts'!V126</f>
        <v>13907330.289999999</v>
      </c>
      <c r="V132" s="101">
        <f>'[5]2015 ER Pension Amts'!W126</f>
        <v>16693532.08</v>
      </c>
      <c r="W132" s="101">
        <f>'[5]2015 ER Pension Amts'!X126</f>
        <v>-245175.88</v>
      </c>
      <c r="X132" s="101">
        <f>'[5]2015 ER Pension Amts'!Y126</f>
        <v>-35385.827526599998</v>
      </c>
      <c r="Y132" s="101">
        <f>'[5]2015 ER Pension Amts'!Z126</f>
        <v>0</v>
      </c>
      <c r="Z132" s="101">
        <f>'[5]2015 ER Pension Amts'!AA126</f>
        <v>1911541.37</v>
      </c>
    </row>
    <row r="133" spans="1:26" s="72" customFormat="1" x14ac:dyDescent="0.3">
      <c r="A133" s="100" t="str">
        <f>'[5]2015 ER Pension Amts'!A127</f>
        <v xml:space="preserve"> 09-303</v>
      </c>
      <c r="B133" s="98" t="str">
        <f>'[5]2015 ER Pension Amts'!B127</f>
        <v>DEVELOPMENTAL DISABILITIES COUNCIL</v>
      </c>
      <c r="C133" s="101">
        <f>'[5]2015 ER Pension Amts'!C127</f>
        <v>300012.71999999997</v>
      </c>
      <c r="D133" s="101">
        <f>'[5]2015 ER Pension Amts'!D127</f>
        <v>109866.09504</v>
      </c>
      <c r="E133" s="102">
        <f>'[5]2015 ER Pension Amts'!E127</f>
        <v>0.36620469999999999</v>
      </c>
      <c r="F133" s="101">
        <f>'[5]2015 ER Pension Amts'!F127</f>
        <v>1058382.8999999999</v>
      </c>
      <c r="G133" s="103">
        <f>'[5]2015 ER Pension Amts'!G127</f>
        <v>1.5561000000000001E-4</v>
      </c>
      <c r="H133" s="103">
        <f>'[5]2015 ER Pension Amts'!H127</f>
        <v>2.1120000000000001E-4</v>
      </c>
      <c r="I133" s="103">
        <f>'[5]2015 ER Pension Amts'!I127</f>
        <v>-5.5590000000000001E-5</v>
      </c>
      <c r="J133" s="101">
        <f>'[5]2015 ER Pension Amts'!J127</f>
        <v>66226.78</v>
      </c>
      <c r="K133" s="101">
        <f>'[5]2015 ER Pension Amts'!K127</f>
        <v>1414.87</v>
      </c>
      <c r="L133" s="101">
        <f>'[5]2015 ER Pension Amts'!L127</f>
        <v>0</v>
      </c>
      <c r="M133" s="101">
        <f>'[5]2015 ER Pension Amts'!N127</f>
        <v>-8668.9500000000007</v>
      </c>
      <c r="N133" s="101">
        <f>'[5]2015 ER Pension Amts'!O127</f>
        <v>0</v>
      </c>
      <c r="O133" s="101">
        <f>'[5]2015 ER Pension Amts'!P127+'[5]2015 ER Pension Amts'!M127</f>
        <v>-957.14999999999418</v>
      </c>
      <c r="P133" s="101">
        <f>'[5]2015 ER Pension Amts'!Q127</f>
        <v>-15894.26</v>
      </c>
      <c r="Q133" s="101">
        <f>'[5]2015 ER Pension Amts'!R127</f>
        <v>-7225.31</v>
      </c>
      <c r="R133" s="101">
        <f>'[5]2015 ER Pension Amts'!S127</f>
        <v>-7932.75</v>
      </c>
      <c r="S133" s="101">
        <f>'[5]2015 ER Pension Amts'!T127</f>
        <v>22841.1</v>
      </c>
      <c r="T133" s="101">
        <f>'[5]2015 ER Pension Amts'!U127</f>
        <v>1335907.6599999999</v>
      </c>
      <c r="U133" s="101">
        <f>'[5]2015 ER Pension Amts'!V127</f>
        <v>822696.53</v>
      </c>
      <c r="V133" s="101">
        <f>'[5]2015 ER Pension Amts'!W127</f>
        <v>1320610.69</v>
      </c>
      <c r="W133" s="101">
        <f>'[5]2015 ER Pension Amts'!X127</f>
        <v>-347598.24</v>
      </c>
      <c r="X133" s="101">
        <f>'[5]2015 ER Pension Amts'!Y127</f>
        <v>-50168.277281399998</v>
      </c>
      <c r="Y133" s="101">
        <f>'[5]2015 ER Pension Amts'!Z127</f>
        <v>0</v>
      </c>
      <c r="Z133" s="101">
        <f>'[5]2015 ER Pension Amts'!AA127</f>
        <v>113078.38</v>
      </c>
    </row>
    <row r="134" spans="1:26" s="72" customFormat="1" x14ac:dyDescent="0.3">
      <c r="A134" s="100" t="str">
        <f>'[5]2015 ER Pension Amts'!A128</f>
        <v xml:space="preserve"> 09-305</v>
      </c>
      <c r="B134" s="98" t="str">
        <f>'[5]2015 ER Pension Amts'!B128</f>
        <v>DHH - MEDICAL VENDOR ADMINISTRATION</v>
      </c>
      <c r="C134" s="101">
        <f>'[5]2015 ER Pension Amts'!C128</f>
        <v>38595695.159999996</v>
      </c>
      <c r="D134" s="101">
        <f>'[5]2015 ER Pension Amts'!D128</f>
        <v>14357598.59952</v>
      </c>
      <c r="E134" s="102">
        <f>'[5]2015 ER Pension Amts'!E128</f>
        <v>0.372</v>
      </c>
      <c r="F134" s="101">
        <f>'[5]2015 ER Pension Amts'!F128</f>
        <v>138311893</v>
      </c>
      <c r="G134" s="103">
        <f>'[5]2015 ER Pension Amts'!G128</f>
        <v>2.0335470000000001E-2</v>
      </c>
      <c r="H134" s="103">
        <f>'[5]2015 ER Pension Amts'!H128</f>
        <v>2.0335880000000001E-2</v>
      </c>
      <c r="I134" s="103">
        <f>'[5]2015 ER Pension Amts'!I128</f>
        <v>-4.0999999999999999E-7</v>
      </c>
      <c r="J134" s="101">
        <f>'[5]2015 ER Pension Amts'!J128</f>
        <v>8654666.75</v>
      </c>
      <c r="K134" s="101">
        <f>'[5]2015 ER Pension Amts'!K128</f>
        <v>184898.25</v>
      </c>
      <c r="L134" s="101">
        <f>'[5]2015 ER Pension Amts'!L128</f>
        <v>0</v>
      </c>
      <c r="M134" s="101">
        <f>'[5]2015 ER Pension Amts'!N128</f>
        <v>-1132877.56</v>
      </c>
      <c r="N134" s="101">
        <f>'[5]2015 ER Pension Amts'!O128</f>
        <v>0</v>
      </c>
      <c r="O134" s="101">
        <f>'[5]2015 ER Pension Amts'!P128+'[5]2015 ER Pension Amts'!M128</f>
        <v>-125081.58999999985</v>
      </c>
      <c r="P134" s="101">
        <f>'[5]2015 ER Pension Amts'!Q128</f>
        <v>-2077097.93</v>
      </c>
      <c r="Q134" s="101">
        <f>'[5]2015 ER Pension Amts'!R128</f>
        <v>-944220.37</v>
      </c>
      <c r="R134" s="101">
        <f>'[5]2015 ER Pension Amts'!S128</f>
        <v>-1036669.49</v>
      </c>
      <c r="S134" s="101">
        <f>'[5]2015 ER Pension Amts'!T128</f>
        <v>2984926.9</v>
      </c>
      <c r="T134" s="101">
        <f>'[5]2015 ER Pension Amts'!U128</f>
        <v>174579462.93000001</v>
      </c>
      <c r="U134" s="101">
        <f>'[5]2015 ER Pension Amts'!V128</f>
        <v>107511859.95</v>
      </c>
      <c r="V134" s="101">
        <f>'[5]2015 ER Pension Amts'!W128</f>
        <v>127158051.58</v>
      </c>
      <c r="W134" s="101">
        <f>'[5]2015 ER Pension Amts'!X128</f>
        <v>-2563.69</v>
      </c>
      <c r="X134" s="101">
        <f>'[5]2015 ER Pension Amts'!Y128</f>
        <v>-370.01247860000001</v>
      </c>
      <c r="Y134" s="101">
        <f>'[5]2015 ER Pension Amts'!Z128</f>
        <v>0</v>
      </c>
      <c r="Z134" s="101">
        <f>'[5]2015 ER Pension Amts'!AA128</f>
        <v>14777341.390000001</v>
      </c>
    </row>
    <row r="135" spans="1:26" s="72" customFormat="1" x14ac:dyDescent="0.3">
      <c r="A135" s="100" t="str">
        <f>'[5]2015 ER Pension Amts'!A129</f>
        <v xml:space="preserve"> 09-326</v>
      </c>
      <c r="B135" s="98" t="str">
        <f>'[5]2015 ER Pension Amts'!B129</f>
        <v>DHH - OFF OF PUBLIC HEALTH</v>
      </c>
      <c r="C135" s="101">
        <f>'[5]2015 ER Pension Amts'!C129</f>
        <v>58920860.759999998</v>
      </c>
      <c r="D135" s="101">
        <f>'[5]2015 ER Pension Amts'!D129</f>
        <v>21918560.202720001</v>
      </c>
      <c r="E135" s="102">
        <f>'[5]2015 ER Pension Amts'!E129</f>
        <v>0.372</v>
      </c>
      <c r="F135" s="101">
        <f>'[5]2015 ER Pension Amts'!F129</f>
        <v>211149326.56999999</v>
      </c>
      <c r="G135" s="103">
        <f>'[5]2015 ER Pension Amts'!G129</f>
        <v>3.1044479999999999E-2</v>
      </c>
      <c r="H135" s="103">
        <f>'[5]2015 ER Pension Amts'!H129</f>
        <v>3.0545389999999999E-2</v>
      </c>
      <c r="I135" s="103">
        <f>'[5]2015 ER Pension Amts'!I129</f>
        <v>4.9908999999999999E-4</v>
      </c>
      <c r="J135" s="101">
        <f>'[5]2015 ER Pension Amts'!J129</f>
        <v>13212363.85</v>
      </c>
      <c r="K135" s="101">
        <f>'[5]2015 ER Pension Amts'!K129</f>
        <v>282268.86</v>
      </c>
      <c r="L135" s="101">
        <f>'[5]2015 ER Pension Amts'!L129</f>
        <v>0</v>
      </c>
      <c r="M135" s="101">
        <f>'[5]2015 ER Pension Amts'!N129</f>
        <v>-1729470.47</v>
      </c>
      <c r="N135" s="101">
        <f>'[5]2015 ER Pension Amts'!O129</f>
        <v>0</v>
      </c>
      <c r="O135" s="101">
        <f>'[5]2015 ER Pension Amts'!P129+'[5]2015 ER Pension Amts'!M129</f>
        <v>-190951.71000000089</v>
      </c>
      <c r="P135" s="101">
        <f>'[5]2015 ER Pension Amts'!Q129</f>
        <v>-3170933.61</v>
      </c>
      <c r="Q135" s="101">
        <f>'[5]2015 ER Pension Amts'!R129</f>
        <v>-1441463.14</v>
      </c>
      <c r="R135" s="101">
        <f>'[5]2015 ER Pension Amts'!S129</f>
        <v>-1582597.57</v>
      </c>
      <c r="S135" s="101">
        <f>'[5]2015 ER Pension Amts'!T129</f>
        <v>4556840.99</v>
      </c>
      <c r="T135" s="101">
        <f>'[5]2015 ER Pension Amts'!U129</f>
        <v>266516025.69999999</v>
      </c>
      <c r="U135" s="101">
        <f>'[5]2015 ER Pension Amts'!V129</f>
        <v>164129463.74000001</v>
      </c>
      <c r="V135" s="101">
        <f>'[5]2015 ER Pension Amts'!W129</f>
        <v>190997010.08000001</v>
      </c>
      <c r="W135" s="101">
        <f>'[5]2015 ER Pension Amts'!X129</f>
        <v>3120755.63</v>
      </c>
      <c r="X135" s="101">
        <f>'[5]2015 ER Pension Amts'!Y129</f>
        <v>450413.48279139999</v>
      </c>
      <c r="Y135" s="101">
        <f>'[5]2015 ER Pension Amts'!Z129</f>
        <v>0</v>
      </c>
      <c r="Z135" s="101">
        <f>'[5]2015 ER Pension Amts'!AA129</f>
        <v>22559344.800000001</v>
      </c>
    </row>
    <row r="136" spans="1:26" s="72" customFormat="1" x14ac:dyDescent="0.3">
      <c r="A136" s="100" t="str">
        <f>'[5]2015 ER Pension Amts'!A130</f>
        <v xml:space="preserve"> 09-307</v>
      </c>
      <c r="B136" s="98" t="str">
        <f>'[5]2015 ER Pension Amts'!B130</f>
        <v>DHH - OFF OF THE SEC MGT AND FINANCE</v>
      </c>
      <c r="C136" s="101">
        <f>'[5]2015 ER Pension Amts'!C130</f>
        <v>25717253.039999999</v>
      </c>
      <c r="D136" s="101">
        <f>'[5]2015 ER Pension Amts'!D130</f>
        <v>9566818.1308800001</v>
      </c>
      <c r="E136" s="102">
        <f>'[5]2015 ER Pension Amts'!E130</f>
        <v>0.372</v>
      </c>
      <c r="F136" s="101">
        <f>'[5]2015 ER Pension Amts'!F130</f>
        <v>92160590.159999996</v>
      </c>
      <c r="G136" s="103">
        <f>'[5]2015 ER Pension Amts'!G130</f>
        <v>1.3550019999999999E-2</v>
      </c>
      <c r="H136" s="103">
        <f>'[5]2015 ER Pension Amts'!H130</f>
        <v>1.435965E-2</v>
      </c>
      <c r="I136" s="103">
        <f>'[5]2015 ER Pension Amts'!I130</f>
        <v>-8.0962999999999999E-4</v>
      </c>
      <c r="J136" s="101">
        <f>'[5]2015 ER Pension Amts'!J130</f>
        <v>5766815.6900000004</v>
      </c>
      <c r="K136" s="101">
        <f>'[5]2015 ER Pension Amts'!K130</f>
        <v>123202.22</v>
      </c>
      <c r="L136" s="101">
        <f>'[5]2015 ER Pension Amts'!L130</f>
        <v>0</v>
      </c>
      <c r="M136" s="101">
        <f>'[5]2015 ER Pension Amts'!N130</f>
        <v>-754863.97</v>
      </c>
      <c r="N136" s="101">
        <f>'[5]2015 ER Pension Amts'!O130</f>
        <v>0</v>
      </c>
      <c r="O136" s="101">
        <f>'[5]2015 ER Pension Amts'!P130+'[5]2015 ER Pension Amts'!M130</f>
        <v>-83344.910000000149</v>
      </c>
      <c r="P136" s="101">
        <f>'[5]2015 ER Pension Amts'!Q130</f>
        <v>-1384021.05</v>
      </c>
      <c r="Q136" s="101">
        <f>'[5]2015 ER Pension Amts'!R130</f>
        <v>-629157.07999999996</v>
      </c>
      <c r="R136" s="101">
        <f>'[5]2015 ER Pension Amts'!S130</f>
        <v>-690758.19</v>
      </c>
      <c r="S136" s="101">
        <f>'[5]2015 ER Pension Amts'!T130</f>
        <v>1988929.65</v>
      </c>
      <c r="T136" s="101">
        <f>'[5]2015 ER Pension Amts'!U130</f>
        <v>116326557.2</v>
      </c>
      <c r="U136" s="101">
        <f>'[5]2015 ER Pension Amts'!V130</f>
        <v>71637776.390000001</v>
      </c>
      <c r="V136" s="101">
        <f>'[5]2015 ER Pension Amts'!W130</f>
        <v>89789333.700000003</v>
      </c>
      <c r="W136" s="101">
        <f>'[5]2015 ER Pension Amts'!X130</f>
        <v>-5062528.5599999996</v>
      </c>
      <c r="X136" s="101">
        <f>'[5]2015 ER Pension Amts'!Y130</f>
        <v>-730666.34889979998</v>
      </c>
      <c r="Y136" s="101">
        <f>'[5]2015 ER Pension Amts'!Z130</f>
        <v>0</v>
      </c>
      <c r="Z136" s="101">
        <f>'[5]2015 ER Pension Amts'!AA130</f>
        <v>9846503.25</v>
      </c>
    </row>
    <row r="137" spans="1:26" s="72" customFormat="1" x14ac:dyDescent="0.3">
      <c r="A137" s="100" t="str">
        <f>'[5]2015 ER Pension Amts'!A131</f>
        <v xml:space="preserve"> 09-320</v>
      </c>
      <c r="B137" s="98" t="str">
        <f>'[5]2015 ER Pension Amts'!B131</f>
        <v>DHH - OFFICE OF AGING AND ADULT SERVICES</v>
      </c>
      <c r="C137" s="101">
        <f>'[5]2015 ER Pension Amts'!C131</f>
        <v>16379861.76</v>
      </c>
      <c r="D137" s="101">
        <f>'[5]2015 ER Pension Amts'!D131</f>
        <v>6091726.2785999998</v>
      </c>
      <c r="E137" s="102">
        <f>'[5]2015 ER Pension Amts'!E131</f>
        <v>0.37190329999999999</v>
      </c>
      <c r="F137" s="101">
        <f>'[5]2015 ER Pension Amts'!F131</f>
        <v>58683764.299999997</v>
      </c>
      <c r="G137" s="103">
        <f>'[5]2015 ER Pension Amts'!G131</f>
        <v>8.62805E-3</v>
      </c>
      <c r="H137" s="103">
        <f>'[5]2015 ER Pension Amts'!H131</f>
        <v>8.3006199999999999E-3</v>
      </c>
      <c r="I137" s="103">
        <f>'[5]2015 ER Pension Amts'!I131</f>
        <v>3.2742999999999997E-4</v>
      </c>
      <c r="J137" s="101">
        <f>'[5]2015 ER Pension Amts'!J131</f>
        <v>3672051.71</v>
      </c>
      <c r="K137" s="101">
        <f>'[5]2015 ER Pension Amts'!K131</f>
        <v>78449.69</v>
      </c>
      <c r="L137" s="101">
        <f>'[5]2015 ER Pension Amts'!L131</f>
        <v>0</v>
      </c>
      <c r="M137" s="101">
        <f>'[5]2015 ER Pension Amts'!N131</f>
        <v>-480663.8</v>
      </c>
      <c r="N137" s="101">
        <f>'[5]2015 ER Pension Amts'!O131</f>
        <v>0</v>
      </c>
      <c r="O137" s="101">
        <f>'[5]2015 ER Pension Amts'!P131+'[5]2015 ER Pension Amts'!M131</f>
        <v>-53070.339999999851</v>
      </c>
      <c r="P137" s="101">
        <f>'[5]2015 ER Pension Amts'!Q131</f>
        <v>-881283.04</v>
      </c>
      <c r="Q137" s="101">
        <f>'[5]2015 ER Pension Amts'!R131</f>
        <v>-400619.24</v>
      </c>
      <c r="R137" s="101">
        <f>'[5]2015 ER Pension Amts'!S131</f>
        <v>-439844.09</v>
      </c>
      <c r="S137" s="101">
        <f>'[5]2015 ER Pension Amts'!T131</f>
        <v>1266461.93</v>
      </c>
      <c r="T137" s="101">
        <f>'[5]2015 ER Pension Amts'!U131</f>
        <v>74071577.159999996</v>
      </c>
      <c r="U137" s="101">
        <f>'[5]2015 ER Pension Amts'!V131</f>
        <v>45615749.390000001</v>
      </c>
      <c r="V137" s="101">
        <f>'[5]2015 ER Pension Amts'!W131</f>
        <v>51902876.399999999</v>
      </c>
      <c r="W137" s="101">
        <f>'[5]2015 ER Pension Amts'!X131</f>
        <v>2047384.27</v>
      </c>
      <c r="X137" s="101">
        <f>'[5]2015 ER Pension Amts'!Y131</f>
        <v>295495.57528779999</v>
      </c>
      <c r="Y137" s="101">
        <f>'[5]2015 ER Pension Amts'!Z131</f>
        <v>0</v>
      </c>
      <c r="Z137" s="101">
        <f>'[5]2015 ER Pension Amts'!AA131</f>
        <v>6269815.2699999996</v>
      </c>
    </row>
    <row r="138" spans="1:26" s="72" customFormat="1" x14ac:dyDescent="0.3">
      <c r="A138" s="100" t="str">
        <f>'[5]2015 ER Pension Amts'!A132</f>
        <v xml:space="preserve"> 11-435</v>
      </c>
      <c r="B138" s="98" t="str">
        <f>'[5]2015 ER Pension Amts'!B132</f>
        <v>DNR - OFFICE OF COASTAL RESTOR AND MGT</v>
      </c>
      <c r="C138" s="101">
        <f>'[5]2015 ER Pension Amts'!C132</f>
        <v>2713591.8</v>
      </c>
      <c r="D138" s="101">
        <f>'[5]2015 ER Pension Amts'!D132</f>
        <v>1009456.1496</v>
      </c>
      <c r="E138" s="102">
        <f>'[5]2015 ER Pension Amts'!E132</f>
        <v>0.372</v>
      </c>
      <c r="F138" s="101">
        <f>'[5]2015 ER Pension Amts'!F132</f>
        <v>9724458.25</v>
      </c>
      <c r="G138" s="103">
        <f>'[5]2015 ER Pension Amts'!G132</f>
        <v>1.42975E-3</v>
      </c>
      <c r="H138" s="103">
        <f>'[5]2015 ER Pension Amts'!H132</f>
        <v>1.4442000000000001E-3</v>
      </c>
      <c r="I138" s="103">
        <f>'[5]2015 ER Pension Amts'!I132</f>
        <v>-1.4450000000000001E-5</v>
      </c>
      <c r="J138" s="101">
        <f>'[5]2015 ER Pension Amts'!J132</f>
        <v>608493.92000000004</v>
      </c>
      <c r="K138" s="101">
        <f>'[5]2015 ER Pension Amts'!K132</f>
        <v>12999.86</v>
      </c>
      <c r="L138" s="101">
        <f>'[5]2015 ER Pension Amts'!L132</f>
        <v>0</v>
      </c>
      <c r="M138" s="101">
        <f>'[5]2015 ER Pension Amts'!N132</f>
        <v>-79650.570000000007</v>
      </c>
      <c r="N138" s="101">
        <f>'[5]2015 ER Pension Amts'!O132</f>
        <v>0</v>
      </c>
      <c r="O138" s="101">
        <f>'[5]2015 ER Pension Amts'!P132+'[5]2015 ER Pension Amts'!M132</f>
        <v>-8794.2599999998929</v>
      </c>
      <c r="P138" s="101">
        <f>'[5]2015 ER Pension Amts'!Q132</f>
        <v>-146036.99</v>
      </c>
      <c r="Q138" s="101">
        <f>'[5]2015 ER Pension Amts'!R132</f>
        <v>-66386.42</v>
      </c>
      <c r="R138" s="101">
        <f>'[5]2015 ER Pension Amts'!S132</f>
        <v>-72886.350000000006</v>
      </c>
      <c r="S138" s="101">
        <f>'[5]2015 ER Pension Amts'!T132</f>
        <v>209864.79</v>
      </c>
      <c r="T138" s="101">
        <f>'[5]2015 ER Pension Amts'!U132</f>
        <v>12274365.289999999</v>
      </c>
      <c r="U138" s="101">
        <f>'[5]2015 ER Pension Amts'!V132</f>
        <v>7558963.8099999996</v>
      </c>
      <c r="V138" s="101">
        <f>'[5]2015 ER Pension Amts'!W132</f>
        <v>9030425.9299999997</v>
      </c>
      <c r="W138" s="101">
        <f>'[5]2015 ER Pension Amts'!X132</f>
        <v>-90354.28</v>
      </c>
      <c r="X138" s="101">
        <f>'[5]2015 ER Pension Amts'!Y132</f>
        <v>-13040.683697</v>
      </c>
      <c r="Y138" s="101">
        <f>'[5]2015 ER Pension Amts'!Z132</f>
        <v>0</v>
      </c>
      <c r="Z138" s="101">
        <f>'[5]2015 ER Pension Amts'!AA132</f>
        <v>1038968.06</v>
      </c>
    </row>
    <row r="139" spans="1:26" s="72" customFormat="1" x14ac:dyDescent="0.3">
      <c r="A139" s="100" t="str">
        <f>'[5]2015 ER Pension Amts'!A133</f>
        <v xml:space="preserve"> 11-432</v>
      </c>
      <c r="B139" s="98" t="str">
        <f>'[5]2015 ER Pension Amts'!B133</f>
        <v>DNR - OFFICE OF CONSERVATION</v>
      </c>
      <c r="C139" s="101">
        <f>'[5]2015 ER Pension Amts'!C133</f>
        <v>7742021.2800000003</v>
      </c>
      <c r="D139" s="101">
        <f>'[5]2015 ER Pension Amts'!D133</f>
        <v>2880031.91616</v>
      </c>
      <c r="E139" s="102">
        <f>'[5]2015 ER Pension Amts'!E133</f>
        <v>0.372</v>
      </c>
      <c r="F139" s="101">
        <f>'[5]2015 ER Pension Amts'!F133</f>
        <v>27744377.600000001</v>
      </c>
      <c r="G139" s="103">
        <f>'[5]2015 ER Pension Amts'!G133</f>
        <v>4.0791500000000001E-3</v>
      </c>
      <c r="H139" s="103">
        <f>'[5]2015 ER Pension Amts'!H133</f>
        <v>3.9476399999999997E-3</v>
      </c>
      <c r="I139" s="103">
        <f>'[5]2015 ER Pension Amts'!I133</f>
        <v>1.3150999999999999E-4</v>
      </c>
      <c r="J139" s="101">
        <f>'[5]2015 ER Pension Amts'!J133</f>
        <v>1736064.32</v>
      </c>
      <c r="K139" s="101">
        <f>'[5]2015 ER Pension Amts'!K133</f>
        <v>37089.269999999997</v>
      </c>
      <c r="L139" s="101">
        <f>'[5]2015 ER Pension Amts'!L133</f>
        <v>0</v>
      </c>
      <c r="M139" s="101">
        <f>'[5]2015 ER Pension Amts'!N133</f>
        <v>-227247.15</v>
      </c>
      <c r="N139" s="101">
        <f>'[5]2015 ER Pension Amts'!O133</f>
        <v>0</v>
      </c>
      <c r="O139" s="101">
        <f>'[5]2015 ER Pension Amts'!P133+'[5]2015 ER Pension Amts'!M133</f>
        <v>-25090.469999999739</v>
      </c>
      <c r="P139" s="101">
        <f>'[5]2015 ER Pension Amts'!Q133</f>
        <v>-416651.01</v>
      </c>
      <c r="Q139" s="101">
        <f>'[5]2015 ER Pension Amts'!R133</f>
        <v>-189403.86</v>
      </c>
      <c r="R139" s="101">
        <f>'[5]2015 ER Pension Amts'!S133</f>
        <v>-207948.49</v>
      </c>
      <c r="S139" s="101">
        <f>'[5]2015 ER Pension Amts'!T133</f>
        <v>598755.01</v>
      </c>
      <c r="T139" s="101">
        <f>'[5]2015 ER Pension Amts'!U133</f>
        <v>35019393.020000003</v>
      </c>
      <c r="U139" s="101">
        <f>'[5]2015 ER Pension Amts'!V133</f>
        <v>21566111.010000002</v>
      </c>
      <c r="V139" s="101">
        <f>'[5]2015 ER Pension Amts'!W133</f>
        <v>24684164.68</v>
      </c>
      <c r="W139" s="101">
        <f>'[5]2015 ER Pension Amts'!X133</f>
        <v>822317.76</v>
      </c>
      <c r="X139" s="101">
        <f>'[5]2015 ER Pension Amts'!Y133</f>
        <v>118683.75868459999</v>
      </c>
      <c r="Y139" s="101">
        <f>'[5]2015 ER Pension Amts'!Z133</f>
        <v>0</v>
      </c>
      <c r="Z139" s="101">
        <f>'[5]2015 ER Pension Amts'!AA133</f>
        <v>2964229.11</v>
      </c>
    </row>
    <row r="140" spans="1:26" s="72" customFormat="1" x14ac:dyDescent="0.3">
      <c r="A140" s="100" t="str">
        <f>'[5]2015 ER Pension Amts'!A134</f>
        <v xml:space="preserve"> 11-434</v>
      </c>
      <c r="B140" s="98" t="str">
        <f>'[5]2015 ER Pension Amts'!B134</f>
        <v>DNR - OFFICE OF MINERAL RESOURCES</v>
      </c>
      <c r="C140" s="101">
        <f>'[5]2015 ER Pension Amts'!C134</f>
        <v>3327636.72</v>
      </c>
      <c r="D140" s="101">
        <f>'[5]2015 ER Pension Amts'!D134</f>
        <v>1237880.85984</v>
      </c>
      <c r="E140" s="102">
        <f>'[5]2015 ER Pension Amts'!E134</f>
        <v>0.372</v>
      </c>
      <c r="F140" s="101">
        <f>'[5]2015 ER Pension Amts'!F134</f>
        <v>11924950.630000001</v>
      </c>
      <c r="G140" s="103">
        <f>'[5]2015 ER Pension Amts'!G134</f>
        <v>1.7532800000000001E-3</v>
      </c>
      <c r="H140" s="103">
        <f>'[5]2015 ER Pension Amts'!H134</f>
        <v>1.78101E-3</v>
      </c>
      <c r="I140" s="103">
        <f>'[5]2015 ER Pension Amts'!I134</f>
        <v>-2.773E-5</v>
      </c>
      <c r="J140" s="101">
        <f>'[5]2015 ER Pension Amts'!J134</f>
        <v>746186.55</v>
      </c>
      <c r="K140" s="101">
        <f>'[5]2015 ER Pension Amts'!K134</f>
        <v>15941.52</v>
      </c>
      <c r="L140" s="101">
        <f>'[5]2015 ER Pension Amts'!L134</f>
        <v>0</v>
      </c>
      <c r="M140" s="101">
        <f>'[5]2015 ER Pension Amts'!N134</f>
        <v>-97674.240000000005</v>
      </c>
      <c r="N140" s="101">
        <f>'[5]2015 ER Pension Amts'!O134</f>
        <v>0</v>
      </c>
      <c r="O140" s="101">
        <f>'[5]2015 ER Pension Amts'!P134+'[5]2015 ER Pension Amts'!M134</f>
        <v>-10784.260000000009</v>
      </c>
      <c r="P140" s="101">
        <f>'[5]2015 ER Pension Amts'!Q134</f>
        <v>-179082.87</v>
      </c>
      <c r="Q140" s="101">
        <f>'[5]2015 ER Pension Amts'!R134</f>
        <v>-81408.63</v>
      </c>
      <c r="R140" s="101">
        <f>'[5]2015 ER Pension Amts'!S134</f>
        <v>-89379.39</v>
      </c>
      <c r="S140" s="101">
        <f>'[5]2015 ER Pension Amts'!T134</f>
        <v>257353.91</v>
      </c>
      <c r="T140" s="101">
        <f>'[5]2015 ER Pension Amts'!U134</f>
        <v>15051861.640000001</v>
      </c>
      <c r="U140" s="101">
        <f>'[5]2015 ER Pension Amts'!V134</f>
        <v>9269438.7599999998</v>
      </c>
      <c r="V140" s="101">
        <f>'[5]2015 ER Pension Amts'!W134</f>
        <v>11136462.32</v>
      </c>
      <c r="W140" s="101">
        <f>'[5]2015 ER Pension Amts'!X134</f>
        <v>-173392.68</v>
      </c>
      <c r="X140" s="101">
        <f>'[5]2015 ER Pension Amts'!Y134</f>
        <v>-25025.4781258</v>
      </c>
      <c r="Y140" s="101">
        <f>'[5]2015 ER Pension Amts'!Z134</f>
        <v>0</v>
      </c>
      <c r="Z140" s="101">
        <f>'[5]2015 ER Pension Amts'!AA134</f>
        <v>1274070.24</v>
      </c>
    </row>
    <row r="141" spans="1:26" s="72" customFormat="1" x14ac:dyDescent="0.3">
      <c r="A141" s="100" t="str">
        <f>'[5]2015 ER Pension Amts'!A135</f>
        <v xml:space="preserve"> 11-431</v>
      </c>
      <c r="B141" s="98" t="str">
        <f>'[5]2015 ER Pension Amts'!B135</f>
        <v>DNR - OFFICE OF THE SECRETARY</v>
      </c>
      <c r="C141" s="101">
        <f>'[5]2015 ER Pension Amts'!C135</f>
        <v>3515882.28</v>
      </c>
      <c r="D141" s="101">
        <f>'[5]2015 ER Pension Amts'!D135</f>
        <v>1307908.2081599999</v>
      </c>
      <c r="E141" s="102">
        <f>'[5]2015 ER Pension Amts'!E135</f>
        <v>0.372</v>
      </c>
      <c r="F141" s="101">
        <f>'[5]2015 ER Pension Amts'!F135</f>
        <v>12599524.34</v>
      </c>
      <c r="G141" s="103">
        <f>'[5]2015 ER Pension Amts'!G135</f>
        <v>1.85246E-3</v>
      </c>
      <c r="H141" s="103">
        <f>'[5]2015 ER Pension Amts'!H135</f>
        <v>2.27326E-3</v>
      </c>
      <c r="I141" s="103">
        <f>'[5]2015 ER Pension Amts'!I135</f>
        <v>-4.2079999999999998E-4</v>
      </c>
      <c r="J141" s="101">
        <f>'[5]2015 ER Pension Amts'!J135</f>
        <v>788397.02</v>
      </c>
      <c r="K141" s="101">
        <f>'[5]2015 ER Pension Amts'!K135</f>
        <v>16843.310000000001</v>
      </c>
      <c r="L141" s="101">
        <f>'[5]2015 ER Pension Amts'!L135</f>
        <v>0</v>
      </c>
      <c r="M141" s="101">
        <f>'[5]2015 ER Pension Amts'!N135</f>
        <v>-103199.5</v>
      </c>
      <c r="N141" s="101">
        <f>'[5]2015 ER Pension Amts'!O135</f>
        <v>0</v>
      </c>
      <c r="O141" s="101">
        <f>'[5]2015 ER Pension Amts'!P135+'[5]2015 ER Pension Amts'!M135</f>
        <v>-11394.309999999823</v>
      </c>
      <c r="P141" s="101">
        <f>'[5]2015 ER Pension Amts'!Q135</f>
        <v>-189213.27</v>
      </c>
      <c r="Q141" s="101">
        <f>'[5]2015 ER Pension Amts'!R135</f>
        <v>-86013.77</v>
      </c>
      <c r="R141" s="101">
        <f>'[5]2015 ER Pension Amts'!S135</f>
        <v>-94435.43</v>
      </c>
      <c r="S141" s="101">
        <f>'[5]2015 ER Pension Amts'!T135</f>
        <v>271911.96999999997</v>
      </c>
      <c r="T141" s="101">
        <f>'[5]2015 ER Pension Amts'!U135</f>
        <v>15903319.27</v>
      </c>
      <c r="U141" s="101">
        <f>'[5]2015 ER Pension Amts'!V135</f>
        <v>9793794.7899999991</v>
      </c>
      <c r="V141" s="101">
        <f>'[5]2015 ER Pension Amts'!W135</f>
        <v>14214448.17</v>
      </c>
      <c r="W141" s="101">
        <f>'[5]2015 ER Pension Amts'!X135</f>
        <v>-2631216.75</v>
      </c>
      <c r="X141" s="101">
        <f>'[5]2015 ER Pension Amts'!Y135</f>
        <v>-379759.14876799996</v>
      </c>
      <c r="Y141" s="101">
        <f>'[5]2015 ER Pension Amts'!Z135</f>
        <v>0</v>
      </c>
      <c r="Z141" s="101">
        <f>'[5]2015 ER Pension Amts'!AA135</f>
        <v>1346142.18</v>
      </c>
    </row>
    <row r="142" spans="1:26" s="72" customFormat="1" x14ac:dyDescent="0.3">
      <c r="A142" s="100">
        <f>'[5]2015 ER Pension Amts'!A136</f>
        <v>601</v>
      </c>
      <c r="B142" s="98" t="str">
        <f>'[5]2015 ER Pension Amts'!B136</f>
        <v>DOA - ADMINISTRATIVE SERVICES</v>
      </c>
      <c r="C142" s="101">
        <f>'[5]2015 ER Pension Amts'!C136</f>
        <v>0</v>
      </c>
      <c r="D142" s="101">
        <f>'[5]2015 ER Pension Amts'!D136</f>
        <v>0</v>
      </c>
      <c r="E142" s="102">
        <f>'[5]2015 ER Pension Amts'!E136</f>
        <v>0</v>
      </c>
      <c r="F142" s="101">
        <f>'[5]2015 ER Pension Amts'!F136</f>
        <v>0</v>
      </c>
      <c r="G142" s="103">
        <f>'[5]2015 ER Pension Amts'!G136</f>
        <v>0</v>
      </c>
      <c r="H142" s="103">
        <f>'[5]2015 ER Pension Amts'!H136</f>
        <v>2.9945999999999998E-4</v>
      </c>
      <c r="I142" s="103">
        <f>'[5]2015 ER Pension Amts'!I136</f>
        <v>-2.9945999999999998E-4</v>
      </c>
      <c r="J142" s="101">
        <f>'[5]2015 ER Pension Amts'!J136</f>
        <v>0</v>
      </c>
      <c r="K142" s="101">
        <f>'[5]2015 ER Pension Amts'!K136</f>
        <v>0</v>
      </c>
      <c r="L142" s="101">
        <f>'[5]2015 ER Pension Amts'!L136</f>
        <v>0</v>
      </c>
      <c r="M142" s="101">
        <f>'[5]2015 ER Pension Amts'!N136</f>
        <v>0</v>
      </c>
      <c r="N142" s="101">
        <f>'[5]2015 ER Pension Amts'!O136</f>
        <v>0</v>
      </c>
      <c r="O142" s="101">
        <f>'[5]2015 ER Pension Amts'!P136+'[5]2015 ER Pension Amts'!M136</f>
        <v>0</v>
      </c>
      <c r="P142" s="101">
        <f>'[5]2015 ER Pension Amts'!Q136</f>
        <v>0</v>
      </c>
      <c r="Q142" s="101">
        <f>'[5]2015 ER Pension Amts'!R136</f>
        <v>0</v>
      </c>
      <c r="R142" s="101">
        <f>'[5]2015 ER Pension Amts'!S136</f>
        <v>0</v>
      </c>
      <c r="S142" s="101">
        <f>'[5]2015 ER Pension Amts'!T136</f>
        <v>0</v>
      </c>
      <c r="T142" s="101">
        <f>'[5]2015 ER Pension Amts'!U136</f>
        <v>0</v>
      </c>
      <c r="U142" s="101">
        <f>'[5]2015 ER Pension Amts'!V136</f>
        <v>0</v>
      </c>
      <c r="V142" s="101">
        <f>'[5]2015 ER Pension Amts'!W136</f>
        <v>1872490.89</v>
      </c>
      <c r="W142" s="101">
        <f>'[5]2015 ER Pension Amts'!X136</f>
        <v>-1872490.89</v>
      </c>
      <c r="X142" s="101">
        <f>'[5]2015 ER Pension Amts'!Y136</f>
        <v>-270253.50449159998</v>
      </c>
      <c r="Y142" s="101">
        <f>'[5]2015 ER Pension Amts'!Z136</f>
        <v>0</v>
      </c>
      <c r="Z142" s="101">
        <f>'[5]2015 ER Pension Amts'!AA136</f>
        <v>0</v>
      </c>
    </row>
    <row r="143" spans="1:26" s="72" customFormat="1" x14ac:dyDescent="0.3">
      <c r="A143" s="100" t="str">
        <f>'[5]2015 ER Pension Amts'!A137</f>
        <v xml:space="preserve"> 19-666</v>
      </c>
      <c r="B143" s="98" t="str">
        <f>'[5]2015 ER Pension Amts'!B137</f>
        <v>DOA - BD OF ELEM AND SECONDARY ED</v>
      </c>
      <c r="C143" s="101">
        <f>'[5]2015 ER Pension Amts'!C137</f>
        <v>200200.08</v>
      </c>
      <c r="D143" s="101">
        <f>'[5]2015 ER Pension Amts'!D137</f>
        <v>74474.429759999999</v>
      </c>
      <c r="E143" s="102">
        <f>'[5]2015 ER Pension Amts'!E137</f>
        <v>0.372</v>
      </c>
      <c r="F143" s="101">
        <f>'[5]2015 ER Pension Amts'!F137</f>
        <v>717423.23</v>
      </c>
      <c r="G143" s="103">
        <f>'[5]2015 ER Pension Amts'!G137</f>
        <v>1.0548E-4</v>
      </c>
      <c r="H143" s="103">
        <f>'[5]2015 ER Pension Amts'!H137</f>
        <v>1.0369000000000001E-4</v>
      </c>
      <c r="I143" s="103">
        <f>'[5]2015 ER Pension Amts'!I137</f>
        <v>1.79E-6</v>
      </c>
      <c r="J143" s="101">
        <f>'[5]2015 ER Pension Amts'!J137</f>
        <v>44891.72</v>
      </c>
      <c r="K143" s="101">
        <f>'[5]2015 ER Pension Amts'!K137</f>
        <v>959.07</v>
      </c>
      <c r="L143" s="101">
        <f>'[5]2015 ER Pension Amts'!L137</f>
        <v>0</v>
      </c>
      <c r="M143" s="101">
        <f>'[5]2015 ER Pension Amts'!N137</f>
        <v>-5876.23</v>
      </c>
      <c r="N143" s="101">
        <f>'[5]2015 ER Pension Amts'!O137</f>
        <v>0</v>
      </c>
      <c r="O143" s="101">
        <f>'[5]2015 ER Pension Amts'!P137+'[5]2015 ER Pension Amts'!M137</f>
        <v>-648.80000000000291</v>
      </c>
      <c r="P143" s="101">
        <f>'[5]2015 ER Pension Amts'!Q137</f>
        <v>-10773.9</v>
      </c>
      <c r="Q143" s="101">
        <f>'[5]2015 ER Pension Amts'!R137</f>
        <v>-4897.67</v>
      </c>
      <c r="R143" s="101">
        <f>'[5]2015 ER Pension Amts'!S137</f>
        <v>-5377.2</v>
      </c>
      <c r="S143" s="101">
        <f>'[5]2015 ER Pension Amts'!T137</f>
        <v>15482.8</v>
      </c>
      <c r="T143" s="101">
        <f>'[5]2015 ER Pension Amts'!U137</f>
        <v>905542.96</v>
      </c>
      <c r="U143" s="101">
        <f>'[5]2015 ER Pension Amts'!V137</f>
        <v>557663.57999999996</v>
      </c>
      <c r="V143" s="101">
        <f>'[5]2015 ER Pension Amts'!W137</f>
        <v>648362.31999999995</v>
      </c>
      <c r="W143" s="101">
        <f>'[5]2015 ER Pension Amts'!X137</f>
        <v>11192.68</v>
      </c>
      <c r="X143" s="101">
        <f>'[5]2015 ER Pension Amts'!Y137</f>
        <v>1615.4203334000001</v>
      </c>
      <c r="Y143" s="101">
        <f>'[5]2015 ER Pension Amts'!Z137</f>
        <v>0</v>
      </c>
      <c r="Z143" s="101">
        <f>'[5]2015 ER Pension Amts'!AA137</f>
        <v>76650.009999999995</v>
      </c>
    </row>
    <row r="144" spans="1:26" s="72" customFormat="1" x14ac:dyDescent="0.3">
      <c r="A144" s="100" t="str">
        <f>'[5]2015 ER Pension Amts'!A138</f>
        <v xml:space="preserve"> 20C05</v>
      </c>
      <c r="B144" s="98" t="str">
        <f>'[5]2015 ER Pension Amts'!B138</f>
        <v>DOA - BD OF REGENTS FOR HIGHER ED</v>
      </c>
      <c r="C144" s="101">
        <f>'[5]2015 ER Pension Amts'!C138</f>
        <v>1673562.72</v>
      </c>
      <c r="D144" s="101">
        <f>'[5]2015 ER Pension Amts'!D138</f>
        <v>622565.33184</v>
      </c>
      <c r="E144" s="102">
        <f>'[5]2015 ER Pension Amts'!E138</f>
        <v>0.372</v>
      </c>
      <c r="F144" s="101">
        <f>'[5]2015 ER Pension Amts'!F138</f>
        <v>5997367.0599999996</v>
      </c>
      <c r="G144" s="103">
        <f>'[5]2015 ER Pension Amts'!G138</f>
        <v>8.8177000000000004E-4</v>
      </c>
      <c r="H144" s="103">
        <f>'[5]2015 ER Pension Amts'!H138</f>
        <v>9.1242999999999999E-4</v>
      </c>
      <c r="I144" s="103">
        <f>'[5]2015 ER Pension Amts'!I138</f>
        <v>-3.0660000000000001E-5</v>
      </c>
      <c r="J144" s="101">
        <f>'[5]2015 ER Pension Amts'!J138</f>
        <v>375276.57</v>
      </c>
      <c r="K144" s="101">
        <f>'[5]2015 ER Pension Amts'!K138</f>
        <v>8017.41</v>
      </c>
      <c r="L144" s="101">
        <f>'[5]2015 ER Pension Amts'!L138</f>
        <v>0</v>
      </c>
      <c r="M144" s="101">
        <f>'[5]2015 ER Pension Amts'!N138</f>
        <v>-49122.91</v>
      </c>
      <c r="N144" s="101">
        <f>'[5]2015 ER Pension Amts'!O138</f>
        <v>0</v>
      </c>
      <c r="O144" s="101">
        <f>'[5]2015 ER Pension Amts'!P138+'[5]2015 ER Pension Amts'!M138</f>
        <v>-5423.6900000000023</v>
      </c>
      <c r="P144" s="101">
        <f>'[5]2015 ER Pension Amts'!Q138</f>
        <v>-90065.42</v>
      </c>
      <c r="Q144" s="101">
        <f>'[5]2015 ER Pension Amts'!R138</f>
        <v>-40942.51</v>
      </c>
      <c r="R144" s="101">
        <f>'[5]2015 ER Pension Amts'!S138</f>
        <v>-44951.21</v>
      </c>
      <c r="S144" s="101">
        <f>'[5]2015 ER Pension Amts'!T138</f>
        <v>129429.96</v>
      </c>
      <c r="T144" s="101">
        <f>'[5]2015 ER Pension Amts'!U138</f>
        <v>7569971.7300000004</v>
      </c>
      <c r="U144" s="101">
        <f>'[5]2015 ER Pension Amts'!V138</f>
        <v>4661841.24</v>
      </c>
      <c r="V144" s="101">
        <f>'[5]2015 ER Pension Amts'!W138</f>
        <v>5705325.8099999996</v>
      </c>
      <c r="W144" s="101">
        <f>'[5]2015 ER Pension Amts'!X138</f>
        <v>-191713.65</v>
      </c>
      <c r="X144" s="101">
        <f>'[5]2015 ER Pension Amts'!Y138</f>
        <v>-27669.7136436</v>
      </c>
      <c r="Y144" s="101">
        <f>'[5]2015 ER Pension Amts'!Z138</f>
        <v>0</v>
      </c>
      <c r="Z144" s="101">
        <f>'[5]2015 ER Pension Amts'!AA138</f>
        <v>640762.98</v>
      </c>
    </row>
    <row r="145" spans="1:26" s="72" customFormat="1" x14ac:dyDescent="0.3">
      <c r="A145" s="100" t="str">
        <f>'[5]2015 ER Pension Amts'!A139</f>
        <v xml:space="preserve"> 17-565</v>
      </c>
      <c r="B145" s="98" t="str">
        <f>'[5]2015 ER Pension Amts'!B139</f>
        <v>DOA - BOARD OF TAX APPEALS</v>
      </c>
      <c r="C145" s="101">
        <f>'[5]2015 ER Pension Amts'!C139</f>
        <v>191879.88</v>
      </c>
      <c r="D145" s="101">
        <f>'[5]2015 ER Pension Amts'!D139</f>
        <v>71379.315359999993</v>
      </c>
      <c r="E145" s="102">
        <f>'[5]2015 ER Pension Amts'!E139</f>
        <v>0.372</v>
      </c>
      <c r="F145" s="101">
        <f>'[5]2015 ER Pension Amts'!F139</f>
        <v>687632.61</v>
      </c>
      <c r="G145" s="103">
        <f>'[5]2015 ER Pension Amts'!G139</f>
        <v>1.011E-4</v>
      </c>
      <c r="H145" s="103">
        <f>'[5]2015 ER Pension Amts'!H139</f>
        <v>8.687E-5</v>
      </c>
      <c r="I145" s="103">
        <f>'[5]2015 ER Pension Amts'!I139</f>
        <v>1.4229999999999999E-5</v>
      </c>
      <c r="J145" s="101">
        <f>'[5]2015 ER Pension Amts'!J139</f>
        <v>43027.62</v>
      </c>
      <c r="K145" s="101">
        <f>'[5]2015 ER Pension Amts'!K139</f>
        <v>919.24</v>
      </c>
      <c r="L145" s="101">
        <f>'[5]2015 ER Pension Amts'!L139</f>
        <v>0</v>
      </c>
      <c r="M145" s="101">
        <f>'[5]2015 ER Pension Amts'!N139</f>
        <v>-5632.22</v>
      </c>
      <c r="N145" s="101">
        <f>'[5]2015 ER Pension Amts'!O139</f>
        <v>0</v>
      </c>
      <c r="O145" s="101">
        <f>'[5]2015 ER Pension Amts'!P139+'[5]2015 ER Pension Amts'!M139</f>
        <v>-621.86000000000058</v>
      </c>
      <c r="P145" s="101">
        <f>'[5]2015 ER Pension Amts'!Q139</f>
        <v>-10326.52</v>
      </c>
      <c r="Q145" s="101">
        <f>'[5]2015 ER Pension Amts'!R139</f>
        <v>-4694.29</v>
      </c>
      <c r="R145" s="101">
        <f>'[5]2015 ER Pension Amts'!S139</f>
        <v>-5153.92</v>
      </c>
      <c r="S145" s="101">
        <f>'[5]2015 ER Pension Amts'!T139</f>
        <v>14839.89</v>
      </c>
      <c r="T145" s="101">
        <f>'[5]2015 ER Pension Amts'!U139</f>
        <v>867940.78</v>
      </c>
      <c r="U145" s="101">
        <f>'[5]2015 ER Pension Amts'!V139</f>
        <v>534506.9</v>
      </c>
      <c r="V145" s="101">
        <f>'[5]2015 ER Pension Amts'!W139</f>
        <v>543188.68999999994</v>
      </c>
      <c r="W145" s="101">
        <f>'[5]2015 ER Pension Amts'!X139</f>
        <v>88978.65</v>
      </c>
      <c r="X145" s="101">
        <f>'[5]2015 ER Pension Amts'!Y139</f>
        <v>12842.140415799999</v>
      </c>
      <c r="Y145" s="101">
        <f>'[5]2015 ER Pension Amts'!Z139</f>
        <v>0</v>
      </c>
      <c r="Z145" s="101">
        <f>'[5]2015 ER Pension Amts'!AA139</f>
        <v>73467.16</v>
      </c>
    </row>
    <row r="146" spans="1:26" s="72" customFormat="1" x14ac:dyDescent="0.3">
      <c r="A146" s="100" t="str">
        <f>'[5]2015 ER Pension Amts'!A140</f>
        <v xml:space="preserve"> 01-107</v>
      </c>
      <c r="B146" s="98" t="str">
        <f>'[5]2015 ER Pension Amts'!B140</f>
        <v>DOA - DIVISION OF ADMINISTRATION</v>
      </c>
      <c r="C146" s="101">
        <f>'[5]2015 ER Pension Amts'!C140</f>
        <v>34156224.240000002</v>
      </c>
      <c r="D146" s="101">
        <f>'[5]2015 ER Pension Amts'!D140</f>
        <v>12697156.211999999</v>
      </c>
      <c r="E146" s="102">
        <f>'[5]2015 ER Pension Amts'!E140</f>
        <v>0.3717376</v>
      </c>
      <c r="F146" s="101">
        <f>'[5]2015 ER Pension Amts'!F140</f>
        <v>122316238.92</v>
      </c>
      <c r="G146" s="103">
        <f>'[5]2015 ER Pension Amts'!G140</f>
        <v>1.798369E-2</v>
      </c>
      <c r="H146" s="103">
        <f>'[5]2015 ER Pension Amts'!H140</f>
        <v>2.3285139999999999E-2</v>
      </c>
      <c r="I146" s="103">
        <f>'[5]2015 ER Pension Amts'!I140</f>
        <v>-5.3014500000000001E-3</v>
      </c>
      <c r="J146" s="101">
        <f>'[5]2015 ER Pension Amts'!J140</f>
        <v>7653761.8200000003</v>
      </c>
      <c r="K146" s="101">
        <f>'[5]2015 ER Pension Amts'!K140</f>
        <v>163514.92000000001</v>
      </c>
      <c r="L146" s="101">
        <f>'[5]2015 ER Pension Amts'!L140</f>
        <v>0</v>
      </c>
      <c r="M146" s="101">
        <f>'[5]2015 ER Pension Amts'!N140</f>
        <v>-1001861.23</v>
      </c>
      <c r="N146" s="101">
        <f>'[5]2015 ER Pension Amts'!O140</f>
        <v>0</v>
      </c>
      <c r="O146" s="101">
        <f>'[5]2015 ER Pension Amts'!P140+'[5]2015 ER Pension Amts'!M140</f>
        <v>-110616.00999999978</v>
      </c>
      <c r="P146" s="101">
        <f>'[5]2015 ER Pension Amts'!Q140</f>
        <v>-1836883.31</v>
      </c>
      <c r="Q146" s="101">
        <f>'[5]2015 ER Pension Amts'!R140</f>
        <v>-835022.08</v>
      </c>
      <c r="R146" s="101">
        <f>'[5]2015 ER Pension Amts'!S140</f>
        <v>-916779.54</v>
      </c>
      <c r="S146" s="101">
        <f>'[5]2015 ER Pension Amts'!T140</f>
        <v>2639722.61</v>
      </c>
      <c r="T146" s="101">
        <f>'[5]2015 ER Pension Amts'!U140</f>
        <v>154389494.88999999</v>
      </c>
      <c r="U146" s="101">
        <f>'[5]2015 ER Pension Amts'!V140</f>
        <v>95078203.780000001</v>
      </c>
      <c r="V146" s="101">
        <f>'[5]2015 ER Pension Amts'!W140</f>
        <v>145599454.41999999</v>
      </c>
      <c r="W146" s="101">
        <f>'[5]2015 ER Pension Amts'!X140</f>
        <v>-33149391.739999998</v>
      </c>
      <c r="X146" s="101">
        <f>'[5]2015 ER Pension Amts'!Y140</f>
        <v>-4784396.7187170004</v>
      </c>
      <c r="Y146" s="101">
        <f>'[5]2015 ER Pension Amts'!Z140</f>
        <v>0</v>
      </c>
      <c r="Z146" s="101">
        <f>'[5]2015 ER Pension Amts'!AA140</f>
        <v>13068354.289999999</v>
      </c>
    </row>
    <row r="147" spans="1:26" s="72" customFormat="1" x14ac:dyDescent="0.3">
      <c r="A147" s="100" t="str">
        <f>'[5]2015 ER Pension Amts'!A141</f>
        <v xml:space="preserve"> 01-100</v>
      </c>
      <c r="B147" s="98" t="str">
        <f>'[5]2015 ER Pension Amts'!B141</f>
        <v>DOA - EXECUTIVE OFFICE</v>
      </c>
      <c r="C147" s="101">
        <f>'[5]2015 ER Pension Amts'!C141</f>
        <v>4074301.68</v>
      </c>
      <c r="D147" s="101">
        <f>'[5]2015 ER Pension Amts'!D141</f>
        <v>1515768.26556</v>
      </c>
      <c r="E147" s="102">
        <f>'[5]2015 ER Pension Amts'!E141</f>
        <v>0.37203140000000001</v>
      </c>
      <c r="F147" s="101">
        <f>'[5]2015 ER Pension Amts'!F141</f>
        <v>14601956.76</v>
      </c>
      <c r="G147" s="103">
        <f>'[5]2015 ER Pension Amts'!G141</f>
        <v>2.1468699999999999E-3</v>
      </c>
      <c r="H147" s="103">
        <f>'[5]2015 ER Pension Amts'!H141</f>
        <v>2.5749700000000002E-3</v>
      </c>
      <c r="I147" s="103">
        <f>'[5]2015 ER Pension Amts'!I141</f>
        <v>-4.281E-4</v>
      </c>
      <c r="J147" s="101">
        <f>'[5]2015 ER Pension Amts'!J141</f>
        <v>913696.33</v>
      </c>
      <c r="K147" s="101">
        <f>'[5]2015 ER Pension Amts'!K141</f>
        <v>19520.2</v>
      </c>
      <c r="L147" s="101">
        <f>'[5]2015 ER Pension Amts'!L141</f>
        <v>0</v>
      </c>
      <c r="M147" s="101">
        <f>'[5]2015 ER Pension Amts'!N141</f>
        <v>-119600.92</v>
      </c>
      <c r="N147" s="101">
        <f>'[5]2015 ER Pension Amts'!O141</f>
        <v>0</v>
      </c>
      <c r="O147" s="101">
        <f>'[5]2015 ER Pension Amts'!P141+'[5]2015 ER Pension Amts'!M141</f>
        <v>-13205.200000000186</v>
      </c>
      <c r="P147" s="101">
        <f>'[5]2015 ER Pension Amts'!Q141</f>
        <v>-219284.79</v>
      </c>
      <c r="Q147" s="101">
        <f>'[5]2015 ER Pension Amts'!R141</f>
        <v>-99683.87</v>
      </c>
      <c r="R147" s="101">
        <f>'[5]2015 ER Pension Amts'!S141</f>
        <v>-109443.97</v>
      </c>
      <c r="S147" s="101">
        <f>'[5]2015 ER Pension Amts'!T141</f>
        <v>315126.71999999997</v>
      </c>
      <c r="T147" s="101">
        <f>'[5]2015 ER Pension Amts'!U141</f>
        <v>18430821.199999999</v>
      </c>
      <c r="U147" s="101">
        <f>'[5]2015 ER Pension Amts'!V141</f>
        <v>11350314.83</v>
      </c>
      <c r="V147" s="101">
        <f>'[5]2015 ER Pension Amts'!W141</f>
        <v>16101008.07</v>
      </c>
      <c r="W147" s="101">
        <f>'[5]2015 ER Pension Amts'!X141</f>
        <v>-2676862.86</v>
      </c>
      <c r="X147" s="101">
        <f>'[5]2015 ER Pension Amts'!Y141</f>
        <v>-386347.17582599999</v>
      </c>
      <c r="Y147" s="101">
        <f>'[5]2015 ER Pension Amts'!Z141</f>
        <v>0</v>
      </c>
      <c r="Z147" s="101">
        <f>'[5]2015 ER Pension Amts'!AA141</f>
        <v>1560083.49</v>
      </c>
    </row>
    <row r="148" spans="1:26" s="72" customFormat="1" x14ac:dyDescent="0.3">
      <c r="A148" s="100">
        <f>'[5]2015 ER Pension Amts'!A142</f>
        <v>710</v>
      </c>
      <c r="B148" s="98" t="str">
        <f>'[5]2015 ER Pension Amts'!B142</f>
        <v>DOA - FEDERAL PROPERTY ASSISTANCE</v>
      </c>
      <c r="C148" s="101">
        <f>'[5]2015 ER Pension Amts'!C142</f>
        <v>342368.04</v>
      </c>
      <c r="D148" s="101">
        <f>'[5]2015 ER Pension Amts'!D142</f>
        <v>127360.91088</v>
      </c>
      <c r="E148" s="102">
        <f>'[5]2015 ER Pension Amts'!E142</f>
        <v>0.372</v>
      </c>
      <c r="F148" s="101">
        <f>'[5]2015 ER Pension Amts'!F142</f>
        <v>1226924.3</v>
      </c>
      <c r="G148" s="103">
        <f>'[5]2015 ER Pension Amts'!G142</f>
        <v>1.8039E-4</v>
      </c>
      <c r="H148" s="103">
        <f>'[5]2015 ER Pension Amts'!H142</f>
        <v>1.7090000000000001E-4</v>
      </c>
      <c r="I148" s="103">
        <f>'[5]2015 ER Pension Amts'!I142</f>
        <v>9.4900000000000006E-6</v>
      </c>
      <c r="J148" s="101">
        <f>'[5]2015 ER Pension Amts'!J142</f>
        <v>76773.009999999995</v>
      </c>
      <c r="K148" s="101">
        <f>'[5]2015 ER Pension Amts'!K142</f>
        <v>1640.18</v>
      </c>
      <c r="L148" s="101">
        <f>'[5]2015 ER Pension Amts'!L142</f>
        <v>0</v>
      </c>
      <c r="M148" s="101">
        <f>'[5]2015 ER Pension Amts'!N142</f>
        <v>-10049.43</v>
      </c>
      <c r="N148" s="101">
        <f>'[5]2015 ER Pension Amts'!O142</f>
        <v>0</v>
      </c>
      <c r="O148" s="101">
        <f>'[5]2015 ER Pension Amts'!P142+'[5]2015 ER Pension Amts'!M142</f>
        <v>-1109.5600000000122</v>
      </c>
      <c r="P148" s="101">
        <f>'[5]2015 ER Pension Amts'!Q142</f>
        <v>-18425.330000000002</v>
      </c>
      <c r="Q148" s="101">
        <f>'[5]2015 ER Pension Amts'!R142</f>
        <v>-8375.9</v>
      </c>
      <c r="R148" s="101">
        <f>'[5]2015 ER Pension Amts'!S142</f>
        <v>-9195.99</v>
      </c>
      <c r="S148" s="101">
        <f>'[5]2015 ER Pension Amts'!T142</f>
        <v>26478.41</v>
      </c>
      <c r="T148" s="101">
        <f>'[5]2015 ER Pension Amts'!U142</f>
        <v>1548643.3</v>
      </c>
      <c r="U148" s="101">
        <f>'[5]2015 ER Pension Amts'!V142</f>
        <v>953706.23</v>
      </c>
      <c r="V148" s="101">
        <f>'[5]2015 ER Pension Amts'!W142</f>
        <v>1068619.1599999999</v>
      </c>
      <c r="W148" s="101">
        <f>'[5]2015 ER Pension Amts'!X142</f>
        <v>59339.94</v>
      </c>
      <c r="X148" s="101">
        <f>'[5]2015 ER Pension Amts'!Y142</f>
        <v>8564.4351753999999</v>
      </c>
      <c r="Y148" s="101">
        <f>'[5]2015 ER Pension Amts'!Z142</f>
        <v>0</v>
      </c>
      <c r="Z148" s="101">
        <f>'[5]2015 ER Pension Amts'!AA142</f>
        <v>131085.47</v>
      </c>
    </row>
    <row r="149" spans="1:26" s="72" customFormat="1" x14ac:dyDescent="0.3">
      <c r="A149" s="100"/>
      <c r="B149" s="98"/>
      <c r="C149" s="101"/>
      <c r="D149" s="101"/>
      <c r="E149" s="102"/>
      <c r="F149" s="101"/>
      <c r="G149" s="103"/>
      <c r="H149" s="103"/>
      <c r="I149" s="103"/>
      <c r="J149" s="101"/>
      <c r="K149" s="101"/>
      <c r="L149" s="101"/>
      <c r="M149" s="101"/>
      <c r="N149" s="101"/>
      <c r="O149" s="101"/>
      <c r="P149" s="101"/>
      <c r="Q149" s="101"/>
      <c r="R149" s="101"/>
      <c r="S149" s="101"/>
      <c r="T149" s="101"/>
      <c r="U149" s="101"/>
      <c r="V149" s="101"/>
      <c r="W149" s="101"/>
      <c r="X149" s="101"/>
      <c r="Y149" s="101"/>
      <c r="Z149" s="97" t="s">
        <v>100</v>
      </c>
    </row>
    <row r="150" spans="1:26" s="72" customFormat="1" x14ac:dyDescent="0.3">
      <c r="A150" s="100">
        <f>'[5]2015 ER Pension Amts'!A143</f>
        <v>711</v>
      </c>
      <c r="B150" s="98" t="str">
        <f>'[5]2015 ER Pension Amts'!B143</f>
        <v>DOA - LA PROPERTY ASSISTANCE AGENCY</v>
      </c>
      <c r="C150" s="110">
        <f>'[5]2015 ER Pension Amts'!C143</f>
        <v>1310387.3999999999</v>
      </c>
      <c r="D150" s="110">
        <f>'[5]2015 ER Pension Amts'!D143</f>
        <v>487464.1128</v>
      </c>
      <c r="E150" s="102">
        <f>'[5]2015 ER Pension Amts'!E143</f>
        <v>0.372</v>
      </c>
      <c r="F150" s="110">
        <f>'[5]2015 ER Pension Amts'!F143</f>
        <v>4695898.21</v>
      </c>
      <c r="G150" s="103">
        <f>'[5]2015 ER Pension Amts'!G143</f>
        <v>6.9041999999999997E-4</v>
      </c>
      <c r="H150" s="103">
        <f>'[5]2015 ER Pension Amts'!H143</f>
        <v>6.5382999999999999E-4</v>
      </c>
      <c r="I150" s="103">
        <f>'[5]2015 ER Pension Amts'!I143</f>
        <v>3.659E-5</v>
      </c>
      <c r="J150" s="110">
        <f>'[5]2015 ER Pension Amts'!J143</f>
        <v>293839.03999999998</v>
      </c>
      <c r="K150" s="110">
        <f>'[5]2015 ER Pension Amts'!K143</f>
        <v>6277.58</v>
      </c>
      <c r="L150" s="110">
        <f>'[5]2015 ER Pension Amts'!L143</f>
        <v>0</v>
      </c>
      <c r="M150" s="110">
        <f>'[5]2015 ER Pension Amts'!N143</f>
        <v>-38462.910000000003</v>
      </c>
      <c r="N150" s="110">
        <f>'[5]2015 ER Pension Amts'!O143</f>
        <v>0</v>
      </c>
      <c r="O150" s="110">
        <f>'[5]2015 ER Pension Amts'!P143+'[5]2015 ER Pension Amts'!M143</f>
        <v>-4246.7099999999627</v>
      </c>
      <c r="P150" s="110">
        <f>'[5]2015 ER Pension Amts'!Q143</f>
        <v>-70520.62</v>
      </c>
      <c r="Q150" s="110">
        <f>'[5]2015 ER Pension Amts'!R143</f>
        <v>-32057.71</v>
      </c>
      <c r="R150" s="110">
        <f>'[5]2015 ER Pension Amts'!S143</f>
        <v>-35196.5</v>
      </c>
      <c r="S150" s="110">
        <f>'[5]2015 ER Pension Amts'!T143</f>
        <v>101342.79</v>
      </c>
      <c r="T150" s="110">
        <f>'[5]2015 ER Pension Amts'!U143</f>
        <v>5927237.1299999999</v>
      </c>
      <c r="U150" s="110">
        <f>'[5]2015 ER Pension Amts'!V143</f>
        <v>3650190.45</v>
      </c>
      <c r="V150" s="110">
        <f>'[5]2015 ER Pension Amts'!W143</f>
        <v>4088328.06</v>
      </c>
      <c r="W150" s="110">
        <f>'[5]2015 ER Pension Amts'!X143</f>
        <v>228793.3</v>
      </c>
      <c r="X150" s="110">
        <f>'[5]2015 ER Pension Amts'!Y143</f>
        <v>33021.357541400001</v>
      </c>
      <c r="Y150" s="110">
        <f>'[5]2015 ER Pension Amts'!Z143</f>
        <v>0</v>
      </c>
      <c r="Z150" s="110">
        <f>'[5]2015 ER Pension Amts'!AA143</f>
        <v>501713.12</v>
      </c>
    </row>
    <row r="151" spans="1:26" s="72" customFormat="1" x14ac:dyDescent="0.3">
      <c r="A151" s="100" t="str">
        <f>'[5]2015 ER Pension Amts'!A144</f>
        <v xml:space="preserve"> 01-106</v>
      </c>
      <c r="B151" s="98" t="str">
        <f>'[5]2015 ER Pension Amts'!B144</f>
        <v xml:space="preserve">DOA - LOUISIANA TAX COMMISSION </v>
      </c>
      <c r="C151" s="101">
        <f>'[5]2015 ER Pension Amts'!C144</f>
        <v>1975661.88</v>
      </c>
      <c r="D151" s="101">
        <f>'[5]2015 ER Pension Amts'!D144</f>
        <v>734946.21935999999</v>
      </c>
      <c r="E151" s="102">
        <f>'[5]2015 ER Pension Amts'!E144</f>
        <v>0.372</v>
      </c>
      <c r="F151" s="101">
        <f>'[5]2015 ER Pension Amts'!F144</f>
        <v>7080031.3499999996</v>
      </c>
      <c r="G151" s="103">
        <f>'[5]2015 ER Pension Amts'!G144</f>
        <v>1.0409499999999999E-3</v>
      </c>
      <c r="H151" s="103">
        <f>'[5]2015 ER Pension Amts'!H144</f>
        <v>9.3356999999999999E-4</v>
      </c>
      <c r="I151" s="103">
        <f>'[5]2015 ER Pension Amts'!I144</f>
        <v>1.0738000000000001E-4</v>
      </c>
      <c r="J151" s="101">
        <f>'[5]2015 ER Pension Amts'!J144</f>
        <v>443022.73</v>
      </c>
      <c r="K151" s="101">
        <f>'[5]2015 ER Pension Amts'!K144</f>
        <v>9464.73</v>
      </c>
      <c r="L151" s="101">
        <f>'[5]2015 ER Pension Amts'!L144</f>
        <v>0</v>
      </c>
      <c r="M151" s="101">
        <f>'[5]2015 ER Pension Amts'!N144</f>
        <v>-57990.74</v>
      </c>
      <c r="N151" s="101">
        <f>'[5]2015 ER Pension Amts'!O144</f>
        <v>0</v>
      </c>
      <c r="O151" s="101">
        <f>'[5]2015 ER Pension Amts'!P144+'[5]2015 ER Pension Amts'!M144</f>
        <v>-6402.7799999999115</v>
      </c>
      <c r="P151" s="101">
        <f>'[5]2015 ER Pension Amts'!Q144</f>
        <v>-106324.32</v>
      </c>
      <c r="Q151" s="101">
        <f>'[5]2015 ER Pension Amts'!R144</f>
        <v>-48333.59</v>
      </c>
      <c r="R151" s="101">
        <f>'[5]2015 ER Pension Amts'!S144</f>
        <v>-53065.95</v>
      </c>
      <c r="S151" s="101">
        <f>'[5]2015 ER Pension Amts'!T144</f>
        <v>152795.07</v>
      </c>
      <c r="T151" s="101">
        <f>'[5]2015 ER Pension Amts'!U144</f>
        <v>8936527.75</v>
      </c>
      <c r="U151" s="101">
        <f>'[5]2015 ER Pension Amts'!V144</f>
        <v>5503412.0499999998</v>
      </c>
      <c r="V151" s="101">
        <f>'[5]2015 ER Pension Amts'!W144</f>
        <v>5837511.9400000004</v>
      </c>
      <c r="W151" s="101">
        <f>'[5]2015 ER Pension Amts'!X144</f>
        <v>671435.49</v>
      </c>
      <c r="X151" s="101">
        <f>'[5]2015 ER Pension Amts'!Y144</f>
        <v>96907.170614800008</v>
      </c>
      <c r="Y151" s="101">
        <f>'[5]2015 ER Pension Amts'!Z144</f>
        <v>0</v>
      </c>
      <c r="Z151" s="101">
        <f>'[5]2015 ER Pension Amts'!AA144</f>
        <v>756435.6</v>
      </c>
    </row>
    <row r="152" spans="1:26" s="72" customFormat="1" x14ac:dyDescent="0.3">
      <c r="A152" s="100" t="str">
        <f>'[5]2015 ER Pension Amts'!A145</f>
        <v xml:space="preserve"> 01-103</v>
      </c>
      <c r="B152" s="98" t="str">
        <f>'[5]2015 ER Pension Amts'!B145</f>
        <v>DOA - MENTAL HEALTH ADVOCACY SERVICE</v>
      </c>
      <c r="C152" s="101">
        <f>'[5]2015 ER Pension Amts'!C145</f>
        <v>1624791.96</v>
      </c>
      <c r="D152" s="101">
        <f>'[5]2015 ER Pension Amts'!D145</f>
        <v>604422.60912000004</v>
      </c>
      <c r="E152" s="102">
        <f>'[5]2015 ER Pension Amts'!E145</f>
        <v>0.372</v>
      </c>
      <c r="F152" s="101">
        <f>'[5]2015 ER Pension Amts'!F145</f>
        <v>5822636.2800000003</v>
      </c>
      <c r="G152" s="103">
        <f>'[5]2015 ER Pension Amts'!G145</f>
        <v>8.5607999999999995E-4</v>
      </c>
      <c r="H152" s="103">
        <f>'[5]2015 ER Pension Amts'!H145</f>
        <v>9.1452999999999999E-4</v>
      </c>
      <c r="I152" s="103">
        <f>'[5]2015 ER Pension Amts'!I145</f>
        <v>-5.8449999999999998E-5</v>
      </c>
      <c r="J152" s="101">
        <f>'[5]2015 ER Pension Amts'!J145</f>
        <v>364343.05</v>
      </c>
      <c r="K152" s="101">
        <f>'[5]2015 ER Pension Amts'!K145</f>
        <v>7783.82</v>
      </c>
      <c r="L152" s="101">
        <f>'[5]2015 ER Pension Amts'!L145</f>
        <v>0</v>
      </c>
      <c r="M152" s="101">
        <f>'[5]2015 ER Pension Amts'!N145</f>
        <v>-47691.73</v>
      </c>
      <c r="N152" s="101">
        <f>'[5]2015 ER Pension Amts'!O145</f>
        <v>0</v>
      </c>
      <c r="O152" s="101">
        <f>'[5]2015 ER Pension Amts'!P145+'[5]2015 ER Pension Amts'!M145</f>
        <v>-5265.6699999999837</v>
      </c>
      <c r="P152" s="101">
        <f>'[5]2015 ER Pension Amts'!Q145</f>
        <v>-87441.4</v>
      </c>
      <c r="Q152" s="101">
        <f>'[5]2015 ER Pension Amts'!R145</f>
        <v>-39749.67</v>
      </c>
      <c r="R152" s="101">
        <f>'[5]2015 ER Pension Amts'!S145</f>
        <v>-43641.58</v>
      </c>
      <c r="S152" s="101">
        <f>'[5]2015 ER Pension Amts'!T145</f>
        <v>125659.07</v>
      </c>
      <c r="T152" s="101">
        <f>'[5]2015 ER Pension Amts'!U145</f>
        <v>7349423.7699999996</v>
      </c>
      <c r="U152" s="101">
        <f>'[5]2015 ER Pension Amts'!V145</f>
        <v>4526020.45</v>
      </c>
      <c r="V152" s="101">
        <f>'[5]2015 ER Pension Amts'!W145</f>
        <v>5718456.8799999999</v>
      </c>
      <c r="W152" s="101">
        <f>'[5]2015 ER Pension Amts'!X145</f>
        <v>-365481.51</v>
      </c>
      <c r="X152" s="101">
        <f>'[5]2015 ER Pension Amts'!Y145</f>
        <v>-52749.339936999997</v>
      </c>
      <c r="Y152" s="101">
        <f>'[5]2015 ER Pension Amts'!Z145</f>
        <v>0</v>
      </c>
      <c r="Z152" s="101">
        <f>'[5]2015 ER Pension Amts'!AA145</f>
        <v>622094.62</v>
      </c>
    </row>
    <row r="153" spans="1:26" s="72" customFormat="1" x14ac:dyDescent="0.3">
      <c r="A153" s="100">
        <f>'[5]2015 ER Pension Amts'!A146</f>
        <v>611</v>
      </c>
      <c r="B153" s="98" t="str">
        <f>'[5]2015 ER Pension Amts'!B146</f>
        <v>DOA - OFC OF TELECOMMUNICATION</v>
      </c>
      <c r="C153" s="101">
        <f>'[5]2015 ER Pension Amts'!C146</f>
        <v>0</v>
      </c>
      <c r="D153" s="101">
        <f>'[5]2015 ER Pension Amts'!D146</f>
        <v>0</v>
      </c>
      <c r="E153" s="102">
        <f>'[5]2015 ER Pension Amts'!E146</f>
        <v>0</v>
      </c>
      <c r="F153" s="101">
        <f>'[5]2015 ER Pension Amts'!F146</f>
        <v>0</v>
      </c>
      <c r="G153" s="103">
        <f>'[5]2015 ER Pension Amts'!G146</f>
        <v>0</v>
      </c>
      <c r="H153" s="103">
        <f>'[5]2015 ER Pension Amts'!H146</f>
        <v>1.81803E-3</v>
      </c>
      <c r="I153" s="103">
        <f>'[5]2015 ER Pension Amts'!I146</f>
        <v>-1.81803E-3</v>
      </c>
      <c r="J153" s="101">
        <f>'[5]2015 ER Pension Amts'!J146</f>
        <v>0</v>
      </c>
      <c r="K153" s="101">
        <f>'[5]2015 ER Pension Amts'!K146</f>
        <v>0</v>
      </c>
      <c r="L153" s="101">
        <f>'[5]2015 ER Pension Amts'!L146</f>
        <v>0</v>
      </c>
      <c r="M153" s="101">
        <f>'[5]2015 ER Pension Amts'!N146</f>
        <v>0</v>
      </c>
      <c r="N153" s="101">
        <f>'[5]2015 ER Pension Amts'!O146</f>
        <v>0</v>
      </c>
      <c r="O153" s="101">
        <f>'[5]2015 ER Pension Amts'!P146+'[5]2015 ER Pension Amts'!M146</f>
        <v>0</v>
      </c>
      <c r="P153" s="101">
        <f>'[5]2015 ER Pension Amts'!Q146</f>
        <v>0</v>
      </c>
      <c r="Q153" s="101">
        <f>'[5]2015 ER Pension Amts'!R146</f>
        <v>0</v>
      </c>
      <c r="R153" s="101">
        <f>'[5]2015 ER Pension Amts'!S146</f>
        <v>0</v>
      </c>
      <c r="S153" s="101">
        <f>'[5]2015 ER Pension Amts'!T146</f>
        <v>0</v>
      </c>
      <c r="T153" s="101">
        <f>'[5]2015 ER Pension Amts'!U146</f>
        <v>0</v>
      </c>
      <c r="U153" s="101">
        <f>'[5]2015 ER Pension Amts'!V146</f>
        <v>0</v>
      </c>
      <c r="V153" s="101">
        <f>'[5]2015 ER Pension Amts'!W146</f>
        <v>11367944.369999999</v>
      </c>
      <c r="W153" s="101">
        <f>'[5]2015 ER Pension Amts'!X146</f>
        <v>-11367944.369999999</v>
      </c>
      <c r="X153" s="101">
        <f>'[5]2015 ER Pension Amts'!Y146</f>
        <v>-1640716.5523637999</v>
      </c>
      <c r="Y153" s="101">
        <f>'[5]2015 ER Pension Amts'!Z146</f>
        <v>0</v>
      </c>
      <c r="Z153" s="101">
        <f>'[5]2015 ER Pension Amts'!AA146</f>
        <v>0</v>
      </c>
    </row>
    <row r="154" spans="1:26" s="72" customFormat="1" x14ac:dyDescent="0.3">
      <c r="A154" s="100">
        <f>'[5]2015 ER Pension Amts'!A147</f>
        <v>606</v>
      </c>
      <c r="B154" s="98" t="str">
        <f>'[5]2015 ER Pension Amts'!B147</f>
        <v>DOA - OFFICE OF AIRCRAFT SERVICES</v>
      </c>
      <c r="C154" s="101">
        <f>'[5]2015 ER Pension Amts'!C147</f>
        <v>218483.16</v>
      </c>
      <c r="D154" s="101">
        <f>'[5]2015 ER Pension Amts'!D147</f>
        <v>81275.735520000002</v>
      </c>
      <c r="E154" s="102">
        <f>'[5]2015 ER Pension Amts'!E147</f>
        <v>0.372</v>
      </c>
      <c r="F154" s="101">
        <f>'[5]2015 ER Pension Amts'!F147</f>
        <v>782989.78</v>
      </c>
      <c r="G154" s="103">
        <f>'[5]2015 ER Pension Amts'!G147</f>
        <v>1.1512E-4</v>
      </c>
      <c r="H154" s="103">
        <f>'[5]2015 ER Pension Amts'!H147</f>
        <v>1.1403E-4</v>
      </c>
      <c r="I154" s="103">
        <f>'[5]2015 ER Pension Amts'!I147</f>
        <v>1.0899999999999999E-6</v>
      </c>
      <c r="J154" s="101">
        <f>'[5]2015 ER Pension Amts'!J147</f>
        <v>48994.45</v>
      </c>
      <c r="K154" s="101">
        <f>'[5]2015 ER Pension Amts'!K147</f>
        <v>1046.72</v>
      </c>
      <c r="L154" s="101">
        <f>'[5]2015 ER Pension Amts'!L147</f>
        <v>0</v>
      </c>
      <c r="M154" s="101">
        <f>'[5]2015 ER Pension Amts'!N147</f>
        <v>-6413.27</v>
      </c>
      <c r="N154" s="101">
        <f>'[5]2015 ER Pension Amts'!O147</f>
        <v>0</v>
      </c>
      <c r="O154" s="101">
        <f>'[5]2015 ER Pension Amts'!P147+'[5]2015 ER Pension Amts'!M147</f>
        <v>-708.08999999999651</v>
      </c>
      <c r="P154" s="101">
        <f>'[5]2015 ER Pension Amts'!Q147</f>
        <v>-11758.54</v>
      </c>
      <c r="Q154" s="101">
        <f>'[5]2015 ER Pension Amts'!R147</f>
        <v>-5345.27</v>
      </c>
      <c r="R154" s="101">
        <f>'[5]2015 ER Pension Amts'!S147</f>
        <v>-5868.63</v>
      </c>
      <c r="S154" s="101">
        <f>'[5]2015 ER Pension Amts'!T147</f>
        <v>16897.8</v>
      </c>
      <c r="T154" s="101">
        <f>'[5]2015 ER Pension Amts'!U147</f>
        <v>988302.1</v>
      </c>
      <c r="U154" s="101">
        <f>'[5]2015 ER Pension Amts'!V147</f>
        <v>608629.42000000004</v>
      </c>
      <c r="V154" s="101">
        <f>'[5]2015 ER Pension Amts'!W147</f>
        <v>713017.22</v>
      </c>
      <c r="W154" s="101">
        <f>'[5]2015 ER Pension Amts'!X147</f>
        <v>6815.65</v>
      </c>
      <c r="X154" s="101">
        <f>'[5]2015 ER Pension Amts'!Y147</f>
        <v>983.69171139999992</v>
      </c>
      <c r="Y154" s="101">
        <f>'[5]2015 ER Pension Amts'!Z147</f>
        <v>0</v>
      </c>
      <c r="Z154" s="101">
        <f>'[5]2015 ER Pension Amts'!AA147</f>
        <v>83655.19</v>
      </c>
    </row>
    <row r="155" spans="1:26" s="72" customFormat="1" x14ac:dyDescent="0.3">
      <c r="A155" s="100" t="str">
        <f>'[5]2015 ER Pension Amts'!A148</f>
        <v xml:space="preserve"> 21-804</v>
      </c>
      <c r="B155" s="98" t="str">
        <f>'[5]2015 ER Pension Amts'!B148</f>
        <v>DOA - OFFICE OF RISK MANAGEMENT</v>
      </c>
      <c r="C155" s="101">
        <f>'[5]2015 ER Pension Amts'!C148</f>
        <v>1915402.2</v>
      </c>
      <c r="D155" s="101">
        <f>'[5]2015 ER Pension Amts'!D148</f>
        <v>712529.61840000004</v>
      </c>
      <c r="E155" s="102">
        <f>'[5]2015 ER Pension Amts'!E148</f>
        <v>0.372</v>
      </c>
      <c r="F155" s="101">
        <f>'[5]2015 ER Pension Amts'!F148</f>
        <v>6864083.4199999999</v>
      </c>
      <c r="G155" s="103">
        <f>'[5]2015 ER Pension Amts'!G148</f>
        <v>1.0092E-3</v>
      </c>
      <c r="H155" s="103">
        <f>'[5]2015 ER Pension Amts'!H148</f>
        <v>1.0687800000000001E-3</v>
      </c>
      <c r="I155" s="103">
        <f>'[5]2015 ER Pension Amts'!I148</f>
        <v>-5.9580000000000002E-5</v>
      </c>
      <c r="J155" s="101">
        <f>'[5]2015 ER Pension Amts'!J148</f>
        <v>429510.1</v>
      </c>
      <c r="K155" s="101">
        <f>'[5]2015 ER Pension Amts'!K148</f>
        <v>9176.0499999999993</v>
      </c>
      <c r="L155" s="101">
        <f>'[5]2015 ER Pension Amts'!L148</f>
        <v>0</v>
      </c>
      <c r="M155" s="101">
        <f>'[5]2015 ER Pension Amts'!N148</f>
        <v>-56221.96</v>
      </c>
      <c r="N155" s="101">
        <f>'[5]2015 ER Pension Amts'!O148</f>
        <v>0</v>
      </c>
      <c r="O155" s="101">
        <f>'[5]2015 ER Pension Amts'!P148+'[5]2015 ER Pension Amts'!M148</f>
        <v>-6207.4899999999907</v>
      </c>
      <c r="P155" s="101">
        <f>'[5]2015 ER Pension Amts'!Q148</f>
        <v>-103081.33</v>
      </c>
      <c r="Q155" s="101">
        <f>'[5]2015 ER Pension Amts'!R148</f>
        <v>-46859.360000000001</v>
      </c>
      <c r="R155" s="101">
        <f>'[5]2015 ER Pension Amts'!S148</f>
        <v>-51447.39</v>
      </c>
      <c r="S155" s="101">
        <f>'[5]2015 ER Pension Amts'!T148</f>
        <v>148134.67000000001</v>
      </c>
      <c r="T155" s="101">
        <f>'[5]2015 ER Pension Amts'!U148</f>
        <v>8663954.8499999996</v>
      </c>
      <c r="U155" s="101">
        <f>'[5]2015 ER Pension Amts'!V148</f>
        <v>5335552.5599999996</v>
      </c>
      <c r="V155" s="101">
        <f>'[5]2015 ER Pension Amts'!W148</f>
        <v>6682965.4000000004</v>
      </c>
      <c r="W155" s="101">
        <f>'[5]2015 ER Pension Amts'!X148</f>
        <v>-372547.28</v>
      </c>
      <c r="X155" s="101">
        <f>'[5]2015 ER Pension Amts'!Y148</f>
        <v>-53769.130426800002</v>
      </c>
      <c r="Y155" s="101">
        <f>'[5]2015 ER Pension Amts'!Z148</f>
        <v>0</v>
      </c>
      <c r="Z155" s="101">
        <f>'[5]2015 ER Pension Amts'!AA148</f>
        <v>733363.57</v>
      </c>
    </row>
    <row r="156" spans="1:26" s="72" customFormat="1" x14ac:dyDescent="0.3">
      <c r="A156" s="100">
        <f>'[5]2015 ER Pension Amts'!A149</f>
        <v>607</v>
      </c>
      <c r="B156" s="98" t="str">
        <f>'[5]2015 ER Pension Amts'!B149</f>
        <v>DOA - OFFICE OF TECHNOLOGY SERVICES</v>
      </c>
      <c r="C156" s="101">
        <f>'[5]2015 ER Pension Amts'!C149</f>
        <v>47746052.520000003</v>
      </c>
      <c r="D156" s="101">
        <f>'[5]2015 ER Pension Amts'!D149</f>
        <v>17761531.537439998</v>
      </c>
      <c r="E156" s="102">
        <f>'[5]2015 ER Pension Amts'!E149</f>
        <v>0.372</v>
      </c>
      <c r="F156" s="101">
        <f>'[5]2015 ER Pension Amts'!F149</f>
        <v>171103194.72</v>
      </c>
      <c r="G156" s="103">
        <f>'[5]2015 ER Pension Amts'!G149</f>
        <v>2.5156649999999999E-2</v>
      </c>
      <c r="H156" s="103">
        <f>'[5]2015 ER Pension Amts'!H149</f>
        <v>8.8681999999999997E-4</v>
      </c>
      <c r="I156" s="103">
        <f>'[5]2015 ER Pension Amts'!I149</f>
        <v>2.4269829999999999E-2</v>
      </c>
      <c r="J156" s="101">
        <f>'[5]2015 ER Pension Amts'!J149</f>
        <v>10706535.050000001</v>
      </c>
      <c r="K156" s="101">
        <f>'[5]2015 ER Pension Amts'!K149</f>
        <v>228734.35</v>
      </c>
      <c r="L156" s="101">
        <f>'[5]2015 ER Pension Amts'!L149</f>
        <v>0</v>
      </c>
      <c r="M156" s="101">
        <f>'[5]2015 ER Pension Amts'!N149</f>
        <v>-1401462.78</v>
      </c>
      <c r="N156" s="101">
        <f>'[5]2015 ER Pension Amts'!O149</f>
        <v>0</v>
      </c>
      <c r="O156" s="101">
        <f>'[5]2015 ER Pension Amts'!P149+'[5]2015 ER Pension Amts'!M149</f>
        <v>-154736.21000000089</v>
      </c>
      <c r="P156" s="101">
        <f>'[5]2015 ER Pension Amts'!Q149</f>
        <v>-2569541.09</v>
      </c>
      <c r="Q156" s="101">
        <f>'[5]2015 ER Pension Amts'!R149</f>
        <v>-1168078.31</v>
      </c>
      <c r="R156" s="101">
        <f>'[5]2015 ER Pension Amts'!S149</f>
        <v>-1282445.48</v>
      </c>
      <c r="S156" s="101">
        <f>'[5]2015 ER Pension Amts'!T149</f>
        <v>3692600.23</v>
      </c>
      <c r="T156" s="101">
        <f>'[5]2015 ER Pension Amts'!U149</f>
        <v>215969163.53999999</v>
      </c>
      <c r="U156" s="101">
        <f>'[5]2015 ER Pension Amts'!V149</f>
        <v>133001018.98999999</v>
      </c>
      <c r="V156" s="101">
        <f>'[5]2015 ER Pension Amts'!W149</f>
        <v>5545189.2599999998</v>
      </c>
      <c r="W156" s="101">
        <f>'[5]2015 ER Pension Amts'!X149</f>
        <v>151756614.16999999</v>
      </c>
      <c r="X156" s="101">
        <f>'[5]2015 ER Pension Amts'!Y149</f>
        <v>21902780.374391798</v>
      </c>
      <c r="Y156" s="101">
        <f>'[5]2015 ER Pension Amts'!Z149</f>
        <v>0</v>
      </c>
      <c r="Z156" s="101">
        <f>'[5]2015 ER Pension Amts'!AA149</f>
        <v>18280787.48</v>
      </c>
    </row>
    <row r="157" spans="1:26" s="72" customFormat="1" x14ac:dyDescent="0.3">
      <c r="A157" s="100" t="str">
        <f>'[5]2015 ER Pension Amts'!A150</f>
        <v xml:space="preserve"> 01-102</v>
      </c>
      <c r="B157" s="98" t="str">
        <f>'[5]2015 ER Pension Amts'!B150</f>
        <v>DOA - OFFICE OF THE INSPECTOR GENERAL</v>
      </c>
      <c r="C157" s="101">
        <f>'[5]2015 ER Pension Amts'!C150</f>
        <v>752162.64</v>
      </c>
      <c r="D157" s="101">
        <f>'[5]2015 ER Pension Amts'!D150</f>
        <v>281194.02528</v>
      </c>
      <c r="E157" s="102">
        <f>'[5]2015 ER Pension Amts'!E150</f>
        <v>0.37384729999999999</v>
      </c>
      <c r="F157" s="101">
        <f>'[5]2015 ER Pension Amts'!F150</f>
        <v>2708837.2</v>
      </c>
      <c r="G157" s="103">
        <f>'[5]2015 ER Pension Amts'!G150</f>
        <v>3.9826999999999999E-4</v>
      </c>
      <c r="H157" s="103">
        <f>'[5]2015 ER Pension Amts'!H150</f>
        <v>4.6222E-4</v>
      </c>
      <c r="I157" s="103">
        <f>'[5]2015 ER Pension Amts'!I150</f>
        <v>-6.3949999999999996E-5</v>
      </c>
      <c r="J157" s="101">
        <f>'[5]2015 ER Pension Amts'!J150</f>
        <v>169501.57</v>
      </c>
      <c r="K157" s="101">
        <f>'[5]2015 ER Pension Amts'!K150</f>
        <v>3621.23</v>
      </c>
      <c r="L157" s="101">
        <f>'[5]2015 ER Pension Amts'!L150</f>
        <v>0</v>
      </c>
      <c r="M157" s="101">
        <f>'[5]2015 ER Pension Amts'!N150</f>
        <v>-22187.4</v>
      </c>
      <c r="N157" s="101">
        <f>'[5]2015 ER Pension Amts'!O150</f>
        <v>0</v>
      </c>
      <c r="O157" s="101">
        <f>'[5]2015 ER Pension Amts'!P150+'[5]2015 ER Pension Amts'!M150</f>
        <v>-2449.7200000000012</v>
      </c>
      <c r="P157" s="101">
        <f>'[5]2015 ER Pension Amts'!Q150</f>
        <v>-40679.94</v>
      </c>
      <c r="Q157" s="101">
        <f>'[5]2015 ER Pension Amts'!R150</f>
        <v>-18492.55</v>
      </c>
      <c r="R157" s="101">
        <f>'[5]2015 ER Pension Amts'!S150</f>
        <v>-20303.16</v>
      </c>
      <c r="S157" s="101">
        <f>'[5]2015 ER Pension Amts'!T150</f>
        <v>58459.77</v>
      </c>
      <c r="T157" s="101">
        <f>'[5]2015 ER Pension Amts'!U150</f>
        <v>3419137.24</v>
      </c>
      <c r="U157" s="101">
        <f>'[5]2015 ER Pension Amts'!V150</f>
        <v>2105618.83</v>
      </c>
      <c r="V157" s="101">
        <f>'[5]2015 ER Pension Amts'!W150</f>
        <v>2890211.52</v>
      </c>
      <c r="W157" s="101">
        <f>'[5]2015 ER Pension Amts'!X150</f>
        <v>-399872.41</v>
      </c>
      <c r="X157" s="101">
        <f>'[5]2015 ER Pension Amts'!Y150</f>
        <v>-57712.921966999995</v>
      </c>
      <c r="Y157" s="101">
        <f>'[5]2015 ER Pension Amts'!Z150</f>
        <v>0</v>
      </c>
      <c r="Z157" s="101">
        <f>'[5]2015 ER Pension Amts'!AA150</f>
        <v>289414.09999999998</v>
      </c>
    </row>
    <row r="158" spans="1:26" s="72" customFormat="1" x14ac:dyDescent="0.3">
      <c r="A158" s="100" t="str">
        <f>'[5]2015 ER Pension Amts'!A151</f>
        <v xml:space="preserve"> 17-563</v>
      </c>
      <c r="B158" s="98" t="str">
        <f>'[5]2015 ER Pension Amts'!B151</f>
        <v>DOA - STATE POLICE COMMISSION</v>
      </c>
      <c r="C158" s="101">
        <f>'[5]2015 ER Pension Amts'!C151</f>
        <v>226200</v>
      </c>
      <c r="D158" s="101">
        <f>'[5]2015 ER Pension Amts'!D151</f>
        <v>84146.4</v>
      </c>
      <c r="E158" s="102">
        <f>'[5]2015 ER Pension Amts'!E151</f>
        <v>0.372</v>
      </c>
      <c r="F158" s="101">
        <f>'[5]2015 ER Pension Amts'!F151</f>
        <v>810603.91</v>
      </c>
      <c r="G158" s="103">
        <f>'[5]2015 ER Pension Amts'!G151</f>
        <v>1.1917999999999999E-4</v>
      </c>
      <c r="H158" s="103">
        <f>'[5]2015 ER Pension Amts'!H151</f>
        <v>1.2645000000000001E-4</v>
      </c>
      <c r="I158" s="103">
        <f>'[5]2015 ER Pension Amts'!I151</f>
        <v>-7.2699999999999999E-6</v>
      </c>
      <c r="J158" s="101">
        <f>'[5]2015 ER Pension Amts'!J151</f>
        <v>50722.37</v>
      </c>
      <c r="K158" s="101">
        <f>'[5]2015 ER Pension Amts'!K151</f>
        <v>1083.6300000000001</v>
      </c>
      <c r="L158" s="101">
        <f>'[5]2015 ER Pension Amts'!L151</f>
        <v>0</v>
      </c>
      <c r="M158" s="101">
        <f>'[5]2015 ER Pension Amts'!N151</f>
        <v>-6639.45</v>
      </c>
      <c r="N158" s="101">
        <f>'[5]2015 ER Pension Amts'!O151</f>
        <v>0</v>
      </c>
      <c r="O158" s="101">
        <f>'[5]2015 ER Pension Amts'!P151+'[5]2015 ER Pension Amts'!M151</f>
        <v>-733.06999999999243</v>
      </c>
      <c r="P158" s="101">
        <f>'[5]2015 ER Pension Amts'!Q151</f>
        <v>-12173.24</v>
      </c>
      <c r="Q158" s="101">
        <f>'[5]2015 ER Pension Amts'!R151</f>
        <v>-5533.79</v>
      </c>
      <c r="R158" s="101">
        <f>'[5]2015 ER Pension Amts'!S151</f>
        <v>-6075.6</v>
      </c>
      <c r="S158" s="101">
        <f>'[5]2015 ER Pension Amts'!T151</f>
        <v>17493.75</v>
      </c>
      <c r="T158" s="101">
        <f>'[5]2015 ER Pension Amts'!U151</f>
        <v>1023157.09</v>
      </c>
      <c r="U158" s="101">
        <f>'[5]2015 ER Pension Amts'!V151</f>
        <v>630094.29</v>
      </c>
      <c r="V158" s="101">
        <f>'[5]2015 ER Pension Amts'!W151</f>
        <v>790678.13</v>
      </c>
      <c r="W158" s="101">
        <f>'[5]2015 ER Pension Amts'!X151</f>
        <v>-45458.52</v>
      </c>
      <c r="X158" s="101">
        <f>'[5]2015 ER Pension Amts'!Y151</f>
        <v>-6560.9529741999995</v>
      </c>
      <c r="Y158" s="101">
        <f>'[5]2015 ER Pension Amts'!Z151</f>
        <v>0</v>
      </c>
      <c r="Z158" s="101">
        <f>'[5]2015 ER Pension Amts'!AA151</f>
        <v>86605.5</v>
      </c>
    </row>
    <row r="159" spans="1:26" s="72" customFormat="1" x14ac:dyDescent="0.3">
      <c r="A159" s="100" t="str">
        <f>'[5]2015 ER Pension Amts'!A152</f>
        <v xml:space="preserve"> 08A-415</v>
      </c>
      <c r="B159" s="98" t="str">
        <f>'[5]2015 ER Pension Amts'!B152</f>
        <v>DOC - ADULT PROBATION AND PAROLE</v>
      </c>
      <c r="C159" s="101">
        <f>'[5]2015 ER Pension Amts'!C152</f>
        <v>34635037.200000003</v>
      </c>
      <c r="D159" s="101">
        <f>'[5]2015 ER Pension Amts'!D152</f>
        <v>12046238.71284</v>
      </c>
      <c r="E159" s="102">
        <f>'[5]2015 ER Pension Amts'!E152</f>
        <v>0.34780489999999997</v>
      </c>
      <c r="F159" s="101">
        <f>'[5]2015 ER Pension Amts'!F152</f>
        <v>116045723.23999999</v>
      </c>
      <c r="G159" s="103">
        <f>'[5]2015 ER Pension Amts'!G152</f>
        <v>1.7061759999999999E-2</v>
      </c>
      <c r="H159" s="103">
        <f>'[5]2015 ER Pension Amts'!H152</f>
        <v>1.708148E-2</v>
      </c>
      <c r="I159" s="103">
        <f>'[5]2015 ER Pension Amts'!I152</f>
        <v>-1.9720000000000001E-5</v>
      </c>
      <c r="J159" s="101">
        <f>'[5]2015 ER Pension Amts'!J152</f>
        <v>7261393.3700000001</v>
      </c>
      <c r="K159" s="101">
        <f>'[5]2015 ER Pension Amts'!K152</f>
        <v>155132.35999999999</v>
      </c>
      <c r="L159" s="101">
        <f>'[5]2015 ER Pension Amts'!L152</f>
        <v>0</v>
      </c>
      <c r="M159" s="101">
        <f>'[5]2015 ER Pension Amts'!N152</f>
        <v>-950501.03</v>
      </c>
      <c r="N159" s="101">
        <f>'[5]2015 ER Pension Amts'!O152</f>
        <v>0</v>
      </c>
      <c r="O159" s="101">
        <f>'[5]2015 ER Pension Amts'!P152+'[5]2015 ER Pension Amts'!M152</f>
        <v>-104945.29000000097</v>
      </c>
      <c r="P159" s="101">
        <f>'[5]2015 ER Pension Amts'!Q152</f>
        <v>-1742715.88</v>
      </c>
      <c r="Q159" s="101">
        <f>'[5]2015 ER Pension Amts'!R152</f>
        <v>-792214.85</v>
      </c>
      <c r="R159" s="101">
        <f>'[5]2015 ER Pension Amts'!S152</f>
        <v>-869781.03</v>
      </c>
      <c r="S159" s="101">
        <f>'[5]2015 ER Pension Amts'!T152</f>
        <v>2504397.7999999998</v>
      </c>
      <c r="T159" s="101">
        <f>'[5]2015 ER Pension Amts'!U152</f>
        <v>146474750.63999999</v>
      </c>
      <c r="U159" s="101">
        <f>'[5]2015 ER Pension Amts'!V152</f>
        <v>90204040.120000005</v>
      </c>
      <c r="V159" s="101">
        <f>'[5]2015 ER Pension Amts'!W152</f>
        <v>106808641.42</v>
      </c>
      <c r="W159" s="101">
        <f>'[5]2015 ER Pension Amts'!X152</f>
        <v>-123307.02</v>
      </c>
      <c r="X159" s="101">
        <f>'[5]2015 ER Pension Amts'!Y152</f>
        <v>-17796.697751200001</v>
      </c>
      <c r="Y159" s="101">
        <f>'[5]2015 ER Pension Amts'!Z152</f>
        <v>0</v>
      </c>
      <c r="Z159" s="101">
        <f>'[5]2015 ER Pension Amts'!AA152</f>
        <v>12398407.92</v>
      </c>
    </row>
    <row r="160" spans="1:26" s="72" customFormat="1" x14ac:dyDescent="0.3">
      <c r="A160" s="100" t="str">
        <f>'[5]2015 ER Pension Amts'!A153</f>
        <v xml:space="preserve"> 08A-405</v>
      </c>
      <c r="B160" s="98" t="str">
        <f>'[5]2015 ER Pension Amts'!B153</f>
        <v>DOC - AVOYELLES CORRECTIONAL CENTER</v>
      </c>
      <c r="C160" s="101">
        <f>'[5]2015 ER Pension Amts'!C153</f>
        <v>13401650.52</v>
      </c>
      <c r="D160" s="101">
        <f>'[5]2015 ER Pension Amts'!D153</f>
        <v>4710639.9334800001</v>
      </c>
      <c r="E160" s="102">
        <f>'[5]2015 ER Pension Amts'!E153</f>
        <v>0.3514969</v>
      </c>
      <c r="F160" s="101">
        <f>'[5]2015 ER Pension Amts'!F153</f>
        <v>45379263.490000002</v>
      </c>
      <c r="G160" s="103">
        <f>'[5]2015 ER Pension Amts'!G153</f>
        <v>6.6719400000000003E-3</v>
      </c>
      <c r="H160" s="103">
        <f>'[5]2015 ER Pension Amts'!H153</f>
        <v>6.7451999999999998E-3</v>
      </c>
      <c r="I160" s="103">
        <f>'[5]2015 ER Pension Amts'!I153</f>
        <v>-7.326E-5</v>
      </c>
      <c r="J160" s="101">
        <f>'[5]2015 ER Pension Amts'!J153</f>
        <v>2839541.81</v>
      </c>
      <c r="K160" s="101">
        <f>'[5]2015 ER Pension Amts'!K153</f>
        <v>60663.95</v>
      </c>
      <c r="L160" s="101">
        <f>'[5]2015 ER Pension Amts'!L153</f>
        <v>0</v>
      </c>
      <c r="M160" s="101">
        <f>'[5]2015 ER Pension Amts'!N153</f>
        <v>-371690.01</v>
      </c>
      <c r="N160" s="101">
        <f>'[5]2015 ER Pension Amts'!O153</f>
        <v>0</v>
      </c>
      <c r="O160" s="101">
        <f>'[5]2015 ER Pension Amts'!P153+'[5]2015 ER Pension Amts'!M153</f>
        <v>-41038.479999999981</v>
      </c>
      <c r="P160" s="101">
        <f>'[5]2015 ER Pension Amts'!Q153</f>
        <v>-681482.79</v>
      </c>
      <c r="Q160" s="101">
        <f>'[5]2015 ER Pension Amts'!R153</f>
        <v>-309792.77</v>
      </c>
      <c r="R160" s="101">
        <f>'[5]2015 ER Pension Amts'!S153</f>
        <v>-340124.75</v>
      </c>
      <c r="S160" s="101">
        <f>'[5]2015 ER Pension Amts'!T153</f>
        <v>979335.77</v>
      </c>
      <c r="T160" s="101">
        <f>'[5]2015 ER Pension Amts'!U153</f>
        <v>57278425.420000002</v>
      </c>
      <c r="U160" s="101">
        <f>'[5]2015 ER Pension Amts'!V153</f>
        <v>35273966.07</v>
      </c>
      <c r="V160" s="101">
        <f>'[5]2015 ER Pension Amts'!W153</f>
        <v>42177003.869999997</v>
      </c>
      <c r="W160" s="101">
        <f>'[5]2015 ER Pension Amts'!X153</f>
        <v>-458086.83</v>
      </c>
      <c r="X160" s="101">
        <f>'[5]2015 ER Pension Amts'!Y153</f>
        <v>-66114.912639600007</v>
      </c>
      <c r="Y160" s="101">
        <f>'[5]2015 ER Pension Amts'!Z153</f>
        <v>0</v>
      </c>
      <c r="Z160" s="101">
        <f>'[5]2015 ER Pension Amts'!AA153</f>
        <v>4848352.91</v>
      </c>
    </row>
    <row r="161" spans="1:26" s="72" customFormat="1" x14ac:dyDescent="0.3">
      <c r="A161" s="100" t="str">
        <f>'[5]2015 ER Pension Amts'!A154</f>
        <v xml:space="preserve"> 08A-400</v>
      </c>
      <c r="B161" s="98" t="str">
        <f>'[5]2015 ER Pension Amts'!B154</f>
        <v>DOC - CORRECTIONS - ADMINISTRATION</v>
      </c>
      <c r="C161" s="101">
        <f>'[5]2015 ER Pension Amts'!C154</f>
        <v>10711796.279999999</v>
      </c>
      <c r="D161" s="101">
        <f>'[5]2015 ER Pension Amts'!D154</f>
        <v>3969476.6038799998</v>
      </c>
      <c r="E161" s="102">
        <f>'[5]2015 ER Pension Amts'!E154</f>
        <v>0.37057050000000002</v>
      </c>
      <c r="F161" s="101">
        <f>'[5]2015 ER Pension Amts'!F154</f>
        <v>38239378.859999999</v>
      </c>
      <c r="G161" s="103">
        <f>'[5]2015 ER Pension Amts'!G154</f>
        <v>5.62219E-3</v>
      </c>
      <c r="H161" s="103">
        <f>'[5]2015 ER Pension Amts'!H154</f>
        <v>4.7705300000000003E-3</v>
      </c>
      <c r="I161" s="103">
        <f>'[5]2015 ER Pension Amts'!I154</f>
        <v>8.5165999999999996E-4</v>
      </c>
      <c r="J161" s="101">
        <f>'[5]2015 ER Pension Amts'!J154</f>
        <v>2392773.85</v>
      </c>
      <c r="K161" s="101">
        <f>'[5]2015 ER Pension Amts'!K154</f>
        <v>51119.21</v>
      </c>
      <c r="L161" s="101">
        <f>'[5]2015 ER Pension Amts'!L154</f>
        <v>0</v>
      </c>
      <c r="M161" s="101">
        <f>'[5]2015 ER Pension Amts'!N154</f>
        <v>-313209.03000000003</v>
      </c>
      <c r="N161" s="101">
        <f>'[5]2015 ER Pension Amts'!O154</f>
        <v>0</v>
      </c>
      <c r="O161" s="101">
        <f>'[5]2015 ER Pension Amts'!P154+'[5]2015 ER Pension Amts'!M154</f>
        <v>-34581.569999999832</v>
      </c>
      <c r="P161" s="101">
        <f>'[5]2015 ER Pension Amts'!Q154</f>
        <v>-574259.62</v>
      </c>
      <c r="Q161" s="101">
        <f>'[5]2015 ER Pension Amts'!R154</f>
        <v>-261050.58</v>
      </c>
      <c r="R161" s="101">
        <f>'[5]2015 ER Pension Amts'!S154</f>
        <v>-286610.19</v>
      </c>
      <c r="S161" s="101">
        <f>'[5]2015 ER Pension Amts'!T154</f>
        <v>825248.99</v>
      </c>
      <c r="T161" s="101">
        <f>'[5]2015 ER Pension Amts'!U154</f>
        <v>48266349.909999996</v>
      </c>
      <c r="U161" s="101">
        <f>'[5]2015 ER Pension Amts'!V154</f>
        <v>29724029.190000001</v>
      </c>
      <c r="V161" s="101">
        <f>'[5]2015 ER Pension Amts'!W154</f>
        <v>29829606.579999998</v>
      </c>
      <c r="W161" s="101">
        <f>'[5]2015 ER Pension Amts'!X154</f>
        <v>5325337.59</v>
      </c>
      <c r="X161" s="101">
        <f>'[5]2015 ER Pension Amts'!Y154</f>
        <v>768597.1403036</v>
      </c>
      <c r="Y161" s="101">
        <f>'[5]2015 ER Pension Amts'!Z154</f>
        <v>0</v>
      </c>
      <c r="Z161" s="101">
        <f>'[5]2015 ER Pension Amts'!AA154</f>
        <v>4085522.54</v>
      </c>
    </row>
    <row r="162" spans="1:26" s="72" customFormat="1" x14ac:dyDescent="0.3">
      <c r="A162" s="100" t="str">
        <f>'[5]2015 ER Pension Amts'!A155</f>
        <v xml:space="preserve"> 08A-414</v>
      </c>
      <c r="B162" s="98" t="str">
        <f>'[5]2015 ER Pension Amts'!B155</f>
        <v>DOC - DAVID WADE CORRECTIONAL CENTER</v>
      </c>
      <c r="C162" s="101">
        <f>'[5]2015 ER Pension Amts'!C155</f>
        <v>12831301.92</v>
      </c>
      <c r="D162" s="101">
        <f>'[5]2015 ER Pension Amts'!D155</f>
        <v>4503472.7747999998</v>
      </c>
      <c r="E162" s="102">
        <f>'[5]2015 ER Pension Amts'!E155</f>
        <v>0.3509755</v>
      </c>
      <c r="F162" s="101">
        <f>'[5]2015 ER Pension Amts'!F155</f>
        <v>43383564.57</v>
      </c>
      <c r="G162" s="103">
        <f>'[5]2015 ER Pension Amts'!G155</f>
        <v>6.3785200000000004E-3</v>
      </c>
      <c r="H162" s="103">
        <f>'[5]2015 ER Pension Amts'!H155</f>
        <v>6.5675500000000001E-3</v>
      </c>
      <c r="I162" s="103">
        <f>'[5]2015 ER Pension Amts'!I155</f>
        <v>-1.8903E-4</v>
      </c>
      <c r="J162" s="101">
        <f>'[5]2015 ER Pension Amts'!J155</f>
        <v>2714663.83</v>
      </c>
      <c r="K162" s="101">
        <f>'[5]2015 ER Pension Amts'!K155</f>
        <v>57996.06</v>
      </c>
      <c r="L162" s="101">
        <f>'[5]2015 ER Pension Amts'!L155</f>
        <v>0</v>
      </c>
      <c r="M162" s="101">
        <f>'[5]2015 ER Pension Amts'!N155</f>
        <v>-355343.75</v>
      </c>
      <c r="N162" s="101">
        <f>'[5]2015 ER Pension Amts'!O155</f>
        <v>0</v>
      </c>
      <c r="O162" s="101">
        <f>'[5]2015 ER Pension Amts'!P155+'[5]2015 ER Pension Amts'!M155</f>
        <v>-39233.679999999702</v>
      </c>
      <c r="P162" s="101">
        <f>'[5]2015 ER Pension Amts'!Q155</f>
        <v>-651512.39</v>
      </c>
      <c r="Q162" s="101">
        <f>'[5]2015 ER Pension Amts'!R155</f>
        <v>-296168.64</v>
      </c>
      <c r="R162" s="101">
        <f>'[5]2015 ER Pension Amts'!S155</f>
        <v>-325166.67</v>
      </c>
      <c r="S162" s="101">
        <f>'[5]2015 ER Pension Amts'!T155</f>
        <v>936266.33</v>
      </c>
      <c r="T162" s="101">
        <f>'[5]2015 ER Pension Amts'!U155</f>
        <v>54759422.619999997</v>
      </c>
      <c r="U162" s="101">
        <f>'[5]2015 ER Pension Amts'!V155</f>
        <v>33722680.07</v>
      </c>
      <c r="V162" s="101">
        <f>'[5]2015 ER Pension Amts'!W155</f>
        <v>41066177.700000003</v>
      </c>
      <c r="W162" s="101">
        <f>'[5]2015 ER Pension Amts'!X155</f>
        <v>-1181984.08</v>
      </c>
      <c r="X162" s="101">
        <f>'[5]2015 ER Pension Amts'!Y155</f>
        <v>-170593.8020238</v>
      </c>
      <c r="Y162" s="101">
        <f>'[5]2015 ER Pension Amts'!Z155</f>
        <v>0</v>
      </c>
      <c r="Z162" s="101">
        <f>'[5]2015 ER Pension Amts'!AA155</f>
        <v>4635131.01</v>
      </c>
    </row>
    <row r="163" spans="1:26" s="72" customFormat="1" x14ac:dyDescent="0.3">
      <c r="A163" s="100" t="str">
        <f>'[5]2015 ER Pension Amts'!A156</f>
        <v xml:space="preserve"> 08A-409</v>
      </c>
      <c r="B163" s="98" t="str">
        <f>'[5]2015 ER Pension Amts'!B156</f>
        <v>DOC - DIXON CORRECTIONAL INSTITUTE</v>
      </c>
      <c r="C163" s="101">
        <f>'[5]2015 ER Pension Amts'!C156</f>
        <v>18870577.199999999</v>
      </c>
      <c r="D163" s="101">
        <f>'[5]2015 ER Pension Amts'!D156</f>
        <v>6632876.9995200001</v>
      </c>
      <c r="E163" s="102">
        <f>'[5]2015 ER Pension Amts'!E156</f>
        <v>0.351493</v>
      </c>
      <c r="F163" s="101">
        <f>'[5]2015 ER Pension Amts'!F156</f>
        <v>63896849.289999999</v>
      </c>
      <c r="G163" s="103">
        <f>'[5]2015 ER Pension Amts'!G156</f>
        <v>9.39451E-3</v>
      </c>
      <c r="H163" s="103">
        <f>'[5]2015 ER Pension Amts'!H156</f>
        <v>9.2898400000000006E-3</v>
      </c>
      <c r="I163" s="103">
        <f>'[5]2015 ER Pension Amts'!I156</f>
        <v>1.0467E-4</v>
      </c>
      <c r="J163" s="101">
        <f>'[5]2015 ER Pension Amts'!J156</f>
        <v>3998252.97</v>
      </c>
      <c r="K163" s="101">
        <f>'[5]2015 ER Pension Amts'!K156</f>
        <v>85418.65</v>
      </c>
      <c r="L163" s="101">
        <f>'[5]2015 ER Pension Amts'!L156</f>
        <v>0</v>
      </c>
      <c r="M163" s="101">
        <f>'[5]2015 ER Pension Amts'!N156</f>
        <v>-523362.85</v>
      </c>
      <c r="N163" s="101">
        <f>'[5]2015 ER Pension Amts'!O156</f>
        <v>0</v>
      </c>
      <c r="O163" s="101">
        <f>'[5]2015 ER Pension Amts'!P156+'[5]2015 ER Pension Amts'!M156</f>
        <v>-57784.75</v>
      </c>
      <c r="P163" s="101">
        <f>'[5]2015 ER Pension Amts'!Q156</f>
        <v>-959570.51</v>
      </c>
      <c r="Q163" s="101">
        <f>'[5]2015 ER Pension Amts'!R156</f>
        <v>-436207.66</v>
      </c>
      <c r="R163" s="101">
        <f>'[5]2015 ER Pension Amts'!S156</f>
        <v>-478916.98</v>
      </c>
      <c r="S163" s="101">
        <f>'[5]2015 ER Pension Amts'!T156</f>
        <v>1378966.19</v>
      </c>
      <c r="T163" s="101">
        <f>'[5]2015 ER Pension Amts'!U156</f>
        <v>80651615.640000001</v>
      </c>
      <c r="U163" s="101">
        <f>'[5]2015 ER Pension Amts'!V156</f>
        <v>49667956.700000003</v>
      </c>
      <c r="V163" s="101">
        <f>'[5]2015 ER Pension Amts'!W156</f>
        <v>58088361.75</v>
      </c>
      <c r="W163" s="101">
        <f>'[5]2015 ER Pension Amts'!X156</f>
        <v>654490.16</v>
      </c>
      <c r="X163" s="101">
        <f>'[5]2015 ER Pension Amts'!Y156</f>
        <v>94461.478378200001</v>
      </c>
      <c r="Y163" s="101">
        <f>'[5]2015 ER Pension Amts'!Z156</f>
        <v>0</v>
      </c>
      <c r="Z163" s="101">
        <f>'[5]2015 ER Pension Amts'!AA156</f>
        <v>6826785</v>
      </c>
    </row>
    <row r="164" spans="1:26" s="72" customFormat="1" x14ac:dyDescent="0.3">
      <c r="A164" s="100" t="str">
        <f>'[5]2015 ER Pension Amts'!A157</f>
        <v xml:space="preserve"> 08A-413</v>
      </c>
      <c r="B164" s="98" t="str">
        <f>'[5]2015 ER Pension Amts'!B157</f>
        <v>DOC - ELAYN HUNT CORRECTIONAL CENTER</v>
      </c>
      <c r="C164" s="101">
        <f>'[5]2015 ER Pension Amts'!C157</f>
        <v>24645154.559999999</v>
      </c>
      <c r="D164" s="101">
        <f>'[5]2015 ER Pension Amts'!D157</f>
        <v>8776174.0203600004</v>
      </c>
      <c r="E164" s="102">
        <f>'[5]2015 ER Pension Amts'!E157</f>
        <v>0.35610130000000001</v>
      </c>
      <c r="F164" s="101">
        <f>'[5]2015 ER Pension Amts'!F157</f>
        <v>84543987.730000004</v>
      </c>
      <c r="G164" s="103">
        <f>'[5]2015 ER Pension Amts'!G157</f>
        <v>1.2430180000000001E-2</v>
      </c>
      <c r="H164" s="103">
        <f>'[5]2015 ER Pension Amts'!H157</f>
        <v>1.226465E-2</v>
      </c>
      <c r="I164" s="103">
        <f>'[5]2015 ER Pension Amts'!I157</f>
        <v>1.6553E-4</v>
      </c>
      <c r="J164" s="101">
        <f>'[5]2015 ER Pension Amts'!J157</f>
        <v>5290217.8099999996</v>
      </c>
      <c r="K164" s="101">
        <f>'[5]2015 ER Pension Amts'!K157</f>
        <v>113020.18</v>
      </c>
      <c r="L164" s="101">
        <f>'[5]2015 ER Pension Amts'!L157</f>
        <v>0</v>
      </c>
      <c r="M164" s="101">
        <f>'[5]2015 ER Pension Amts'!N157</f>
        <v>-692478.32</v>
      </c>
      <c r="N164" s="101">
        <f>'[5]2015 ER Pension Amts'!O157</f>
        <v>0</v>
      </c>
      <c r="O164" s="101">
        <f>'[5]2015 ER Pension Amts'!P157+'[5]2015 ER Pension Amts'!M157</f>
        <v>-76456.879999999888</v>
      </c>
      <c r="P164" s="101">
        <f>'[5]2015 ER Pension Amts'!Q157</f>
        <v>-1269638.77</v>
      </c>
      <c r="Q164" s="101">
        <f>'[5]2015 ER Pension Amts'!R157</f>
        <v>-577160.46</v>
      </c>
      <c r="R164" s="101">
        <f>'[5]2015 ER Pension Amts'!S157</f>
        <v>-633670.55000000005</v>
      </c>
      <c r="S164" s="101">
        <f>'[5]2015 ER Pension Amts'!T157</f>
        <v>1824554.76</v>
      </c>
      <c r="T164" s="101">
        <f>'[5]2015 ER Pension Amts'!U157</f>
        <v>106712760.93000001</v>
      </c>
      <c r="U164" s="101">
        <f>'[5]2015 ER Pension Amts'!V157</f>
        <v>65717279.770000003</v>
      </c>
      <c r="V164" s="101">
        <f>'[5]2015 ER Pension Amts'!W157</f>
        <v>76689525.969999999</v>
      </c>
      <c r="W164" s="101">
        <f>'[5]2015 ER Pension Amts'!X157</f>
        <v>1035041.13</v>
      </c>
      <c r="X164" s="101">
        <f>'[5]2015 ER Pension Amts'!Y157</f>
        <v>149385.76971379999</v>
      </c>
      <c r="Y164" s="101">
        <f>'[5]2015 ER Pension Amts'!Z157</f>
        <v>0</v>
      </c>
      <c r="Z164" s="101">
        <f>'[5]2015 ER Pension Amts'!AA157</f>
        <v>9032740.0099999998</v>
      </c>
    </row>
    <row r="165" spans="1:26" s="72" customFormat="1" x14ac:dyDescent="0.3">
      <c r="A165" s="100" t="str">
        <f>'[5]2015 ER Pension Amts'!A158</f>
        <v xml:space="preserve"> 08A-406</v>
      </c>
      <c r="B165" s="98" t="str">
        <f>'[5]2015 ER Pension Amts'!B158</f>
        <v>DOC - LA CORRECTIONAL INST FOR WOMEN</v>
      </c>
      <c r="C165" s="101">
        <f>'[5]2015 ER Pension Amts'!C158</f>
        <v>10342863.84</v>
      </c>
      <c r="D165" s="101">
        <f>'[5]2015 ER Pension Amts'!D158</f>
        <v>3669901.3342800001</v>
      </c>
      <c r="E165" s="102">
        <f>'[5]2015 ER Pension Amts'!E158</f>
        <v>0.35482439999999998</v>
      </c>
      <c r="F165" s="101">
        <f>'[5]2015 ER Pension Amts'!F158</f>
        <v>35353498.369999997</v>
      </c>
      <c r="G165" s="103">
        <f>'[5]2015 ER Pension Amts'!G158</f>
        <v>5.1978900000000001E-3</v>
      </c>
      <c r="H165" s="103">
        <f>'[5]2015 ER Pension Amts'!H158</f>
        <v>5.2661599999999998E-3</v>
      </c>
      <c r="I165" s="103">
        <f>'[5]2015 ER Pension Amts'!I158</f>
        <v>-6.8269999999999995E-5</v>
      </c>
      <c r="J165" s="101">
        <f>'[5]2015 ER Pension Amts'!J158</f>
        <v>2212194.0499999998</v>
      </c>
      <c r="K165" s="101">
        <f>'[5]2015 ER Pension Amts'!K158</f>
        <v>47261.3</v>
      </c>
      <c r="L165" s="101">
        <f>'[5]2015 ER Pension Amts'!L158</f>
        <v>0</v>
      </c>
      <c r="M165" s="101">
        <f>'[5]2015 ER Pension Amts'!N158</f>
        <v>-289571.52</v>
      </c>
      <c r="N165" s="101">
        <f>'[5]2015 ER Pension Amts'!O158</f>
        <v>0</v>
      </c>
      <c r="O165" s="101">
        <f>'[5]2015 ER Pension Amts'!P158+'[5]2015 ER Pension Amts'!M158</f>
        <v>-31971.740000000224</v>
      </c>
      <c r="P165" s="101">
        <f>'[5]2015 ER Pension Amts'!Q158</f>
        <v>-530920.93000000005</v>
      </c>
      <c r="Q165" s="101">
        <f>'[5]2015 ER Pension Amts'!R158</f>
        <v>-241349.41</v>
      </c>
      <c r="R165" s="101">
        <f>'[5]2015 ER Pension Amts'!S158</f>
        <v>-264980.06</v>
      </c>
      <c r="S165" s="101">
        <f>'[5]2015 ER Pension Amts'!T158</f>
        <v>762968.43</v>
      </c>
      <c r="T165" s="101">
        <f>'[5]2015 ER Pension Amts'!U158</f>
        <v>44623745.829999998</v>
      </c>
      <c r="U165" s="101">
        <f>'[5]2015 ER Pension Amts'!V158</f>
        <v>27480792.02</v>
      </c>
      <c r="V165" s="101">
        <f>'[5]2015 ER Pension Amts'!W158</f>
        <v>32928727.199999999</v>
      </c>
      <c r="W165" s="101">
        <f>'[5]2015 ER Pension Amts'!X158</f>
        <v>-426884.9</v>
      </c>
      <c r="X165" s="101">
        <f>'[5]2015 ER Pension Amts'!Y158</f>
        <v>-61611.590034199995</v>
      </c>
      <c r="Y165" s="101">
        <f>'[5]2015 ER Pension Amts'!Z158</f>
        <v>0</v>
      </c>
      <c r="Z165" s="101">
        <f>'[5]2015 ER Pension Amts'!AA158</f>
        <v>3777193.01</v>
      </c>
    </row>
    <row r="166" spans="1:26" s="72" customFormat="1" x14ac:dyDescent="0.3">
      <c r="A166" s="100" t="str">
        <f>'[5]2015 ER Pension Amts'!A159</f>
        <v xml:space="preserve"> 08A-402</v>
      </c>
      <c r="B166" s="98" t="str">
        <f>'[5]2015 ER Pension Amts'!B159</f>
        <v>DOC - LOUISIANA STATE PENITENTIARY</v>
      </c>
      <c r="C166" s="101">
        <f>'[5]2015 ER Pension Amts'!C159</f>
        <v>57746694.240000002</v>
      </c>
      <c r="D166" s="101">
        <f>'[5]2015 ER Pension Amts'!D159</f>
        <v>20315643.703680001</v>
      </c>
      <c r="E166" s="102">
        <f>'[5]2015 ER Pension Amts'!E159</f>
        <v>0.35180610000000001</v>
      </c>
      <c r="F166" s="101">
        <f>'[5]2015 ER Pension Amts'!F159</f>
        <v>195707859.49000001</v>
      </c>
      <c r="G166" s="103">
        <f>'[5]2015 ER Pension Amts'!G159</f>
        <v>2.877418E-2</v>
      </c>
      <c r="H166" s="103">
        <f>'[5]2015 ER Pension Amts'!H159</f>
        <v>2.8937359999999999E-2</v>
      </c>
      <c r="I166" s="103">
        <f>'[5]2015 ER Pension Amts'!I159</f>
        <v>-1.6317999999999999E-4</v>
      </c>
      <c r="J166" s="101">
        <f>'[5]2015 ER Pension Amts'!J159</f>
        <v>12246136.380000001</v>
      </c>
      <c r="K166" s="101">
        <f>'[5]2015 ER Pension Amts'!K159</f>
        <v>261626.38</v>
      </c>
      <c r="L166" s="101">
        <f>'[5]2015 ER Pension Amts'!L159</f>
        <v>0</v>
      </c>
      <c r="M166" s="101">
        <f>'[5]2015 ER Pension Amts'!N159</f>
        <v>-1602993.34</v>
      </c>
      <c r="N166" s="101">
        <f>'[5]2015 ER Pension Amts'!O159</f>
        <v>0</v>
      </c>
      <c r="O166" s="101">
        <f>'[5]2015 ER Pension Amts'!P159+'[5]2015 ER Pension Amts'!M159</f>
        <v>-176987.29999999702</v>
      </c>
      <c r="P166" s="101">
        <f>'[5]2015 ER Pension Amts'!Q159</f>
        <v>-2939041.48</v>
      </c>
      <c r="Q166" s="101">
        <f>'[5]2015 ER Pension Amts'!R159</f>
        <v>-1336048.1399999999</v>
      </c>
      <c r="R166" s="101">
        <f>'[5]2015 ER Pension Amts'!S159</f>
        <v>-1466861.33</v>
      </c>
      <c r="S166" s="101">
        <f>'[5]2015 ER Pension Amts'!T159</f>
        <v>4223596.6900000004</v>
      </c>
      <c r="T166" s="101">
        <f>'[5]2015 ER Pension Amts'!U159</f>
        <v>247025561.27000001</v>
      </c>
      <c r="U166" s="101">
        <f>'[5]2015 ER Pension Amts'!V159</f>
        <v>152126585.24000001</v>
      </c>
      <c r="V166" s="101">
        <f>'[5]2015 ER Pension Amts'!W159</f>
        <v>180942172.93000001</v>
      </c>
      <c r="W166" s="101">
        <f>'[5]2015 ER Pension Amts'!X159</f>
        <v>-1020346.84</v>
      </c>
      <c r="X166" s="101">
        <f>'[5]2015 ER Pension Amts'!Y159</f>
        <v>-147264.96648279999</v>
      </c>
      <c r="Y166" s="101">
        <f>'[5]2015 ER Pension Amts'!Z159</f>
        <v>0</v>
      </c>
      <c r="Z166" s="101">
        <f>'[5]2015 ER Pension Amts'!AA159</f>
        <v>20909567.43</v>
      </c>
    </row>
    <row r="167" spans="1:26" s="72" customFormat="1" x14ac:dyDescent="0.3">
      <c r="A167" s="100">
        <f>'[5]2015 ER Pension Amts'!A160</f>
        <v>712</v>
      </c>
      <c r="B167" s="98" t="str">
        <f>'[5]2015 ER Pension Amts'!B160</f>
        <v>DOC - PRISON ENTERPRISES</v>
      </c>
      <c r="C167" s="101">
        <f>'[5]2015 ER Pension Amts'!C160</f>
        <v>3088571.28</v>
      </c>
      <c r="D167" s="101">
        <f>'[5]2015 ER Pension Amts'!D160</f>
        <v>1092400.2561600001</v>
      </c>
      <c r="E167" s="102">
        <f>'[5]2015 ER Pension Amts'!E160</f>
        <v>0.35369109999999998</v>
      </c>
      <c r="F167" s="101">
        <f>'[5]2015 ER Pension Amts'!F160</f>
        <v>10523499.59</v>
      </c>
      <c r="G167" s="103">
        <f>'[5]2015 ER Pension Amts'!G160</f>
        <v>1.5472299999999999E-3</v>
      </c>
      <c r="H167" s="103">
        <f>'[5]2015 ER Pension Amts'!H160</f>
        <v>1.62513E-3</v>
      </c>
      <c r="I167" s="103">
        <f>'[5]2015 ER Pension Amts'!I160</f>
        <v>-7.7899999999999996E-5</v>
      </c>
      <c r="J167" s="101">
        <f>'[5]2015 ER Pension Amts'!J160</f>
        <v>658492.77</v>
      </c>
      <c r="K167" s="101">
        <f>'[5]2015 ER Pension Amts'!K160</f>
        <v>14068.04</v>
      </c>
      <c r="L167" s="101">
        <f>'[5]2015 ER Pension Amts'!L160</f>
        <v>0</v>
      </c>
      <c r="M167" s="101">
        <f>'[5]2015 ER Pension Amts'!N160</f>
        <v>-86195.31</v>
      </c>
      <c r="N167" s="101">
        <f>'[5]2015 ER Pension Amts'!O160</f>
        <v>0</v>
      </c>
      <c r="O167" s="101">
        <f>'[5]2015 ER Pension Amts'!P160+'[5]2015 ER Pension Amts'!M160</f>
        <v>-9516.859999999986</v>
      </c>
      <c r="P167" s="101">
        <f>'[5]2015 ER Pension Amts'!Q160</f>
        <v>-158036.59</v>
      </c>
      <c r="Q167" s="101">
        <f>'[5]2015 ER Pension Amts'!R160</f>
        <v>-71841.27</v>
      </c>
      <c r="R167" s="101">
        <f>'[5]2015 ER Pension Amts'!S160</f>
        <v>-78875.289999999994</v>
      </c>
      <c r="S167" s="101">
        <f>'[5]2015 ER Pension Amts'!T160</f>
        <v>227109.01</v>
      </c>
      <c r="T167" s="101">
        <f>'[5]2015 ER Pension Amts'!U160</f>
        <v>13282927.93</v>
      </c>
      <c r="U167" s="101">
        <f>'[5]2015 ER Pension Amts'!V160</f>
        <v>8180070.3399999999</v>
      </c>
      <c r="V167" s="101">
        <f>'[5]2015 ER Pension Amts'!W160</f>
        <v>10161761.59</v>
      </c>
      <c r="W167" s="101">
        <f>'[5]2015 ER Pension Amts'!X160</f>
        <v>-487100.25</v>
      </c>
      <c r="X167" s="101">
        <f>'[5]2015 ER Pension Amts'!Y160</f>
        <v>-70302.370933999991</v>
      </c>
      <c r="Y167" s="101">
        <f>'[5]2015 ER Pension Amts'!Z160</f>
        <v>0</v>
      </c>
      <c r="Z167" s="101">
        <f>'[5]2015 ER Pension Amts'!AA160</f>
        <v>1124338.21</v>
      </c>
    </row>
    <row r="168" spans="1:26" s="72" customFormat="1" x14ac:dyDescent="0.3">
      <c r="A168" s="100" t="str">
        <f>'[5]2015 ER Pension Amts'!A161</f>
        <v xml:space="preserve"> 08A-416</v>
      </c>
      <c r="B168" s="98" t="str">
        <f>'[5]2015 ER Pension Amts'!B161</f>
        <v>DOC - RAYBURN CORRECTIONAL INST</v>
      </c>
      <c r="C168" s="101">
        <f>'[5]2015 ER Pension Amts'!C161</f>
        <v>11195340.84</v>
      </c>
      <c r="D168" s="101">
        <f>'[5]2015 ER Pension Amts'!D161</f>
        <v>3918712.60836</v>
      </c>
      <c r="E168" s="102">
        <f>'[5]2015 ER Pension Amts'!E161</f>
        <v>0.35003060000000003</v>
      </c>
      <c r="F168" s="101">
        <f>'[5]2015 ER Pension Amts'!F161</f>
        <v>37750350.329999998</v>
      </c>
      <c r="G168" s="103">
        <f>'[5]2015 ER Pension Amts'!G161</f>
        <v>5.5502900000000003E-3</v>
      </c>
      <c r="H168" s="103">
        <f>'[5]2015 ER Pension Amts'!H161</f>
        <v>5.7964100000000001E-3</v>
      </c>
      <c r="I168" s="103">
        <f>'[5]2015 ER Pension Amts'!I161</f>
        <v>-2.4612000000000001E-4</v>
      </c>
      <c r="J168" s="101">
        <f>'[5]2015 ER Pension Amts'!J161</f>
        <v>2362173.6</v>
      </c>
      <c r="K168" s="101">
        <f>'[5]2015 ER Pension Amts'!K161</f>
        <v>50465.46</v>
      </c>
      <c r="L168" s="101">
        <f>'[5]2015 ER Pension Amts'!L161</f>
        <v>0</v>
      </c>
      <c r="M168" s="101">
        <f>'[5]2015 ER Pension Amts'!N161</f>
        <v>-309203.53000000003</v>
      </c>
      <c r="N168" s="101">
        <f>'[5]2015 ER Pension Amts'!O161</f>
        <v>0</v>
      </c>
      <c r="O168" s="101">
        <f>'[5]2015 ER Pension Amts'!P161+'[5]2015 ER Pension Amts'!M161</f>
        <v>-34139.320000000298</v>
      </c>
      <c r="P168" s="101">
        <f>'[5]2015 ER Pension Amts'!Q161</f>
        <v>-566915.64</v>
      </c>
      <c r="Q168" s="101">
        <f>'[5]2015 ER Pension Amts'!R161</f>
        <v>-257712.11</v>
      </c>
      <c r="R168" s="101">
        <f>'[5]2015 ER Pension Amts'!S161</f>
        <v>-282944.84000000003</v>
      </c>
      <c r="S168" s="101">
        <f>'[5]2015 ER Pension Amts'!T161</f>
        <v>814695.2</v>
      </c>
      <c r="T168" s="101">
        <f>'[5]2015 ER Pension Amts'!U161</f>
        <v>47649090.350000001</v>
      </c>
      <c r="U168" s="101">
        <f>'[5]2015 ER Pension Amts'!V161</f>
        <v>29343900.149999999</v>
      </c>
      <c r="V168" s="101">
        <f>'[5]2015 ER Pension Amts'!W161</f>
        <v>36244322.93</v>
      </c>
      <c r="W168" s="101">
        <f>'[5]2015 ER Pension Amts'!X161</f>
        <v>-1538961.66</v>
      </c>
      <c r="X168" s="101">
        <f>'[5]2015 ER Pension Amts'!Y161</f>
        <v>-222115.78349520001</v>
      </c>
      <c r="Y168" s="101">
        <f>'[5]2015 ER Pension Amts'!Z161</f>
        <v>0</v>
      </c>
      <c r="Z168" s="101">
        <f>'[5]2015 ER Pension Amts'!AA161</f>
        <v>4033274.38</v>
      </c>
    </row>
    <row r="169" spans="1:26" s="72" customFormat="1" x14ac:dyDescent="0.3">
      <c r="A169" s="100" t="str">
        <f>'[5]2015 ER Pension Amts'!A162</f>
        <v xml:space="preserve"> 19-699</v>
      </c>
      <c r="B169" s="98" t="str">
        <f>'[5]2015 ER Pension Amts'!B162</f>
        <v xml:space="preserve">DOE - SPECIAL SCHOOL DISTRICTS </v>
      </c>
      <c r="C169" s="101">
        <f>'[5]2015 ER Pension Amts'!C162</f>
        <v>92157</v>
      </c>
      <c r="D169" s="101">
        <f>'[5]2015 ER Pension Amts'!D162</f>
        <v>34282.404000000002</v>
      </c>
      <c r="E169" s="102">
        <f>'[5]2015 ER Pension Amts'!E162</f>
        <v>0.372</v>
      </c>
      <c r="F169" s="101">
        <f>'[5]2015 ER Pension Amts'!F162</f>
        <v>330281.3</v>
      </c>
      <c r="G169" s="103">
        <f>'[5]2015 ER Pension Amts'!G162</f>
        <v>4.8560000000000003E-5</v>
      </c>
      <c r="H169" s="103">
        <f>'[5]2015 ER Pension Amts'!H162</f>
        <v>7.4449999999999994E-5</v>
      </c>
      <c r="I169" s="103">
        <f>'[5]2015 ER Pension Amts'!I162</f>
        <v>-2.5890000000000001E-5</v>
      </c>
      <c r="J169" s="101">
        <f>'[5]2015 ER Pension Amts'!J162</f>
        <v>20666.88</v>
      </c>
      <c r="K169" s="101">
        <f>'[5]2015 ER Pension Amts'!K162</f>
        <v>441.53</v>
      </c>
      <c r="L169" s="101">
        <f>'[5]2015 ER Pension Amts'!L162</f>
        <v>0</v>
      </c>
      <c r="M169" s="101">
        <f>'[5]2015 ER Pension Amts'!N162</f>
        <v>-2705.25</v>
      </c>
      <c r="N169" s="101">
        <f>'[5]2015 ER Pension Amts'!O162</f>
        <v>0</v>
      </c>
      <c r="O169" s="101">
        <f>'[5]2015 ER Pension Amts'!P162+'[5]2015 ER Pension Amts'!M162</f>
        <v>-298.69000000000233</v>
      </c>
      <c r="P169" s="101">
        <f>'[5]2015 ER Pension Amts'!Q162</f>
        <v>-4960</v>
      </c>
      <c r="Q169" s="101">
        <f>'[5]2015 ER Pension Amts'!R162</f>
        <v>-2254.75</v>
      </c>
      <c r="R169" s="101">
        <f>'[5]2015 ER Pension Amts'!S162</f>
        <v>-2475.5100000000002</v>
      </c>
      <c r="S169" s="101">
        <f>'[5]2015 ER Pension Amts'!T162</f>
        <v>7127.84</v>
      </c>
      <c r="T169" s="101">
        <f>'[5]2015 ER Pension Amts'!U162</f>
        <v>416886.29</v>
      </c>
      <c r="U169" s="101">
        <f>'[5]2015 ER Pension Amts'!V162</f>
        <v>256732.49</v>
      </c>
      <c r="V169" s="101">
        <f>'[5]2015 ER Pension Amts'!W162</f>
        <v>465527.77</v>
      </c>
      <c r="W169" s="101">
        <f>'[5]2015 ER Pension Amts'!X162</f>
        <v>-161887.35999999999</v>
      </c>
      <c r="X169" s="101">
        <f>'[5]2015 ER Pension Amts'!Y162</f>
        <v>-23364.934319399999</v>
      </c>
      <c r="Y169" s="101">
        <f>'[5]2015 ER Pension Amts'!Z162</f>
        <v>0</v>
      </c>
      <c r="Z169" s="101">
        <f>'[5]2015 ER Pension Amts'!AA162</f>
        <v>35287.49</v>
      </c>
    </row>
    <row r="170" spans="1:26" s="72" customFormat="1" x14ac:dyDescent="0.3">
      <c r="A170" s="100" t="str">
        <f>'[5]2015 ER Pension Amts'!A163</f>
        <v xml:space="preserve"> 19-678</v>
      </c>
      <c r="B170" s="98" t="str">
        <f>'[5]2015 ER Pension Amts'!B163</f>
        <v>DOE - STATE ACTIVITIES, MGT AND FINANCE</v>
      </c>
      <c r="C170" s="101">
        <f>'[5]2015 ER Pension Amts'!C163</f>
        <v>16621263.84</v>
      </c>
      <c r="D170" s="101">
        <f>'[5]2015 ER Pension Amts'!D163</f>
        <v>6183110.14848</v>
      </c>
      <c r="E170" s="102">
        <f>'[5]2015 ER Pension Amts'!E163</f>
        <v>0.372</v>
      </c>
      <c r="F170" s="101">
        <f>'[5]2015 ER Pension Amts'!F163</f>
        <v>59564083.68</v>
      </c>
      <c r="G170" s="103">
        <f>'[5]2015 ER Pension Amts'!G163</f>
        <v>8.7574799999999998E-3</v>
      </c>
      <c r="H170" s="103">
        <f>'[5]2015 ER Pension Amts'!H163</f>
        <v>8.0848199999999995E-3</v>
      </c>
      <c r="I170" s="103">
        <f>'[5]2015 ER Pension Amts'!I163</f>
        <v>6.7265999999999995E-4</v>
      </c>
      <c r="J170" s="101">
        <f>'[5]2015 ER Pension Amts'!J163</f>
        <v>3727136.43</v>
      </c>
      <c r="K170" s="101">
        <f>'[5]2015 ER Pension Amts'!K163</f>
        <v>79626.52</v>
      </c>
      <c r="L170" s="101">
        <f>'[5]2015 ER Pension Amts'!L163</f>
        <v>0</v>
      </c>
      <c r="M170" s="101">
        <f>'[5]2015 ER Pension Amts'!N163</f>
        <v>-487874.27</v>
      </c>
      <c r="N170" s="101">
        <f>'[5]2015 ER Pension Amts'!O163</f>
        <v>0</v>
      </c>
      <c r="O170" s="101">
        <f>'[5]2015 ER Pension Amts'!P163+'[5]2015 ER Pension Amts'!M163</f>
        <v>-53866.450000000186</v>
      </c>
      <c r="P170" s="101">
        <f>'[5]2015 ER Pension Amts'!Q163</f>
        <v>-894503.23</v>
      </c>
      <c r="Q170" s="101">
        <f>'[5]2015 ER Pension Amts'!R163</f>
        <v>-406628.96</v>
      </c>
      <c r="R170" s="101">
        <f>'[5]2015 ER Pension Amts'!S163</f>
        <v>-446442.22</v>
      </c>
      <c r="S170" s="101">
        <f>'[5]2015 ER Pension Amts'!T163</f>
        <v>1285460.21</v>
      </c>
      <c r="T170" s="101">
        <f>'[5]2015 ER Pension Amts'!U163</f>
        <v>75182730.219999999</v>
      </c>
      <c r="U170" s="101">
        <f>'[5]2015 ER Pension Amts'!V163</f>
        <v>46300034.539999999</v>
      </c>
      <c r="V170" s="101">
        <f>'[5]2015 ER Pension Amts'!W163</f>
        <v>50553502.409999996</v>
      </c>
      <c r="W170" s="101">
        <f>'[5]2015 ER Pension Amts'!X163</f>
        <v>4206070.01</v>
      </c>
      <c r="X170" s="101">
        <f>'[5]2015 ER Pension Amts'!Y163</f>
        <v>607055.10696359992</v>
      </c>
      <c r="Y170" s="101">
        <f>'[5]2015 ER Pension Amts'!Z163</f>
        <v>0</v>
      </c>
      <c r="Z170" s="101">
        <f>'[5]2015 ER Pension Amts'!AA163</f>
        <v>6363869.2199999997</v>
      </c>
    </row>
    <row r="171" spans="1:26" s="72" customFormat="1" x14ac:dyDescent="0.3">
      <c r="A171" s="100" t="str">
        <f>'[5]2015 ER Pension Amts'!A164</f>
        <v xml:space="preserve"> 07-273</v>
      </c>
      <c r="B171" s="98" t="str">
        <f>'[5]2015 ER Pension Amts'!B164</f>
        <v>DOTD - ADMINISTRATION</v>
      </c>
      <c r="C171" s="101">
        <f>'[5]2015 ER Pension Amts'!C164</f>
        <v>10055346.359999999</v>
      </c>
      <c r="D171" s="101">
        <f>'[5]2015 ER Pension Amts'!D164</f>
        <v>3740588.8459200002</v>
      </c>
      <c r="E171" s="102">
        <f>'[5]2015 ER Pension Amts'!E164</f>
        <v>0.372</v>
      </c>
      <c r="F171" s="101">
        <f>'[5]2015 ER Pension Amts'!F164</f>
        <v>36034397.490000002</v>
      </c>
      <c r="G171" s="103">
        <f>'[5]2015 ER Pension Amts'!G164</f>
        <v>5.2979999999999998E-3</v>
      </c>
      <c r="H171" s="103">
        <f>'[5]2015 ER Pension Amts'!H164</f>
        <v>5.2491200000000003E-3</v>
      </c>
      <c r="I171" s="103">
        <f>'[5]2015 ER Pension Amts'!I164</f>
        <v>4.888E-5</v>
      </c>
      <c r="J171" s="101">
        <f>'[5]2015 ER Pension Amts'!J164</f>
        <v>2254800.33</v>
      </c>
      <c r="K171" s="101">
        <f>'[5]2015 ER Pension Amts'!K164</f>
        <v>48171.54</v>
      </c>
      <c r="L171" s="101">
        <f>'[5]2015 ER Pension Amts'!L164</f>
        <v>0</v>
      </c>
      <c r="M171" s="101">
        <f>'[5]2015 ER Pension Amts'!N164</f>
        <v>-295148.59000000003</v>
      </c>
      <c r="N171" s="101">
        <f>'[5]2015 ER Pension Amts'!O164</f>
        <v>0</v>
      </c>
      <c r="O171" s="101">
        <f>'[5]2015 ER Pension Amts'!P164+'[5]2015 ER Pension Amts'!M164</f>
        <v>-32587.5</v>
      </c>
      <c r="P171" s="101">
        <f>'[5]2015 ER Pension Amts'!Q164</f>
        <v>-541146.31999999995</v>
      </c>
      <c r="Q171" s="101">
        <f>'[5]2015 ER Pension Amts'!R164</f>
        <v>-245997.73</v>
      </c>
      <c r="R171" s="101">
        <f>'[5]2015 ER Pension Amts'!S164</f>
        <v>-270083.5</v>
      </c>
      <c r="S171" s="101">
        <f>'[5]2015 ER Pension Amts'!T164</f>
        <v>777663</v>
      </c>
      <c r="T171" s="101">
        <f>'[5]2015 ER Pension Amts'!U164</f>
        <v>45483187.479999997</v>
      </c>
      <c r="U171" s="101">
        <f>'[5]2015 ER Pension Amts'!V164</f>
        <v>28010064.879999999</v>
      </c>
      <c r="V171" s="101">
        <f>'[5]2015 ER Pension Amts'!W164</f>
        <v>32822177.93</v>
      </c>
      <c r="W171" s="101">
        <f>'[5]2015 ER Pension Amts'!X164</f>
        <v>305641.34000000003</v>
      </c>
      <c r="X171" s="101">
        <f>'[5]2015 ER Pension Amts'!Y164</f>
        <v>44112.707204799997</v>
      </c>
      <c r="Y171" s="101">
        <f>'[5]2015 ER Pension Amts'!Z164</f>
        <v>0</v>
      </c>
      <c r="Z171" s="101">
        <f>'[5]2015 ER Pension Amts'!AA164</f>
        <v>3849940.75</v>
      </c>
    </row>
    <row r="172" spans="1:26" s="72" customFormat="1" x14ac:dyDescent="0.3">
      <c r="A172" s="100" t="str">
        <f>'[5]2015 ER Pension Amts'!A165</f>
        <v xml:space="preserve"> 07-276</v>
      </c>
      <c r="B172" s="98" t="str">
        <f>'[5]2015 ER Pension Amts'!B165</f>
        <v xml:space="preserve">DOTD - ENGINEERING AND OPERATIONS </v>
      </c>
      <c r="C172" s="101">
        <f>'[5]2015 ER Pension Amts'!C165</f>
        <v>170662723.08000001</v>
      </c>
      <c r="D172" s="101">
        <f>'[5]2015 ER Pension Amts'!D165</f>
        <v>63486532.985760003</v>
      </c>
      <c r="E172" s="102">
        <f>'[5]2015 ER Pension Amts'!E165</f>
        <v>0.372</v>
      </c>
      <c r="F172" s="101">
        <f>'[5]2015 ER Pension Amts'!F165</f>
        <v>611587656.20000005</v>
      </c>
      <c r="G172" s="103">
        <f>'[5]2015 ER Pension Amts'!G165</f>
        <v>8.9919410000000005E-2</v>
      </c>
      <c r="H172" s="103">
        <f>'[5]2015 ER Pension Amts'!H165</f>
        <v>9.0004680000000004E-2</v>
      </c>
      <c r="I172" s="103">
        <f>'[5]2015 ER Pension Amts'!I165</f>
        <v>-8.5270000000000002E-5</v>
      </c>
      <c r="J172" s="101">
        <f>'[5]2015 ER Pension Amts'!J165</f>
        <v>38269213.229999997</v>
      </c>
      <c r="K172" s="101">
        <f>'[5]2015 ER Pension Amts'!K165</f>
        <v>817583.24</v>
      </c>
      <c r="L172" s="101">
        <f>'[5]2015 ER Pension Amts'!L165</f>
        <v>0</v>
      </c>
      <c r="M172" s="101">
        <f>'[5]2015 ER Pension Amts'!N165</f>
        <v>-5009359.1900000004</v>
      </c>
      <c r="N172" s="101">
        <f>'[5]2015 ER Pension Amts'!O165</f>
        <v>0</v>
      </c>
      <c r="O172" s="101">
        <f>'[5]2015 ER Pension Amts'!P165+'[5]2015 ER Pension Amts'!M165+1</f>
        <v>-553085.53999999911</v>
      </c>
      <c r="P172" s="101">
        <f>'[5]2015 ER Pension Amts'!Q165</f>
        <v>-9184512.8000000007</v>
      </c>
      <c r="Q172" s="101">
        <f>'[5]2015 ER Pension Amts'!R165</f>
        <v>-4175155.61</v>
      </c>
      <c r="R172" s="101">
        <f>'[5]2015 ER Pension Amts'!S165</f>
        <v>-4583946.2300000004</v>
      </c>
      <c r="S172" s="101">
        <f>'[5]2015 ER Pension Amts'!T165</f>
        <v>13198752.640000001</v>
      </c>
      <c r="T172" s="101">
        <f>'[5]2015 ER Pension Amts'!U165</f>
        <v>771955630.51999998</v>
      </c>
      <c r="U172" s="101">
        <f>'[5]2015 ER Pension Amts'!V165</f>
        <v>475396041.05000001</v>
      </c>
      <c r="V172" s="101">
        <f>'[5]2015 ER Pension Amts'!W165</f>
        <v>562789688.24000001</v>
      </c>
      <c r="W172" s="101">
        <f>'[5]2015 ER Pension Amts'!X165</f>
        <v>-533433.77</v>
      </c>
      <c r="X172" s="101">
        <f>'[5]2015 ER Pension Amts'!Y165</f>
        <v>-76989.570854200007</v>
      </c>
      <c r="Y172" s="101">
        <f>'[5]2015 ER Pension Amts'!Z165</f>
        <v>0</v>
      </c>
      <c r="Z172" s="101">
        <f>'[5]2015 ER Pension Amts'!AA165</f>
        <v>65342461.740000002</v>
      </c>
    </row>
    <row r="173" spans="1:26" s="72" customFormat="1" x14ac:dyDescent="0.3">
      <c r="A173" s="100" t="str">
        <f>'[5]2015 ER Pension Amts'!A166</f>
        <v xml:space="preserve"> 7-790</v>
      </c>
      <c r="B173" s="98" t="str">
        <f>'[5]2015 ER Pension Amts'!B166</f>
        <v>DPS - DONALD J THIBODAUX TRAINING ACADEMY</v>
      </c>
      <c r="C173" s="101">
        <f>'[5]2015 ER Pension Amts'!C166</f>
        <v>0</v>
      </c>
      <c r="D173" s="101">
        <f>'[5]2015 ER Pension Amts'!D166</f>
        <v>0</v>
      </c>
      <c r="E173" s="102">
        <f>'[5]2015 ER Pension Amts'!E166</f>
        <v>0</v>
      </c>
      <c r="F173" s="101">
        <f>'[5]2015 ER Pension Amts'!F166</f>
        <v>0</v>
      </c>
      <c r="G173" s="103">
        <f>'[5]2015 ER Pension Amts'!G166</f>
        <v>0</v>
      </c>
      <c r="H173" s="103">
        <f>'[5]2015 ER Pension Amts'!H166</f>
        <v>4.1123E-4</v>
      </c>
      <c r="I173" s="103">
        <f>'[5]2015 ER Pension Amts'!I166</f>
        <v>-4.1123E-4</v>
      </c>
      <c r="J173" s="101">
        <f>'[5]2015 ER Pension Amts'!J166</f>
        <v>0</v>
      </c>
      <c r="K173" s="101">
        <f>'[5]2015 ER Pension Amts'!K166</f>
        <v>0</v>
      </c>
      <c r="L173" s="101">
        <f>'[5]2015 ER Pension Amts'!L166</f>
        <v>0</v>
      </c>
      <c r="M173" s="101">
        <f>'[5]2015 ER Pension Amts'!N166</f>
        <v>0</v>
      </c>
      <c r="N173" s="101">
        <f>'[5]2015 ER Pension Amts'!O166</f>
        <v>0</v>
      </c>
      <c r="O173" s="101">
        <f>'[5]2015 ER Pension Amts'!P166+'[5]2015 ER Pension Amts'!M166</f>
        <v>0</v>
      </c>
      <c r="P173" s="101">
        <f>'[5]2015 ER Pension Amts'!Q166</f>
        <v>0</v>
      </c>
      <c r="Q173" s="101">
        <f>'[5]2015 ER Pension Amts'!R166</f>
        <v>0</v>
      </c>
      <c r="R173" s="101">
        <f>'[5]2015 ER Pension Amts'!S166</f>
        <v>0</v>
      </c>
      <c r="S173" s="101">
        <f>'[5]2015 ER Pension Amts'!T166</f>
        <v>0</v>
      </c>
      <c r="T173" s="101">
        <f>'[5]2015 ER Pension Amts'!U166</f>
        <v>0</v>
      </c>
      <c r="U173" s="101">
        <f>'[5]2015 ER Pension Amts'!V166</f>
        <v>0</v>
      </c>
      <c r="V173" s="101">
        <f>'[5]2015 ER Pension Amts'!W166</f>
        <v>2571376.58</v>
      </c>
      <c r="W173" s="101">
        <f>'[5]2015 ER Pension Amts'!X166</f>
        <v>-2571376.58</v>
      </c>
      <c r="X173" s="101">
        <f>'[5]2015 ER Pension Amts'!Y166</f>
        <v>-371122.51603579998</v>
      </c>
      <c r="Y173" s="101">
        <f>'[5]2015 ER Pension Amts'!Z166</f>
        <v>0</v>
      </c>
      <c r="Z173" s="101">
        <f>'[5]2015 ER Pension Amts'!AA166</f>
        <v>0</v>
      </c>
    </row>
    <row r="174" spans="1:26" s="72" customFormat="1" x14ac:dyDescent="0.3">
      <c r="A174" s="100" t="str">
        <f>'[5]2015 ER Pension Amts'!A167</f>
        <v xml:space="preserve"> 08B-425</v>
      </c>
      <c r="B174" s="98" t="str">
        <f>'[5]2015 ER Pension Amts'!B167</f>
        <v>DPS - LA HIGHWAY SAFETY COMMISSION</v>
      </c>
      <c r="C174" s="101">
        <f>'[5]2015 ER Pension Amts'!C167</f>
        <v>580111.07999999996</v>
      </c>
      <c r="D174" s="101">
        <f>'[5]2015 ER Pension Amts'!D167</f>
        <v>215801.32175999999</v>
      </c>
      <c r="E174" s="102">
        <f>'[5]2015 ER Pension Amts'!E167</f>
        <v>0.372</v>
      </c>
      <c r="F174" s="101">
        <f>'[5]2015 ER Pension Amts'!F167</f>
        <v>2078881.39</v>
      </c>
      <c r="G174" s="103">
        <f>'[5]2015 ER Pension Amts'!G167</f>
        <v>3.0564999999999998E-4</v>
      </c>
      <c r="H174" s="103">
        <f>'[5]2015 ER Pension Amts'!H167</f>
        <v>2.745E-4</v>
      </c>
      <c r="I174" s="103">
        <f>'[5]2015 ER Pension Amts'!I167</f>
        <v>3.1149999999999998E-5</v>
      </c>
      <c r="J174" s="101">
        <f>'[5]2015 ER Pension Amts'!J167</f>
        <v>130083</v>
      </c>
      <c r="K174" s="101">
        <f>'[5]2015 ER Pension Amts'!K167</f>
        <v>2779.09</v>
      </c>
      <c r="L174" s="101">
        <f>'[5]2015 ER Pension Amts'!L167</f>
        <v>0</v>
      </c>
      <c r="M174" s="101">
        <f>'[5]2015 ER Pension Amts'!N167</f>
        <v>-17027.59</v>
      </c>
      <c r="N174" s="101">
        <f>'[5]2015 ER Pension Amts'!O167</f>
        <v>0</v>
      </c>
      <c r="O174" s="101">
        <f>'[5]2015 ER Pension Amts'!P167+'[5]2015 ER Pension Amts'!M167</f>
        <v>-1880.0199999999895</v>
      </c>
      <c r="P174" s="101">
        <f>'[5]2015 ER Pension Amts'!Q167</f>
        <v>-31219.59</v>
      </c>
      <c r="Q174" s="101">
        <f>'[5]2015 ER Pension Amts'!R167</f>
        <v>-14192</v>
      </c>
      <c r="R174" s="101">
        <f>'[5]2015 ER Pension Amts'!S167</f>
        <v>-15581.54</v>
      </c>
      <c r="S174" s="101">
        <f>'[5]2015 ER Pension Amts'!T167</f>
        <v>44864.61</v>
      </c>
      <c r="T174" s="101">
        <f>'[5]2015 ER Pension Amts'!U167</f>
        <v>2623997.0299999998</v>
      </c>
      <c r="U174" s="101">
        <f>'[5]2015 ER Pension Amts'!V167</f>
        <v>1615944.95</v>
      </c>
      <c r="V174" s="101">
        <f>'[5]2015 ER Pension Amts'!W167</f>
        <v>1716418.72</v>
      </c>
      <c r="W174" s="101">
        <f>'[5]2015 ER Pension Amts'!X167</f>
        <v>194777.57</v>
      </c>
      <c r="X174" s="101">
        <f>'[5]2015 ER Pension Amts'!Y167</f>
        <v>28111.923679</v>
      </c>
      <c r="Y174" s="101">
        <f>'[5]2015 ER Pension Amts'!Z167</f>
        <v>0</v>
      </c>
      <c r="Z174" s="101">
        <f>'[5]2015 ER Pension Amts'!AA167</f>
        <v>222109.17</v>
      </c>
    </row>
    <row r="175" spans="1:26" s="72" customFormat="1" x14ac:dyDescent="0.3">
      <c r="A175" s="100" t="str">
        <f>'[5]2015 ER Pension Amts'!A168</f>
        <v xml:space="preserve"> 08B-424</v>
      </c>
      <c r="B175" s="98" t="str">
        <f>'[5]2015 ER Pension Amts'!B168</f>
        <v>DPS - LIQUEFIED PETROLEUM GAS COMMISSION</v>
      </c>
      <c r="C175" s="101">
        <f>'[5]2015 ER Pension Amts'!C168</f>
        <v>480543.96</v>
      </c>
      <c r="D175" s="101">
        <f>'[5]2015 ER Pension Amts'!D168</f>
        <v>178762.35312000001</v>
      </c>
      <c r="E175" s="102">
        <f>'[5]2015 ER Pension Amts'!E168</f>
        <v>0.372</v>
      </c>
      <c r="F175" s="101">
        <f>'[5]2015 ER Pension Amts'!F168</f>
        <v>1722074.2</v>
      </c>
      <c r="G175" s="103">
        <f>'[5]2015 ER Pension Amts'!G168</f>
        <v>2.5318999999999998E-4</v>
      </c>
      <c r="H175" s="103">
        <f>'[5]2015 ER Pension Amts'!H168</f>
        <v>2.9655000000000003E-4</v>
      </c>
      <c r="I175" s="103">
        <f>'[5]2015 ER Pension Amts'!I168</f>
        <v>-4.3359999999999998E-5</v>
      </c>
      <c r="J175" s="101">
        <f>'[5]2015 ER Pension Amts'!J168</f>
        <v>107756.3</v>
      </c>
      <c r="K175" s="101">
        <f>'[5]2015 ER Pension Amts'!K168</f>
        <v>2302.11</v>
      </c>
      <c r="L175" s="101">
        <f>'[5]2015 ER Pension Amts'!L168</f>
        <v>0</v>
      </c>
      <c r="M175" s="101">
        <f>'[5]2015 ER Pension Amts'!N168</f>
        <v>-14105.07</v>
      </c>
      <c r="N175" s="101">
        <f>'[5]2015 ER Pension Amts'!O168</f>
        <v>0</v>
      </c>
      <c r="O175" s="101">
        <f>'[5]2015 ER Pension Amts'!P168+'[5]2015 ER Pension Amts'!M168</f>
        <v>-1557.3399999999965</v>
      </c>
      <c r="P175" s="101">
        <f>'[5]2015 ER Pension Amts'!Q168</f>
        <v>-25861.24</v>
      </c>
      <c r="Q175" s="101">
        <f>'[5]2015 ER Pension Amts'!R168</f>
        <v>-11756.17</v>
      </c>
      <c r="R175" s="101">
        <f>'[5]2015 ER Pension Amts'!S168</f>
        <v>-12907.22</v>
      </c>
      <c r="S175" s="101">
        <f>'[5]2015 ER Pension Amts'!T168</f>
        <v>37164.31</v>
      </c>
      <c r="T175" s="101">
        <f>'[5]2015 ER Pension Amts'!U168</f>
        <v>2173629.34</v>
      </c>
      <c r="U175" s="101">
        <f>'[5]2015 ER Pension Amts'!V168</f>
        <v>1338593.49</v>
      </c>
      <c r="V175" s="101">
        <f>'[5]2015 ER Pension Amts'!W168</f>
        <v>1854294.98</v>
      </c>
      <c r="W175" s="101">
        <f>'[5]2015 ER Pension Amts'!X168</f>
        <v>-271125.38</v>
      </c>
      <c r="X175" s="101">
        <f>'[5]2015 ER Pension Amts'!Y168</f>
        <v>-39131.075785599998</v>
      </c>
      <c r="Y175" s="101">
        <f>'[5]2015 ER Pension Amts'!Z168</f>
        <v>0</v>
      </c>
      <c r="Z175" s="101">
        <f>'[5]2015 ER Pension Amts'!AA168</f>
        <v>183987.64</v>
      </c>
    </row>
    <row r="176" spans="1:26" s="72" customFormat="1" x14ac:dyDescent="0.3">
      <c r="A176" s="100" t="str">
        <f>'[5]2015 ER Pension Amts'!A169</f>
        <v xml:space="preserve"> 08B-423</v>
      </c>
      <c r="B176" s="98" t="str">
        <f>'[5]2015 ER Pension Amts'!B169</f>
        <v>DPS - LOUISIANA GAMING CONTROL BOARD</v>
      </c>
      <c r="C176" s="101">
        <f>'[5]2015 ER Pension Amts'!C169</f>
        <v>208062.36</v>
      </c>
      <c r="D176" s="101">
        <f>'[5]2015 ER Pension Amts'!D169</f>
        <v>77399.197920000006</v>
      </c>
      <c r="E176" s="102">
        <f>'[5]2015 ER Pension Amts'!E169</f>
        <v>0.372</v>
      </c>
      <c r="F176" s="101">
        <f>'[5]2015 ER Pension Amts'!F169</f>
        <v>745581.47</v>
      </c>
      <c r="G176" s="103">
        <f>'[5]2015 ER Pension Amts'!G169</f>
        <v>1.0962E-4</v>
      </c>
      <c r="H176" s="103">
        <f>'[5]2015 ER Pension Amts'!H169</f>
        <v>1.6776000000000001E-4</v>
      </c>
      <c r="I176" s="103">
        <f>'[5]2015 ER Pension Amts'!I169</f>
        <v>-5.8140000000000002E-5</v>
      </c>
      <c r="J176" s="101">
        <f>'[5]2015 ER Pension Amts'!J169</f>
        <v>46653.68</v>
      </c>
      <c r="K176" s="101">
        <f>'[5]2015 ER Pension Amts'!K169</f>
        <v>996.71</v>
      </c>
      <c r="L176" s="101">
        <f>'[5]2015 ER Pension Amts'!L169</f>
        <v>0</v>
      </c>
      <c r="M176" s="101">
        <f>'[5]2015 ER Pension Amts'!N169</f>
        <v>-6106.87</v>
      </c>
      <c r="N176" s="101">
        <f>'[5]2015 ER Pension Amts'!O169</f>
        <v>0</v>
      </c>
      <c r="O176" s="101">
        <f>'[5]2015 ER Pension Amts'!P169+'[5]2015 ER Pension Amts'!M169</f>
        <v>-674.26000000000204</v>
      </c>
      <c r="P176" s="101">
        <f>'[5]2015 ER Pension Amts'!Q169</f>
        <v>-11196.76</v>
      </c>
      <c r="Q176" s="101">
        <f>'[5]2015 ER Pension Amts'!R169</f>
        <v>-5089.8999999999996</v>
      </c>
      <c r="R176" s="101">
        <f>'[5]2015 ER Pension Amts'!S169</f>
        <v>-5588.25</v>
      </c>
      <c r="S176" s="101">
        <f>'[5]2015 ER Pension Amts'!T169</f>
        <v>16090.49</v>
      </c>
      <c r="T176" s="101">
        <f>'[5]2015 ER Pension Amts'!U169</f>
        <v>941084.75</v>
      </c>
      <c r="U176" s="101">
        <f>'[5]2015 ER Pension Amts'!V169</f>
        <v>579551.4</v>
      </c>
      <c r="V176" s="101">
        <f>'[5]2015 ER Pension Amts'!W169</f>
        <v>1048985.08</v>
      </c>
      <c r="W176" s="101">
        <f>'[5]2015 ER Pension Amts'!X169</f>
        <v>-363543.11</v>
      </c>
      <c r="X176" s="101">
        <f>'[5]2015 ER Pension Amts'!Y169</f>
        <v>-52469.574404400002</v>
      </c>
      <c r="Y176" s="101">
        <f>'[5]2015 ER Pension Amts'!Z169</f>
        <v>0</v>
      </c>
      <c r="Z176" s="101">
        <f>'[5]2015 ER Pension Amts'!AA169</f>
        <v>79658.460000000006</v>
      </c>
    </row>
    <row r="177" spans="1:26" s="72" customFormat="1" x14ac:dyDescent="0.3">
      <c r="A177" s="100" t="str">
        <f>'[5]2015 ER Pension Amts'!A170</f>
        <v xml:space="preserve"> 08B-421</v>
      </c>
      <c r="B177" s="98" t="str">
        <f>'[5]2015 ER Pension Amts'!B170</f>
        <v>DPS - OFFICE OF LEGAL AFFAIRS</v>
      </c>
      <c r="C177" s="101">
        <f>'[5]2015 ER Pension Amts'!C170</f>
        <v>0</v>
      </c>
      <c r="D177" s="101">
        <f>'[5]2015 ER Pension Amts'!D170</f>
        <v>0</v>
      </c>
      <c r="E177" s="102">
        <f>'[5]2015 ER Pension Amts'!E170</f>
        <v>0</v>
      </c>
      <c r="F177" s="101">
        <f>'[5]2015 ER Pension Amts'!F170</f>
        <v>0</v>
      </c>
      <c r="G177" s="103">
        <f>'[5]2015 ER Pension Amts'!G170</f>
        <v>0</v>
      </c>
      <c r="H177" s="103">
        <f>'[5]2015 ER Pension Amts'!H170</f>
        <v>4.17E-4</v>
      </c>
      <c r="I177" s="103">
        <f>'[5]2015 ER Pension Amts'!I170</f>
        <v>-4.17E-4</v>
      </c>
      <c r="J177" s="101">
        <f>'[5]2015 ER Pension Amts'!J170</f>
        <v>0</v>
      </c>
      <c r="K177" s="101">
        <f>'[5]2015 ER Pension Amts'!K170</f>
        <v>0</v>
      </c>
      <c r="L177" s="101">
        <f>'[5]2015 ER Pension Amts'!L170</f>
        <v>0</v>
      </c>
      <c r="M177" s="101">
        <f>'[5]2015 ER Pension Amts'!N170</f>
        <v>0</v>
      </c>
      <c r="N177" s="101">
        <f>'[5]2015 ER Pension Amts'!O170</f>
        <v>0</v>
      </c>
      <c r="O177" s="101">
        <f>'[5]2015 ER Pension Amts'!P170+'[5]2015 ER Pension Amts'!M170</f>
        <v>0</v>
      </c>
      <c r="P177" s="101">
        <f>'[5]2015 ER Pension Amts'!Q170</f>
        <v>0</v>
      </c>
      <c r="Q177" s="101">
        <f>'[5]2015 ER Pension Amts'!R170</f>
        <v>0</v>
      </c>
      <c r="R177" s="101">
        <f>'[5]2015 ER Pension Amts'!S170</f>
        <v>0</v>
      </c>
      <c r="S177" s="101">
        <f>'[5]2015 ER Pension Amts'!T170</f>
        <v>0</v>
      </c>
      <c r="T177" s="101">
        <f>'[5]2015 ER Pension Amts'!U170</f>
        <v>0</v>
      </c>
      <c r="U177" s="101">
        <f>'[5]2015 ER Pension Amts'!V170</f>
        <v>0</v>
      </c>
      <c r="V177" s="101">
        <f>'[5]2015 ER Pension Amts'!W170</f>
        <v>2607455.7599999998</v>
      </c>
      <c r="W177" s="101">
        <f>'[5]2015 ER Pension Amts'!X170</f>
        <v>-2607455.7599999998</v>
      </c>
      <c r="X177" s="101">
        <f>'[5]2015 ER Pension Amts'!Y170</f>
        <v>-376329.76481999998</v>
      </c>
      <c r="Y177" s="101">
        <f>'[5]2015 ER Pension Amts'!Z170</f>
        <v>0</v>
      </c>
      <c r="Z177" s="101">
        <f>'[5]2015 ER Pension Amts'!AA170</f>
        <v>0</v>
      </c>
    </row>
    <row r="178" spans="1:26" s="72" customFormat="1" x14ac:dyDescent="0.3">
      <c r="A178" s="100" t="str">
        <f>'[5]2015 ER Pension Amts'!A171</f>
        <v xml:space="preserve"> 08B-418</v>
      </c>
      <c r="B178" s="98" t="str">
        <f>'[5]2015 ER Pension Amts'!B171</f>
        <v>DPS - OFFICE OF MGT AND FINANCE</v>
      </c>
      <c r="C178" s="101">
        <f>'[5]2015 ER Pension Amts'!C171</f>
        <v>5762886.96</v>
      </c>
      <c r="D178" s="101">
        <f>'[5]2015 ER Pension Amts'!D171</f>
        <v>2143793.94912</v>
      </c>
      <c r="E178" s="102">
        <f>'[5]2015 ER Pension Amts'!E171</f>
        <v>0.372</v>
      </c>
      <c r="F178" s="101">
        <f>'[5]2015 ER Pension Amts'!F171</f>
        <v>20651899.489999998</v>
      </c>
      <c r="G178" s="103">
        <f>'[5]2015 ER Pension Amts'!G171</f>
        <v>3.03637E-3</v>
      </c>
      <c r="H178" s="103">
        <f>'[5]2015 ER Pension Amts'!H171</f>
        <v>2.7922200000000002E-3</v>
      </c>
      <c r="I178" s="103">
        <f>'[5]2015 ER Pension Amts'!I171</f>
        <v>2.4415E-4</v>
      </c>
      <c r="J178" s="101">
        <f>'[5]2015 ER Pension Amts'!J171</f>
        <v>1292262.75</v>
      </c>
      <c r="K178" s="101">
        <f>'[5]2015 ER Pension Amts'!K171</f>
        <v>27607.89</v>
      </c>
      <c r="L178" s="101">
        <f>'[5]2015 ER Pension Amts'!L171</f>
        <v>0</v>
      </c>
      <c r="M178" s="101">
        <f>'[5]2015 ER Pension Amts'!N171</f>
        <v>-169154.46</v>
      </c>
      <c r="N178" s="101">
        <f>'[5]2015 ER Pension Amts'!O171</f>
        <v>0</v>
      </c>
      <c r="O178" s="101">
        <f>'[5]2015 ER Pension Amts'!P171+'[5]2015 ER Pension Amts'!M171</f>
        <v>-18676.429999999935</v>
      </c>
      <c r="P178" s="101">
        <f>'[5]2015 ER Pension Amts'!Q171</f>
        <v>-310139.76</v>
      </c>
      <c r="Q178" s="101">
        <f>'[5]2015 ER Pension Amts'!R171</f>
        <v>-140985.29999999999</v>
      </c>
      <c r="R178" s="101">
        <f>'[5]2015 ER Pension Amts'!S171</f>
        <v>-154789.25</v>
      </c>
      <c r="S178" s="101">
        <f>'[5]2015 ER Pension Amts'!T171</f>
        <v>445691.32</v>
      </c>
      <c r="T178" s="101">
        <f>'[5]2015 ER Pension Amts'!U171</f>
        <v>26067154.77</v>
      </c>
      <c r="U178" s="101">
        <f>'[5]2015 ER Pension Amts'!V171</f>
        <v>16053023.91</v>
      </c>
      <c r="V178" s="101">
        <f>'[5]2015 ER Pension Amts'!W171</f>
        <v>17459448.760000002</v>
      </c>
      <c r="W178" s="101">
        <f>'[5]2015 ER Pension Amts'!X171</f>
        <v>1526643.46</v>
      </c>
      <c r="X178" s="101">
        <f>'[5]2015 ER Pension Amts'!Y171</f>
        <v>220337.91865899999</v>
      </c>
      <c r="Y178" s="101">
        <f>'[5]2015 ER Pension Amts'!Z171</f>
        <v>0</v>
      </c>
      <c r="Z178" s="101">
        <f>'[5]2015 ER Pension Amts'!AA171</f>
        <v>2206463.69</v>
      </c>
    </row>
    <row r="179" spans="1:26" s="72" customFormat="1" x14ac:dyDescent="0.3">
      <c r="A179" s="100" t="str">
        <f>'[5]2015 ER Pension Amts'!A172</f>
        <v xml:space="preserve"> 08B-420</v>
      </c>
      <c r="B179" s="98" t="str">
        <f>'[5]2015 ER Pension Amts'!B172</f>
        <v>DPS - OFFICE OF MOTOR VEHICLES</v>
      </c>
      <c r="C179" s="101">
        <f>'[5]2015 ER Pension Amts'!C172</f>
        <v>17403652.68</v>
      </c>
      <c r="D179" s="101">
        <f>'[5]2015 ER Pension Amts'!D172</f>
        <v>6474667.6065600002</v>
      </c>
      <c r="E179" s="102">
        <f>'[5]2015 ER Pension Amts'!E172</f>
        <v>0.3720292</v>
      </c>
      <c r="F179" s="101">
        <f>'[5]2015 ER Pension Amts'!F172</f>
        <v>62372767.039999999</v>
      </c>
      <c r="G179" s="103">
        <f>'[5]2015 ER Pension Amts'!G172</f>
        <v>9.1704300000000002E-3</v>
      </c>
      <c r="H179" s="103">
        <f>'[5]2015 ER Pension Amts'!H172</f>
        <v>9.4086900000000008E-3</v>
      </c>
      <c r="I179" s="103">
        <f>'[5]2015 ER Pension Amts'!I172</f>
        <v>-2.3826000000000001E-4</v>
      </c>
      <c r="J179" s="101">
        <f>'[5]2015 ER Pension Amts'!J172</f>
        <v>3902885.73</v>
      </c>
      <c r="K179" s="101">
        <f>'[5]2015 ER Pension Amts'!K172</f>
        <v>83381.23</v>
      </c>
      <c r="L179" s="101">
        <f>'[5]2015 ER Pension Amts'!L172</f>
        <v>0</v>
      </c>
      <c r="M179" s="101">
        <f>'[5]2015 ER Pension Amts'!N172</f>
        <v>-510879.48</v>
      </c>
      <c r="N179" s="101">
        <f>'[5]2015 ER Pension Amts'!O172</f>
        <v>0</v>
      </c>
      <c r="O179" s="101">
        <f>'[5]2015 ER Pension Amts'!P172+'[5]2015 ER Pension Amts'!M172</f>
        <v>-56406.459999999963</v>
      </c>
      <c r="P179" s="101">
        <f>'[5]2015 ER Pension Amts'!Q172</f>
        <v>-936682.61</v>
      </c>
      <c r="Q179" s="101">
        <f>'[5]2015 ER Pension Amts'!R172</f>
        <v>-425803.13</v>
      </c>
      <c r="R179" s="101">
        <f>'[5]2015 ER Pension Amts'!S172</f>
        <v>-467493.74</v>
      </c>
      <c r="S179" s="101">
        <f>'[5]2015 ER Pension Amts'!T172</f>
        <v>1346074.77</v>
      </c>
      <c r="T179" s="101">
        <f>'[5]2015 ER Pension Amts'!U172</f>
        <v>78727894.870000005</v>
      </c>
      <c r="U179" s="101">
        <f>'[5]2015 ER Pension Amts'!V172</f>
        <v>48483265.240000002</v>
      </c>
      <c r="V179" s="101">
        <f>'[5]2015 ER Pension Amts'!W172</f>
        <v>58831517.909999996</v>
      </c>
      <c r="W179" s="101">
        <f>'[5]2015 ER Pension Amts'!X172</f>
        <v>-1489813.93</v>
      </c>
      <c r="X179" s="101">
        <f>'[5]2015 ER Pension Amts'!Y172</f>
        <v>-215022.3735396</v>
      </c>
      <c r="Y179" s="101">
        <f>'[5]2015 ER Pension Amts'!Z172</f>
        <v>0</v>
      </c>
      <c r="Z179" s="101">
        <f>'[5]2015 ER Pension Amts'!AA172</f>
        <v>6663950.96</v>
      </c>
    </row>
    <row r="180" spans="1:26" s="72" customFormat="1" x14ac:dyDescent="0.3">
      <c r="A180" s="100" t="str">
        <f>'[5]2015 ER Pension Amts'!A173</f>
        <v xml:space="preserve"> 08B-422</v>
      </c>
      <c r="B180" s="98" t="str">
        <f>'[5]2015 ER Pension Amts'!B173</f>
        <v>DPS - OFFICE OF STATE FIRE MARSHALL</v>
      </c>
      <c r="C180" s="101">
        <f>'[5]2015 ER Pension Amts'!C173</f>
        <v>8128788.1200000001</v>
      </c>
      <c r="D180" s="101">
        <f>'[5]2015 ER Pension Amts'!D173</f>
        <v>3023551.5645599999</v>
      </c>
      <c r="E180" s="102">
        <f>'[5]2015 ER Pension Amts'!E173</f>
        <v>0.37195600000000001</v>
      </c>
      <c r="F180" s="101">
        <f>'[5]2015 ER Pension Amts'!F173</f>
        <v>29126920.440000001</v>
      </c>
      <c r="G180" s="103">
        <f>'[5]2015 ER Pension Amts'!G173</f>
        <v>4.2824200000000003E-3</v>
      </c>
      <c r="H180" s="103">
        <f>'[5]2015 ER Pension Amts'!H173</f>
        <v>4.2514400000000004E-3</v>
      </c>
      <c r="I180" s="103">
        <f>'[5]2015 ER Pension Amts'!I173</f>
        <v>3.0979999999999998E-5</v>
      </c>
      <c r="J180" s="101">
        <f>'[5]2015 ER Pension Amts'!J173</f>
        <v>1822574.94</v>
      </c>
      <c r="K180" s="101">
        <f>'[5]2015 ER Pension Amts'!K173</f>
        <v>38937.480000000003</v>
      </c>
      <c r="L180" s="101">
        <f>'[5]2015 ER Pension Amts'!L173</f>
        <v>0</v>
      </c>
      <c r="M180" s="101">
        <f>'[5]2015 ER Pension Amts'!N173</f>
        <v>-238571.2</v>
      </c>
      <c r="N180" s="101">
        <f>'[5]2015 ER Pension Amts'!O173</f>
        <v>0</v>
      </c>
      <c r="O180" s="101">
        <f>'[5]2015 ER Pension Amts'!P173+'[5]2015 ER Pension Amts'!M173</f>
        <v>-26340.759999999776</v>
      </c>
      <c r="P180" s="101">
        <f>'[5]2015 ER Pension Amts'!Q173</f>
        <v>-437413.33</v>
      </c>
      <c r="Q180" s="101">
        <f>'[5]2015 ER Pension Amts'!R173</f>
        <v>-198842.13</v>
      </c>
      <c r="R180" s="101">
        <f>'[5]2015 ER Pension Amts'!S173</f>
        <v>-218310.87</v>
      </c>
      <c r="S180" s="101">
        <f>'[5]2015 ER Pension Amts'!T173</f>
        <v>628591.85</v>
      </c>
      <c r="T180" s="101">
        <f>'[5]2015 ER Pension Amts'!U173</f>
        <v>36764460.5</v>
      </c>
      <c r="U180" s="101">
        <f>'[5]2015 ER Pension Amts'!V173</f>
        <v>22640781.809999999</v>
      </c>
      <c r="V180" s="101">
        <f>'[5]2015 ER Pension Amts'!W173</f>
        <v>26583793.120000001</v>
      </c>
      <c r="W180" s="101">
        <f>'[5]2015 ER Pension Amts'!X173</f>
        <v>193714.58</v>
      </c>
      <c r="X180" s="101">
        <f>'[5]2015 ER Pension Amts'!Y173</f>
        <v>27958.503870799999</v>
      </c>
      <c r="Y180" s="101">
        <f>'[5]2015 ER Pension Amts'!Z173</f>
        <v>0</v>
      </c>
      <c r="Z180" s="101">
        <f>'[5]2015 ER Pension Amts'!AA173</f>
        <v>3111940.97</v>
      </c>
    </row>
    <row r="181" spans="1:26" s="72" customFormat="1" x14ac:dyDescent="0.3">
      <c r="A181" s="100" t="str">
        <f>'[5]2015 ER Pension Amts'!A174</f>
        <v xml:space="preserve"> 08B-419</v>
      </c>
      <c r="B181" s="98" t="str">
        <f>'[5]2015 ER Pension Amts'!B174</f>
        <v>DPS - OFFICE OF STATE POLICE</v>
      </c>
      <c r="C181" s="101">
        <f>'[5]2015 ER Pension Amts'!C174</f>
        <v>27905536.800000001</v>
      </c>
      <c r="D181" s="101">
        <f>'[5]2015 ER Pension Amts'!D174</f>
        <v>10316309.266799999</v>
      </c>
      <c r="E181" s="102">
        <f>'[5]2015 ER Pension Amts'!E174</f>
        <v>0.36968679999999998</v>
      </c>
      <c r="F181" s="101">
        <f>'[5]2015 ER Pension Amts'!F174</f>
        <v>99380664.590000004</v>
      </c>
      <c r="G181" s="103">
        <f>'[5]2015 ER Pension Amts'!G174</f>
        <v>1.4611560000000001E-2</v>
      </c>
      <c r="H181" s="103">
        <f>'[5]2015 ER Pension Amts'!H174</f>
        <v>1.4830650000000001E-2</v>
      </c>
      <c r="I181" s="103">
        <f>'[5]2015 ER Pension Amts'!I174</f>
        <v>-2.1908999999999999E-4</v>
      </c>
      <c r="J181" s="101">
        <f>'[5]2015 ER Pension Amts'!J174</f>
        <v>6218601.4100000001</v>
      </c>
      <c r="K181" s="101">
        <f>'[5]2015 ER Pension Amts'!K174</f>
        <v>132854.16</v>
      </c>
      <c r="L181" s="101">
        <f>'[5]2015 ER Pension Amts'!L174</f>
        <v>0</v>
      </c>
      <c r="M181" s="101">
        <f>'[5]2015 ER Pension Amts'!N174</f>
        <v>-814001.77</v>
      </c>
      <c r="N181" s="101">
        <f>'[5]2015 ER Pension Amts'!O174</f>
        <v>0</v>
      </c>
      <c r="O181" s="101">
        <f>'[5]2015 ER Pension Amts'!P174+'[5]2015 ER Pension Amts'!M174</f>
        <v>-89874.35000000149</v>
      </c>
      <c r="P181" s="101">
        <f>'[5]2015 ER Pension Amts'!Q174</f>
        <v>-1492448.47</v>
      </c>
      <c r="Q181" s="101">
        <f>'[5]2015 ER Pension Amts'!R174</f>
        <v>-678446.7</v>
      </c>
      <c r="R181" s="101">
        <f>'[5]2015 ER Pension Amts'!S174</f>
        <v>-744873.78</v>
      </c>
      <c r="S181" s="101">
        <f>'[5]2015 ER Pension Amts'!T174</f>
        <v>2144747.0099999998</v>
      </c>
      <c r="T181" s="101">
        <f>'[5]2015 ER Pension Amts'!U174</f>
        <v>125439849.55</v>
      </c>
      <c r="U181" s="101">
        <f>'[5]2015 ER Pension Amts'!V174</f>
        <v>77250045.969999999</v>
      </c>
      <c r="V181" s="101">
        <f>'[5]2015 ER Pension Amts'!W174</f>
        <v>92734445.609999999</v>
      </c>
      <c r="W181" s="101">
        <f>'[5]2015 ER Pension Amts'!X174</f>
        <v>-1369946</v>
      </c>
      <c r="X181" s="101">
        <f>'[5]2015 ER Pension Amts'!Y174</f>
        <v>-197722.03399139998</v>
      </c>
      <c r="Y181" s="101">
        <f>'[5]2015 ER Pension Amts'!Z174</f>
        <v>0</v>
      </c>
      <c r="Z181" s="101">
        <f>'[5]2015 ER Pension Amts'!AA174</f>
        <v>10617901.16</v>
      </c>
    </row>
    <row r="182" spans="1:26" s="72" customFormat="1" x14ac:dyDescent="0.3">
      <c r="A182" s="100">
        <f>'[5]2015 ER Pension Amts'!A175</f>
        <v>604</v>
      </c>
      <c r="B182" s="98" t="str">
        <f>'[5]2015 ER Pension Amts'!B175</f>
        <v>DSCS - DIV OF ADMINISTRATIVE LAW</v>
      </c>
      <c r="C182" s="101">
        <f>'[5]2015 ER Pension Amts'!C175</f>
        <v>3547252.92</v>
      </c>
      <c r="D182" s="101">
        <f>'[5]2015 ER Pension Amts'!D175</f>
        <v>1319578.0862400001</v>
      </c>
      <c r="E182" s="102">
        <f>'[5]2015 ER Pension Amts'!E175</f>
        <v>0.372</v>
      </c>
      <c r="F182" s="101">
        <f>'[5]2015 ER Pension Amts'!F175</f>
        <v>12711953.300000001</v>
      </c>
      <c r="G182" s="103">
        <f>'[5]2015 ER Pension Amts'!G175</f>
        <v>1.8689900000000001E-3</v>
      </c>
      <c r="H182" s="103">
        <f>'[5]2015 ER Pension Amts'!H175</f>
        <v>1.8849800000000001E-3</v>
      </c>
      <c r="I182" s="103">
        <f>'[5]2015 ER Pension Amts'!I175</f>
        <v>-1.5990000000000001E-5</v>
      </c>
      <c r="J182" s="101">
        <f>'[5]2015 ER Pension Amts'!J175</f>
        <v>795432.1</v>
      </c>
      <c r="K182" s="101">
        <f>'[5]2015 ER Pension Amts'!K175</f>
        <v>16993.61</v>
      </c>
      <c r="L182" s="101">
        <f>'[5]2015 ER Pension Amts'!L175</f>
        <v>0</v>
      </c>
      <c r="M182" s="101">
        <f>'[5]2015 ER Pension Amts'!N175</f>
        <v>-104120.38</v>
      </c>
      <c r="N182" s="101">
        <f>'[5]2015 ER Pension Amts'!O175</f>
        <v>0</v>
      </c>
      <c r="O182" s="101">
        <f>'[5]2015 ER Pension Amts'!P175+'[5]2015 ER Pension Amts'!M175</f>
        <v>-11495.979999999981</v>
      </c>
      <c r="P182" s="101">
        <f>'[5]2015 ER Pension Amts'!Q175</f>
        <v>-190901.67</v>
      </c>
      <c r="Q182" s="101">
        <f>'[5]2015 ER Pension Amts'!R175</f>
        <v>-86781.3</v>
      </c>
      <c r="R182" s="101">
        <f>'[5]2015 ER Pension Amts'!S175</f>
        <v>-95278.1</v>
      </c>
      <c r="S182" s="101">
        <f>'[5]2015 ER Pension Amts'!T175</f>
        <v>274338.31</v>
      </c>
      <c r="T182" s="101">
        <f>'[5]2015 ER Pension Amts'!U175</f>
        <v>16045228.869999999</v>
      </c>
      <c r="U182" s="101">
        <f>'[5]2015 ER Pension Amts'!V175</f>
        <v>9881187.4600000009</v>
      </c>
      <c r="V182" s="101">
        <f>'[5]2015 ER Pension Amts'!W175</f>
        <v>11786575.460000001</v>
      </c>
      <c r="W182" s="101">
        <f>'[5]2015 ER Pension Amts'!X175</f>
        <v>-99983.74</v>
      </c>
      <c r="X182" s="101">
        <f>'[5]2015 ER Pension Amts'!Y175</f>
        <v>-14430.486665400002</v>
      </c>
      <c r="Y182" s="101">
        <f>'[5]2015 ER Pension Amts'!Z175</f>
        <v>0</v>
      </c>
      <c r="Z182" s="101">
        <f>'[5]2015 ER Pension Amts'!AA175</f>
        <v>1358154.17</v>
      </c>
    </row>
    <row r="183" spans="1:26" s="72" customFormat="1" x14ac:dyDescent="0.3">
      <c r="A183" s="100" t="str">
        <f>'[5]2015 ER Pension Amts'!A176</f>
        <v xml:space="preserve"> 17-562</v>
      </c>
      <c r="B183" s="98" t="str">
        <f>'[5]2015 ER Pension Amts'!B176</f>
        <v>DSCS - ETHICS ADMINISTRATION</v>
      </c>
      <c r="C183" s="101">
        <f>'[5]2015 ER Pension Amts'!C176</f>
        <v>2146870.7999999998</v>
      </c>
      <c r="D183" s="101">
        <f>'[5]2015 ER Pension Amts'!D176</f>
        <v>798635.93759999995</v>
      </c>
      <c r="E183" s="102">
        <f>'[5]2015 ER Pension Amts'!E176</f>
        <v>0.372</v>
      </c>
      <c r="F183" s="101">
        <f>'[5]2015 ER Pension Amts'!F176</f>
        <v>7693527.5</v>
      </c>
      <c r="G183" s="103">
        <f>'[5]2015 ER Pension Amts'!G176</f>
        <v>1.13115E-3</v>
      </c>
      <c r="H183" s="103">
        <f>'[5]2015 ER Pension Amts'!H176</f>
        <v>1.0388999999999999E-3</v>
      </c>
      <c r="I183" s="103">
        <f>'[5]2015 ER Pension Amts'!I176</f>
        <v>9.2250000000000006E-5</v>
      </c>
      <c r="J183" s="101">
        <f>'[5]2015 ER Pension Amts'!J176</f>
        <v>481411.36</v>
      </c>
      <c r="K183" s="101">
        <f>'[5]2015 ER Pension Amts'!K176</f>
        <v>10284.870000000001</v>
      </c>
      <c r="L183" s="101">
        <f>'[5]2015 ER Pension Amts'!L176</f>
        <v>0</v>
      </c>
      <c r="M183" s="101">
        <f>'[5]2015 ER Pension Amts'!N176</f>
        <v>-63015.73</v>
      </c>
      <c r="N183" s="101">
        <f>'[5]2015 ER Pension Amts'!O176</f>
        <v>0</v>
      </c>
      <c r="O183" s="101">
        <f>'[5]2015 ER Pension Amts'!P176+'[5]2015 ER Pension Amts'!M176</f>
        <v>-6957.5999999999767</v>
      </c>
      <c r="P183" s="101">
        <f>'[5]2015 ER Pension Amts'!Q176</f>
        <v>-115537.5</v>
      </c>
      <c r="Q183" s="101">
        <f>'[5]2015 ER Pension Amts'!R176</f>
        <v>-52521.77</v>
      </c>
      <c r="R183" s="101">
        <f>'[5]2015 ER Pension Amts'!S176</f>
        <v>-57664.2</v>
      </c>
      <c r="S183" s="101">
        <f>'[5]2015 ER Pension Amts'!T176</f>
        <v>166035.01</v>
      </c>
      <c r="T183" s="101">
        <f>'[5]2015 ER Pension Amts'!U176</f>
        <v>9710892.3200000003</v>
      </c>
      <c r="U183" s="101">
        <f>'[5]2015 ER Pension Amts'!V176</f>
        <v>5980291.5999999996</v>
      </c>
      <c r="V183" s="101">
        <f>'[5]2015 ER Pension Amts'!W176</f>
        <v>6496129</v>
      </c>
      <c r="W183" s="101">
        <f>'[5]2015 ER Pension Amts'!X176</f>
        <v>576829.24</v>
      </c>
      <c r="X183" s="101">
        <f>'[5]2015 ER Pension Amts'!Y176</f>
        <v>83252.807685000007</v>
      </c>
      <c r="Y183" s="101">
        <f>'[5]2015 ER Pension Amts'!Z176</f>
        <v>0</v>
      </c>
      <c r="Z183" s="101">
        <f>'[5]2015 ER Pension Amts'!AA176</f>
        <v>821981.97</v>
      </c>
    </row>
    <row r="184" spans="1:26" s="72" customFormat="1" x14ac:dyDescent="0.3">
      <c r="A184" s="100" t="str">
        <f>'[5]2015 ER Pension Amts'!A177</f>
        <v xml:space="preserve"> 17-560</v>
      </c>
      <c r="B184" s="98" t="str">
        <f>'[5]2015 ER Pension Amts'!B177</f>
        <v>DSCS - STATE CIVIL SERVICE</v>
      </c>
      <c r="C184" s="101">
        <f>'[5]2015 ER Pension Amts'!C177</f>
        <v>5631951.8399999999</v>
      </c>
      <c r="D184" s="101">
        <f>'[5]2015 ER Pension Amts'!D177</f>
        <v>2095086.08448</v>
      </c>
      <c r="E184" s="102">
        <f>'[5]2015 ER Pension Amts'!E177</f>
        <v>0.372</v>
      </c>
      <c r="F184" s="101">
        <f>'[5]2015 ER Pension Amts'!F177</f>
        <v>20182731.359999999</v>
      </c>
      <c r="G184" s="103">
        <f>'[5]2015 ER Pension Amts'!G177</f>
        <v>2.9673899999999999E-3</v>
      </c>
      <c r="H184" s="103">
        <f>'[5]2015 ER Pension Amts'!H177</f>
        <v>2.8869500000000001E-3</v>
      </c>
      <c r="I184" s="103">
        <f>'[5]2015 ER Pension Amts'!I177</f>
        <v>8.0439999999999996E-5</v>
      </c>
      <c r="J184" s="101">
        <f>'[5]2015 ER Pension Amts'!J177</f>
        <v>1262905.24</v>
      </c>
      <c r="K184" s="101">
        <f>'[5]2015 ER Pension Amts'!K177</f>
        <v>26980.7</v>
      </c>
      <c r="L184" s="101">
        <f>'[5]2015 ER Pension Amts'!L177</f>
        <v>0</v>
      </c>
      <c r="M184" s="101">
        <f>'[5]2015 ER Pension Amts'!N177</f>
        <v>-165311.62</v>
      </c>
      <c r="N184" s="101">
        <f>'[5]2015 ER Pension Amts'!O177</f>
        <v>0</v>
      </c>
      <c r="O184" s="101">
        <f>'[5]2015 ER Pension Amts'!P177+'[5]2015 ER Pension Amts'!M177</f>
        <v>-18252.139999999898</v>
      </c>
      <c r="P184" s="101">
        <f>'[5]2015 ER Pension Amts'!Q177</f>
        <v>-303094.03000000003</v>
      </c>
      <c r="Q184" s="101">
        <f>'[5]2015 ER Pension Amts'!R177</f>
        <v>-137782.41</v>
      </c>
      <c r="R184" s="101">
        <f>'[5]2015 ER Pension Amts'!S177</f>
        <v>-151272.76</v>
      </c>
      <c r="S184" s="101">
        <f>'[5]2015 ER Pension Amts'!T177</f>
        <v>435566.14</v>
      </c>
      <c r="T184" s="101">
        <f>'[5]2015 ER Pension Amts'!U177</f>
        <v>25474963.329999998</v>
      </c>
      <c r="U184" s="101">
        <f>'[5]2015 ER Pension Amts'!V177</f>
        <v>15688332.66</v>
      </c>
      <c r="V184" s="101">
        <f>'[5]2015 ER Pension Amts'!W177</f>
        <v>18051785.170000002</v>
      </c>
      <c r="W184" s="101">
        <f>'[5]2015 ER Pension Amts'!X177</f>
        <v>502982.59</v>
      </c>
      <c r="X184" s="101">
        <f>'[5]2015 ER Pension Amts'!Y177</f>
        <v>72594.643362399991</v>
      </c>
      <c r="Y184" s="101">
        <f>'[5]2015 ER Pension Amts'!Z177</f>
        <v>0</v>
      </c>
      <c r="Z184" s="101">
        <f>'[5]2015 ER Pension Amts'!AA177</f>
        <v>2156337.4300000002</v>
      </c>
    </row>
    <row r="185" spans="1:26" s="72" customFormat="1" x14ac:dyDescent="0.3">
      <c r="A185" s="100" t="str">
        <f>'[5]2015 ER Pension Amts'!A178</f>
        <v xml:space="preserve"> 03-130</v>
      </c>
      <c r="B185" s="98" t="str">
        <f>'[5]2015 ER Pension Amts'!B178</f>
        <v>DVA - DEPARTMENT OF VETERANS AFFAIRS</v>
      </c>
      <c r="C185" s="101">
        <f>'[5]2015 ER Pension Amts'!C178</f>
        <v>3353491.32</v>
      </c>
      <c r="D185" s="101">
        <f>'[5]2015 ER Pension Amts'!D178</f>
        <v>1247498.77104</v>
      </c>
      <c r="E185" s="102">
        <f>'[5]2015 ER Pension Amts'!E178</f>
        <v>0.372</v>
      </c>
      <c r="F185" s="101">
        <f>'[5]2015 ER Pension Amts'!F178</f>
        <v>12017587.189999999</v>
      </c>
      <c r="G185" s="103">
        <f>'[5]2015 ER Pension Amts'!G178</f>
        <v>1.7669000000000001E-3</v>
      </c>
      <c r="H185" s="103">
        <f>'[5]2015 ER Pension Amts'!H178</f>
        <v>1.8401400000000001E-3</v>
      </c>
      <c r="I185" s="103">
        <f>'[5]2015 ER Pension Amts'!I178</f>
        <v>-7.3239999999999997E-5</v>
      </c>
      <c r="J185" s="101">
        <f>'[5]2015 ER Pension Amts'!J178</f>
        <v>751983.14</v>
      </c>
      <c r="K185" s="101">
        <f>'[5]2015 ER Pension Amts'!K178</f>
        <v>16065.36</v>
      </c>
      <c r="L185" s="101">
        <f>'[5]2015 ER Pension Amts'!L178</f>
        <v>0</v>
      </c>
      <c r="M185" s="101">
        <f>'[5]2015 ER Pension Amts'!N178</f>
        <v>-98433</v>
      </c>
      <c r="N185" s="101">
        <f>'[5]2015 ER Pension Amts'!O178</f>
        <v>0</v>
      </c>
      <c r="O185" s="101">
        <f>'[5]2015 ER Pension Amts'!P178+'[5]2015 ER Pension Amts'!M178</f>
        <v>-10868.039999999921</v>
      </c>
      <c r="P185" s="101">
        <f>'[5]2015 ER Pension Amts'!Q178</f>
        <v>-180474.04</v>
      </c>
      <c r="Q185" s="101">
        <f>'[5]2015 ER Pension Amts'!R178</f>
        <v>-82041.03</v>
      </c>
      <c r="R185" s="101">
        <f>'[5]2015 ER Pension Amts'!S178</f>
        <v>-90073.71</v>
      </c>
      <c r="S185" s="101">
        <f>'[5]2015 ER Pension Amts'!T178</f>
        <v>259353.11</v>
      </c>
      <c r="T185" s="101">
        <f>'[5]2015 ER Pension Amts'!U178</f>
        <v>15168788.970000001</v>
      </c>
      <c r="U185" s="101">
        <f>'[5]2015 ER Pension Amts'!V178</f>
        <v>9341446.5099999998</v>
      </c>
      <c r="V185" s="101">
        <f>'[5]2015 ER Pension Amts'!W178</f>
        <v>11506195.800000001</v>
      </c>
      <c r="W185" s="101">
        <f>'[5]2015 ER Pension Amts'!X178</f>
        <v>-457961.77</v>
      </c>
      <c r="X185" s="101">
        <f>'[5]2015 ER Pension Amts'!Y178</f>
        <v>-66096.863250399998</v>
      </c>
      <c r="Y185" s="101">
        <f>'[5]2015 ER Pension Amts'!Z178</f>
        <v>0</v>
      </c>
      <c r="Z185" s="101">
        <f>'[5]2015 ER Pension Amts'!AA178</f>
        <v>1283967.5900000001</v>
      </c>
    </row>
    <row r="186" spans="1:26" s="72" customFormat="1" x14ac:dyDescent="0.3">
      <c r="A186" s="100" t="str">
        <f>'[5]2015 ER Pension Amts'!A179</f>
        <v xml:space="preserve"> 03-131</v>
      </c>
      <c r="B186" s="98" t="str">
        <f>'[5]2015 ER Pension Amts'!B179</f>
        <v>DVA - LOUISIANA WAR VETERANS HOME</v>
      </c>
      <c r="C186" s="101">
        <f>'[5]2015 ER Pension Amts'!C179</f>
        <v>4144607.4</v>
      </c>
      <c r="D186" s="101">
        <f>'[5]2015 ER Pension Amts'!D179</f>
        <v>1541793.9528000001</v>
      </c>
      <c r="E186" s="102">
        <f>'[5]2015 ER Pension Amts'!E179</f>
        <v>0.372</v>
      </c>
      <c r="F186" s="101">
        <f>'[5]2015 ER Pension Amts'!F179</f>
        <v>14852660.41</v>
      </c>
      <c r="G186" s="103">
        <f>'[5]2015 ER Pension Amts'!G179</f>
        <v>2.18373E-3</v>
      </c>
      <c r="H186" s="103">
        <f>'[5]2015 ER Pension Amts'!H179</f>
        <v>2.2519900000000002E-3</v>
      </c>
      <c r="I186" s="103">
        <f>'[5]2015 ER Pension Amts'!I179</f>
        <v>-6.826E-5</v>
      </c>
      <c r="J186" s="101">
        <f>'[5]2015 ER Pension Amts'!J179</f>
        <v>929383.75</v>
      </c>
      <c r="K186" s="101">
        <f>'[5]2015 ER Pension Amts'!K179</f>
        <v>19855.349999999999</v>
      </c>
      <c r="L186" s="101">
        <f>'[5]2015 ER Pension Amts'!L179</f>
        <v>0</v>
      </c>
      <c r="M186" s="101">
        <f>'[5]2015 ER Pension Amts'!N179</f>
        <v>-121654.37</v>
      </c>
      <c r="N186" s="101">
        <f>'[5]2015 ER Pension Amts'!O179</f>
        <v>0</v>
      </c>
      <c r="O186" s="101">
        <f>'[5]2015 ER Pension Amts'!P179+'[5]2015 ER Pension Amts'!M179</f>
        <v>-13431.919999999925</v>
      </c>
      <c r="P186" s="101">
        <f>'[5]2015 ER Pension Amts'!Q179</f>
        <v>-223049.73</v>
      </c>
      <c r="Q186" s="101">
        <f>'[5]2015 ER Pension Amts'!R179</f>
        <v>-101395.36</v>
      </c>
      <c r="R186" s="101">
        <f>'[5]2015 ER Pension Amts'!S179</f>
        <v>-111323.04</v>
      </c>
      <c r="S186" s="101">
        <f>'[5]2015 ER Pension Amts'!T179</f>
        <v>320537.19</v>
      </c>
      <c r="T186" s="101">
        <f>'[5]2015 ER Pension Amts'!U179</f>
        <v>18747263.309999999</v>
      </c>
      <c r="U186" s="101">
        <f>'[5]2015 ER Pension Amts'!V179</f>
        <v>11545190.439999999</v>
      </c>
      <c r="V186" s="101">
        <f>'[5]2015 ER Pension Amts'!W179</f>
        <v>14081449.17</v>
      </c>
      <c r="W186" s="101">
        <f>'[5]2015 ER Pension Amts'!X179</f>
        <v>-426822.38</v>
      </c>
      <c r="X186" s="101">
        <f>'[5]2015 ER Pension Amts'!Y179</f>
        <v>-61602.565339599998</v>
      </c>
      <c r="Y186" s="101">
        <f>'[5]2015 ER Pension Amts'!Z179</f>
        <v>0</v>
      </c>
      <c r="Z186" s="101">
        <f>'[5]2015 ER Pension Amts'!AA179</f>
        <v>1586868.84</v>
      </c>
    </row>
    <row r="187" spans="1:26" s="72" customFormat="1" x14ac:dyDescent="0.3">
      <c r="A187" s="100" t="str">
        <f>'[5]2015 ER Pension Amts'!A180</f>
        <v xml:space="preserve"> 03-132</v>
      </c>
      <c r="B187" s="98" t="str">
        <f>'[5]2015 ER Pension Amts'!B180</f>
        <v>DVA - NORTHEAST LA WAR VETERANS HOME</v>
      </c>
      <c r="C187" s="101">
        <f>'[5]2015 ER Pension Amts'!C180</f>
        <v>4467960</v>
      </c>
      <c r="D187" s="101">
        <f>'[5]2015 ER Pension Amts'!D180</f>
        <v>1662081.12</v>
      </c>
      <c r="E187" s="102">
        <f>'[5]2015 ER Pension Amts'!E180</f>
        <v>0.372</v>
      </c>
      <c r="F187" s="101">
        <f>'[5]2015 ER Pension Amts'!F180</f>
        <v>16011433.58</v>
      </c>
      <c r="G187" s="103">
        <f>'[5]2015 ER Pension Amts'!G180</f>
        <v>2.3541E-3</v>
      </c>
      <c r="H187" s="103">
        <f>'[5]2015 ER Pension Amts'!H180</f>
        <v>2.4238300000000001E-3</v>
      </c>
      <c r="I187" s="103">
        <f>'[5]2015 ER Pension Amts'!I180</f>
        <v>-6.9729999999999998E-5</v>
      </c>
      <c r="J187" s="101">
        <f>'[5]2015 ER Pension Amts'!J180</f>
        <v>1001892.31</v>
      </c>
      <c r="K187" s="101">
        <f>'[5]2015 ER Pension Amts'!K180</f>
        <v>21404.42</v>
      </c>
      <c r="L187" s="101">
        <f>'[5]2015 ER Pension Amts'!L180</f>
        <v>0</v>
      </c>
      <c r="M187" s="101">
        <f>'[5]2015 ER Pension Amts'!N180</f>
        <v>-131145.57999999999</v>
      </c>
      <c r="N187" s="101">
        <f>'[5]2015 ER Pension Amts'!O180</f>
        <v>0</v>
      </c>
      <c r="O187" s="101">
        <f>'[5]2015 ER Pension Amts'!P180+'[5]2015 ER Pension Amts'!M180</f>
        <v>-14479.84999999986</v>
      </c>
      <c r="P187" s="101">
        <f>'[5]2015 ER Pension Amts'!Q180</f>
        <v>-240451.6</v>
      </c>
      <c r="Q187" s="101">
        <f>'[5]2015 ER Pension Amts'!R180</f>
        <v>-109306.01</v>
      </c>
      <c r="R187" s="101">
        <f>'[5]2015 ER Pension Amts'!S180</f>
        <v>-120008.22</v>
      </c>
      <c r="S187" s="101">
        <f>'[5]2015 ER Pension Amts'!T180</f>
        <v>345544.82</v>
      </c>
      <c r="T187" s="101">
        <f>'[5]2015 ER Pension Amts'!U180</f>
        <v>20209885.170000002</v>
      </c>
      <c r="U187" s="101">
        <f>'[5]2015 ER Pension Amts'!V180</f>
        <v>12445921.810000001</v>
      </c>
      <c r="V187" s="101">
        <f>'[5]2015 ER Pension Amts'!W180</f>
        <v>15155946.050000001</v>
      </c>
      <c r="W187" s="101">
        <f>'[5]2015 ER Pension Amts'!X180</f>
        <v>-436014.13</v>
      </c>
      <c r="X187" s="101">
        <f>'[5]2015 ER Pension Amts'!Y180</f>
        <v>-62929.195445799996</v>
      </c>
      <c r="Y187" s="101">
        <f>'[5]2015 ER Pension Amts'!Z180</f>
        <v>0</v>
      </c>
      <c r="Z187" s="101">
        <f>'[5]2015 ER Pension Amts'!AA180</f>
        <v>1710673</v>
      </c>
    </row>
    <row r="188" spans="1:26" s="72" customFormat="1" x14ac:dyDescent="0.3">
      <c r="A188" s="100" t="str">
        <f>'[5]2015 ER Pension Amts'!A181</f>
        <v xml:space="preserve"> 03-135</v>
      </c>
      <c r="B188" s="98" t="str">
        <f>'[5]2015 ER Pension Amts'!B181</f>
        <v>DVA - NORTHWEST LA WAR VETERANS HOME</v>
      </c>
      <c r="C188" s="101">
        <f>'[5]2015 ER Pension Amts'!C181</f>
        <v>4066858.08</v>
      </c>
      <c r="D188" s="101">
        <f>'[5]2015 ER Pension Amts'!D181</f>
        <v>1512871.20576</v>
      </c>
      <c r="E188" s="102">
        <f>'[5]2015 ER Pension Amts'!E181</f>
        <v>0.372</v>
      </c>
      <c r="F188" s="101">
        <f>'[5]2015 ER Pension Amts'!F181</f>
        <v>14574002.560000001</v>
      </c>
      <c r="G188" s="103">
        <f>'[5]2015 ER Pension Amts'!G181</f>
        <v>2.1427600000000001E-3</v>
      </c>
      <c r="H188" s="103">
        <f>'[5]2015 ER Pension Amts'!H181</f>
        <v>2.22252E-3</v>
      </c>
      <c r="I188" s="103">
        <f>'[5]2015 ER Pension Amts'!I181</f>
        <v>-7.9759999999999995E-5</v>
      </c>
      <c r="J188" s="101">
        <f>'[5]2015 ER Pension Amts'!J181</f>
        <v>911947.14</v>
      </c>
      <c r="K188" s="101">
        <f>'[5]2015 ER Pension Amts'!K181</f>
        <v>19482.830000000002</v>
      </c>
      <c r="L188" s="101">
        <f>'[5]2015 ER Pension Amts'!L181</f>
        <v>0</v>
      </c>
      <c r="M188" s="101">
        <f>'[5]2015 ER Pension Amts'!N181</f>
        <v>-119371.95</v>
      </c>
      <c r="N188" s="101">
        <f>'[5]2015 ER Pension Amts'!O181</f>
        <v>0</v>
      </c>
      <c r="O188" s="101">
        <f>'[5]2015 ER Pension Amts'!P181+'[5]2015 ER Pension Amts'!M181</f>
        <v>-13179.909999999916</v>
      </c>
      <c r="P188" s="101">
        <f>'[5]2015 ER Pension Amts'!Q181</f>
        <v>-218864.99</v>
      </c>
      <c r="Q188" s="101">
        <f>'[5]2015 ER Pension Amts'!R181</f>
        <v>-99493.04</v>
      </c>
      <c r="R188" s="101">
        <f>'[5]2015 ER Pension Amts'!S181</f>
        <v>-109234.45</v>
      </c>
      <c r="S188" s="101">
        <f>'[5]2015 ER Pension Amts'!T181</f>
        <v>314523.44</v>
      </c>
      <c r="T188" s="101">
        <f>'[5]2015 ER Pension Amts'!U181</f>
        <v>18395536.960000001</v>
      </c>
      <c r="U188" s="101">
        <f>'[5]2015 ER Pension Amts'!V181</f>
        <v>11328585.619999999</v>
      </c>
      <c r="V188" s="101">
        <f>'[5]2015 ER Pension Amts'!W181</f>
        <v>13897176.460000001</v>
      </c>
      <c r="W188" s="101">
        <f>'[5]2015 ER Pension Amts'!X181</f>
        <v>-498730.63</v>
      </c>
      <c r="X188" s="101">
        <f>'[5]2015 ER Pension Amts'!Y181</f>
        <v>-71980.96412959999</v>
      </c>
      <c r="Y188" s="101">
        <f>'[5]2015 ER Pension Amts'!Z181</f>
        <v>0</v>
      </c>
      <c r="Z188" s="101">
        <f>'[5]2015 ER Pension Amts'!AA181</f>
        <v>1557096.84</v>
      </c>
    </row>
    <row r="189" spans="1:26" s="72" customFormat="1" x14ac:dyDescent="0.3">
      <c r="A189" s="100" t="str">
        <f>'[5]2015 ER Pension Amts'!A182</f>
        <v xml:space="preserve"> 03-136</v>
      </c>
      <c r="B189" s="98" t="str">
        <f>'[5]2015 ER Pension Amts'!B182</f>
        <v xml:space="preserve">DVA - SOUTHEAST LA WAR VETERANS HOME </v>
      </c>
      <c r="C189" s="101">
        <f>'[5]2015 ER Pension Amts'!C182</f>
        <v>3471885.84</v>
      </c>
      <c r="D189" s="101">
        <f>'[5]2015 ER Pension Amts'!D182</f>
        <v>1291541.5324800001</v>
      </c>
      <c r="E189" s="102">
        <f>'[5]2015 ER Pension Amts'!E182</f>
        <v>0.372</v>
      </c>
      <c r="F189" s="101">
        <f>'[5]2015 ER Pension Amts'!F182</f>
        <v>12441865.35</v>
      </c>
      <c r="G189" s="103">
        <f>'[5]2015 ER Pension Amts'!G182</f>
        <v>1.82928E-3</v>
      </c>
      <c r="H189" s="103">
        <f>'[5]2015 ER Pension Amts'!H182</f>
        <v>1.9654E-3</v>
      </c>
      <c r="I189" s="103">
        <f>'[5]2015 ER Pension Amts'!I182</f>
        <v>-1.3611999999999999E-4</v>
      </c>
      <c r="J189" s="101">
        <f>'[5]2015 ER Pension Amts'!J182</f>
        <v>778531.74</v>
      </c>
      <c r="K189" s="101">
        <f>'[5]2015 ER Pension Amts'!K182</f>
        <v>16632.55</v>
      </c>
      <c r="L189" s="101">
        <f>'[5]2015 ER Pension Amts'!L182</f>
        <v>0</v>
      </c>
      <c r="M189" s="101">
        <f>'[5]2015 ER Pension Amts'!N182</f>
        <v>-101908.16</v>
      </c>
      <c r="N189" s="101">
        <f>'[5]2015 ER Pension Amts'!O182</f>
        <v>0</v>
      </c>
      <c r="O189" s="101">
        <f>'[5]2015 ER Pension Amts'!P182+'[5]2015 ER Pension Amts'!M182</f>
        <v>-11251.729999999981</v>
      </c>
      <c r="P189" s="101">
        <f>'[5]2015 ER Pension Amts'!Q182</f>
        <v>-186845.63</v>
      </c>
      <c r="Q189" s="101">
        <f>'[5]2015 ER Pension Amts'!R182</f>
        <v>-84937.47</v>
      </c>
      <c r="R189" s="101">
        <f>'[5]2015 ER Pension Amts'!S182</f>
        <v>-93253.75</v>
      </c>
      <c r="S189" s="101">
        <f>'[5]2015 ER Pension Amts'!T182</f>
        <v>268509.51</v>
      </c>
      <c r="T189" s="101">
        <f>'[5]2015 ER Pension Amts'!U182</f>
        <v>15704319.59</v>
      </c>
      <c r="U189" s="101">
        <f>'[5]2015 ER Pension Amts'!V182</f>
        <v>9671244.1400000006</v>
      </c>
      <c r="V189" s="101">
        <f>'[5]2015 ER Pension Amts'!W182</f>
        <v>12289432.99</v>
      </c>
      <c r="W189" s="101">
        <f>'[5]2015 ER Pension Amts'!X182</f>
        <v>-851143.59</v>
      </c>
      <c r="X189" s="101">
        <f>'[5]2015 ER Pension Amts'!Y182</f>
        <v>-122844.1428952</v>
      </c>
      <c r="Y189" s="101">
        <f>'[5]2015 ER Pension Amts'!Z182</f>
        <v>0</v>
      </c>
      <c r="Z189" s="101">
        <f>'[5]2015 ER Pension Amts'!AA182</f>
        <v>1329297.78</v>
      </c>
    </row>
    <row r="190" spans="1:26" s="72" customFormat="1" x14ac:dyDescent="0.3">
      <c r="A190" s="100" t="str">
        <f>'[5]2015 ER Pension Amts'!A183</f>
        <v xml:space="preserve"> 03-134</v>
      </c>
      <c r="B190" s="98" t="str">
        <f>'[5]2015 ER Pension Amts'!B183</f>
        <v>DVA - SOUTHWEST LA WAR VETERANS HOME</v>
      </c>
      <c r="C190" s="101">
        <f>'[5]2015 ER Pension Amts'!C183</f>
        <v>3776760.96</v>
      </c>
      <c r="D190" s="101">
        <f>'[5]2015 ER Pension Amts'!D183</f>
        <v>1404955.07712</v>
      </c>
      <c r="E190" s="102">
        <f>'[5]2015 ER Pension Amts'!E183</f>
        <v>0.372</v>
      </c>
      <c r="F190" s="101">
        <f>'[5]2015 ER Pension Amts'!F183</f>
        <v>13534459.84</v>
      </c>
      <c r="G190" s="103">
        <f>'[5]2015 ER Pension Amts'!G183</f>
        <v>1.9899200000000001E-3</v>
      </c>
      <c r="H190" s="103">
        <f>'[5]2015 ER Pension Amts'!H183</f>
        <v>2.0777E-3</v>
      </c>
      <c r="I190" s="103">
        <f>'[5]2015 ER Pension Amts'!I183</f>
        <v>-8.7780000000000003E-5</v>
      </c>
      <c r="J190" s="101">
        <f>'[5]2015 ER Pension Amts'!J183</f>
        <v>846899.26</v>
      </c>
      <c r="K190" s="101">
        <f>'[5]2015 ER Pension Amts'!K183</f>
        <v>18093.150000000001</v>
      </c>
      <c r="L190" s="101">
        <f>'[5]2015 ER Pension Amts'!L183</f>
        <v>0</v>
      </c>
      <c r="M190" s="101">
        <f>'[5]2015 ER Pension Amts'!N183</f>
        <v>-110857.32</v>
      </c>
      <c r="N190" s="101">
        <f>'[5]2015 ER Pension Amts'!O183</f>
        <v>0</v>
      </c>
      <c r="O190" s="101">
        <f>'[5]2015 ER Pension Amts'!P183+'[5]2015 ER Pension Amts'!M183</f>
        <v>-12239.810000000056</v>
      </c>
      <c r="P190" s="101">
        <f>'[5]2015 ER Pension Amts'!Q183</f>
        <v>-203253.66</v>
      </c>
      <c r="Q190" s="101">
        <f>'[5]2015 ER Pension Amts'!R183</f>
        <v>-92396.34</v>
      </c>
      <c r="R190" s="101">
        <f>'[5]2015 ER Pension Amts'!S183</f>
        <v>-101442.92</v>
      </c>
      <c r="S190" s="101">
        <f>'[5]2015 ER Pension Amts'!T183</f>
        <v>292088.93</v>
      </c>
      <c r="T190" s="101">
        <f>'[5]2015 ER Pension Amts'!U183</f>
        <v>17083409.670000002</v>
      </c>
      <c r="U190" s="101">
        <f>'[5]2015 ER Pension Amts'!V183</f>
        <v>10520533.84</v>
      </c>
      <c r="V190" s="101">
        <f>'[5]2015 ER Pension Amts'!W183</f>
        <v>12991632.710000001</v>
      </c>
      <c r="W190" s="101">
        <f>'[5]2015 ER Pension Amts'!X183</f>
        <v>-548878.81999999995</v>
      </c>
      <c r="X190" s="101">
        <f>'[5]2015 ER Pension Amts'!Y183</f>
        <v>-79218.769198800001</v>
      </c>
      <c r="Y190" s="101">
        <f>'[5]2015 ER Pension Amts'!Z183</f>
        <v>0</v>
      </c>
      <c r="Z190" s="101">
        <f>'[5]2015 ER Pension Amts'!AA183</f>
        <v>1446031.35</v>
      </c>
    </row>
    <row r="191" spans="1:26" s="72" customFormat="1" x14ac:dyDescent="0.3">
      <c r="A191" s="100" t="str">
        <f>'[5]2015 ER Pension Amts'!A184</f>
        <v xml:space="preserve"> LsrAgy00117</v>
      </c>
      <c r="B191" s="98" t="str">
        <f>'[5]2015 ER Pension Amts'!B184</f>
        <v>EAST BATON ROUGE PARISH SCHOOL BOARD</v>
      </c>
      <c r="C191" s="101">
        <f>'[5]2015 ER Pension Amts'!C184</f>
        <v>372647.71</v>
      </c>
      <c r="D191" s="101">
        <f>'[5]2015 ER Pension Amts'!D184</f>
        <v>138624.94811999999</v>
      </c>
      <c r="E191" s="102">
        <f>'[5]2015 ER Pension Amts'!E184</f>
        <v>0.372</v>
      </c>
      <c r="F191" s="101">
        <f>'[5]2015 ER Pension Amts'!F184</f>
        <v>1335408.3799999999</v>
      </c>
      <c r="G191" s="103">
        <f>'[5]2015 ER Pension Amts'!G184</f>
        <v>1.9634000000000001E-4</v>
      </c>
      <c r="H191" s="103">
        <f>'[5]2015 ER Pension Amts'!H184</f>
        <v>1.0342E-4</v>
      </c>
      <c r="I191" s="103">
        <f>'[5]2015 ER Pension Amts'!I184</f>
        <v>9.2919999999999998E-5</v>
      </c>
      <c r="J191" s="101">
        <f>'[5]2015 ER Pension Amts'!J184</f>
        <v>83561.25</v>
      </c>
      <c r="K191" s="101">
        <f>'[5]2015 ER Pension Amts'!K184</f>
        <v>1785.2</v>
      </c>
      <c r="L191" s="101">
        <f>'[5]2015 ER Pension Amts'!L184</f>
        <v>0</v>
      </c>
      <c r="M191" s="101">
        <f>'[5]2015 ER Pension Amts'!N184</f>
        <v>-10937.99</v>
      </c>
      <c r="N191" s="101">
        <f>'[5]2015 ER Pension Amts'!O184</f>
        <v>0</v>
      </c>
      <c r="O191" s="101">
        <f>'[5]2015 ER Pension Amts'!P184+'[5]2015 ER Pension Amts'!M184</f>
        <v>-1207.6599999999889</v>
      </c>
      <c r="P191" s="101">
        <f>'[5]2015 ER Pension Amts'!Q184</f>
        <v>-20054.490000000002</v>
      </c>
      <c r="Q191" s="101">
        <f>'[5]2015 ER Pension Amts'!R184</f>
        <v>-9116.5</v>
      </c>
      <c r="R191" s="101">
        <f>'[5]2015 ER Pension Amts'!S184</f>
        <v>-10009.1</v>
      </c>
      <c r="S191" s="101">
        <f>'[5]2015 ER Pension Amts'!T184</f>
        <v>28819.62</v>
      </c>
      <c r="T191" s="101">
        <f>'[5]2015 ER Pension Amts'!U184</f>
        <v>1685573.62</v>
      </c>
      <c r="U191" s="101">
        <f>'[5]2015 ER Pension Amts'!V184</f>
        <v>1038032.49</v>
      </c>
      <c r="V191" s="101">
        <f>'[5]2015 ER Pension Amts'!W184</f>
        <v>646674.04</v>
      </c>
      <c r="W191" s="101">
        <f>'[5]2015 ER Pension Amts'!X184</f>
        <v>581018.68000000005</v>
      </c>
      <c r="X191" s="101">
        <f>'[5]2015 ER Pension Amts'!Y184</f>
        <v>83857.462223199997</v>
      </c>
      <c r="Y191" s="101">
        <f>'[5]2015 ER Pension Amts'!Z184</f>
        <v>0</v>
      </c>
      <c r="Z191" s="101">
        <f>'[5]2015 ER Pension Amts'!AA184</f>
        <v>142675.98000000001</v>
      </c>
    </row>
    <row r="192" spans="1:26" s="72" customFormat="1" x14ac:dyDescent="0.3">
      <c r="A192" s="100" t="str">
        <f>'[5]2015 ER Pension Amts'!A185</f>
        <v xml:space="preserve"> LsrAgy00926</v>
      </c>
      <c r="B192" s="98" t="str">
        <f>'[5]2015 ER Pension Amts'!B185</f>
        <v>EAST FELICIANA PARISH SCHOOL BOARD</v>
      </c>
      <c r="C192" s="101">
        <f>'[5]2015 ER Pension Amts'!C185</f>
        <v>0</v>
      </c>
      <c r="D192" s="101">
        <f>'[5]2015 ER Pension Amts'!D185</f>
        <v>0</v>
      </c>
      <c r="E192" s="102">
        <f>'[5]2015 ER Pension Amts'!E185</f>
        <v>0</v>
      </c>
      <c r="F192" s="101">
        <f>'[5]2015 ER Pension Amts'!F185</f>
        <v>0</v>
      </c>
      <c r="G192" s="103">
        <f>'[5]2015 ER Pension Amts'!G185</f>
        <v>0</v>
      </c>
      <c r="H192" s="103">
        <f>'[5]2015 ER Pension Amts'!H185</f>
        <v>2.6069999999999999E-5</v>
      </c>
      <c r="I192" s="103">
        <f>'[5]2015 ER Pension Amts'!I185</f>
        <v>-2.6069999999999999E-5</v>
      </c>
      <c r="J192" s="101">
        <f>'[5]2015 ER Pension Amts'!J185</f>
        <v>0</v>
      </c>
      <c r="K192" s="101">
        <f>'[5]2015 ER Pension Amts'!K185</f>
        <v>0</v>
      </c>
      <c r="L192" s="101">
        <f>'[5]2015 ER Pension Amts'!L185</f>
        <v>0</v>
      </c>
      <c r="M192" s="101">
        <f>'[5]2015 ER Pension Amts'!N185</f>
        <v>0</v>
      </c>
      <c r="N192" s="101">
        <f>'[5]2015 ER Pension Amts'!O185</f>
        <v>0</v>
      </c>
      <c r="O192" s="101">
        <f>'[5]2015 ER Pension Amts'!P185+'[5]2015 ER Pension Amts'!M185</f>
        <v>0</v>
      </c>
      <c r="P192" s="101">
        <f>'[5]2015 ER Pension Amts'!Q185</f>
        <v>0</v>
      </c>
      <c r="Q192" s="101">
        <f>'[5]2015 ER Pension Amts'!R185</f>
        <v>0</v>
      </c>
      <c r="R192" s="101">
        <f>'[5]2015 ER Pension Amts'!S185</f>
        <v>0</v>
      </c>
      <c r="S192" s="101">
        <f>'[5]2015 ER Pension Amts'!T185</f>
        <v>0</v>
      </c>
      <c r="T192" s="101">
        <f>'[5]2015 ER Pension Amts'!U185</f>
        <v>0</v>
      </c>
      <c r="U192" s="101">
        <f>'[5]2015 ER Pension Amts'!V185</f>
        <v>0</v>
      </c>
      <c r="V192" s="101">
        <f>'[5]2015 ER Pension Amts'!W185</f>
        <v>163012.88</v>
      </c>
      <c r="W192" s="101">
        <f>'[5]2015 ER Pension Amts'!X185</f>
        <v>-163012.88</v>
      </c>
      <c r="X192" s="101">
        <f>'[5]2015 ER Pension Amts'!Y185</f>
        <v>-23527.3788222</v>
      </c>
      <c r="Y192" s="101">
        <f>'[5]2015 ER Pension Amts'!Z185</f>
        <v>0</v>
      </c>
      <c r="Z192" s="101">
        <f>'[5]2015 ER Pension Amts'!AA185</f>
        <v>0</v>
      </c>
    </row>
    <row r="193" spans="1:26" s="72" customFormat="1" x14ac:dyDescent="0.3">
      <c r="A193" s="100" t="str">
        <f>'[5]2015 ER Pension Amts'!A186</f>
        <v xml:space="preserve"> LsrAgy00754</v>
      </c>
      <c r="B193" s="98" t="str">
        <f>'[5]2015 ER Pension Amts'!B186</f>
        <v>EUNICE CITY COURT</v>
      </c>
      <c r="C193" s="101">
        <f>'[5]2015 ER Pension Amts'!C186</f>
        <v>49558.68</v>
      </c>
      <c r="D193" s="101">
        <f>'[5]2015 ER Pension Amts'!D186</f>
        <v>19476.561239999999</v>
      </c>
      <c r="E193" s="102">
        <f>'[5]2015 ER Pension Amts'!E186</f>
        <v>0.39300000000000002</v>
      </c>
      <c r="F193" s="101">
        <f>'[5]2015 ER Pension Amts'!F186</f>
        <v>187653.65</v>
      </c>
      <c r="G193" s="103">
        <f>'[5]2015 ER Pension Amts'!G186</f>
        <v>2.7589999999999998E-5</v>
      </c>
      <c r="H193" s="103">
        <f>'[5]2015 ER Pension Amts'!H186</f>
        <v>2.3629999999999999E-5</v>
      </c>
      <c r="I193" s="103">
        <f>'[5]2015 ER Pension Amts'!I186</f>
        <v>3.9600000000000002E-6</v>
      </c>
      <c r="J193" s="101">
        <f>'[5]2015 ER Pension Amts'!J186</f>
        <v>11742.16</v>
      </c>
      <c r="K193" s="101">
        <f>'[5]2015 ER Pension Amts'!K186</f>
        <v>250.86</v>
      </c>
      <c r="L193" s="101">
        <f>'[5]2015 ER Pension Amts'!L186</f>
        <v>0</v>
      </c>
      <c r="M193" s="101">
        <f>'[5]2015 ER Pension Amts'!N186</f>
        <v>-1537.02</v>
      </c>
      <c r="N193" s="101">
        <f>'[5]2015 ER Pension Amts'!O186</f>
        <v>0</v>
      </c>
      <c r="O193" s="101">
        <f>'[5]2015 ER Pension Amts'!P186+'[5]2015 ER Pension Amts'!M186</f>
        <v>-169.69999999999891</v>
      </c>
      <c r="P193" s="101">
        <f>'[5]2015 ER Pension Amts'!Q186</f>
        <v>-2818.09</v>
      </c>
      <c r="Q193" s="101">
        <f>'[5]2015 ER Pension Amts'!R186</f>
        <v>-1281.06</v>
      </c>
      <c r="R193" s="101">
        <f>'[5]2015 ER Pension Amts'!S186</f>
        <v>-1406.49</v>
      </c>
      <c r="S193" s="101">
        <f>'[5]2015 ER Pension Amts'!T186</f>
        <v>4049.78</v>
      </c>
      <c r="T193" s="101">
        <f>'[5]2015 ER Pension Amts'!U186</f>
        <v>236859.41</v>
      </c>
      <c r="U193" s="101">
        <f>'[5]2015 ER Pension Amts'!V186</f>
        <v>145865.93</v>
      </c>
      <c r="V193" s="101">
        <f>'[5]2015 ER Pension Amts'!W186</f>
        <v>147755.82999999999</v>
      </c>
      <c r="W193" s="101">
        <f>'[5]2015 ER Pension Amts'!X186</f>
        <v>24761.45</v>
      </c>
      <c r="X193" s="101">
        <f>'[5]2015 ER Pension Amts'!Y186</f>
        <v>3573.7790616000002</v>
      </c>
      <c r="Y193" s="101">
        <f>'[5]2015 ER Pension Amts'!Z186</f>
        <v>0</v>
      </c>
      <c r="Z193" s="101">
        <f>'[5]2015 ER Pension Amts'!AA186</f>
        <v>20049.05</v>
      </c>
    </row>
    <row r="194" spans="1:26" s="72" customFormat="1" x14ac:dyDescent="0.3">
      <c r="A194" s="100" t="str">
        <f>'[5]2015 ER Pension Amts'!A187</f>
        <v xml:space="preserve"> LsrAgy00037</v>
      </c>
      <c r="B194" s="98" t="str">
        <f>'[5]2015 ER Pension Amts'!B187</f>
        <v>EXCELTH INCORPORATED</v>
      </c>
      <c r="C194" s="101">
        <f>'[5]2015 ER Pension Amts'!C187</f>
        <v>4389308.6399999997</v>
      </c>
      <c r="D194" s="101">
        <f>'[5]2015 ER Pension Amts'!D187</f>
        <v>1632822.8140799999</v>
      </c>
      <c r="E194" s="102">
        <f>'[5]2015 ER Pension Amts'!E187</f>
        <v>0.372</v>
      </c>
      <c r="F194" s="101">
        <f>'[5]2015 ER Pension Amts'!F187</f>
        <v>15729579.029999999</v>
      </c>
      <c r="G194" s="103">
        <f>'[5]2015 ER Pension Amts'!G187</f>
        <v>2.3126599999999998E-3</v>
      </c>
      <c r="H194" s="103">
        <f>'[5]2015 ER Pension Amts'!H187</f>
        <v>2.3120900000000002E-3</v>
      </c>
      <c r="I194" s="103">
        <f>'[5]2015 ER Pension Amts'!I187</f>
        <v>5.7000000000000005E-7</v>
      </c>
      <c r="J194" s="101">
        <f>'[5]2015 ER Pension Amts'!J187</f>
        <v>984255.67</v>
      </c>
      <c r="K194" s="101">
        <f>'[5]2015 ER Pension Amts'!K187</f>
        <v>21027.63</v>
      </c>
      <c r="L194" s="101">
        <f>'[5]2015 ER Pension Amts'!L187</f>
        <v>0</v>
      </c>
      <c r="M194" s="101">
        <f>'[5]2015 ER Pension Amts'!N187</f>
        <v>-128836.98</v>
      </c>
      <c r="N194" s="101">
        <f>'[5]2015 ER Pension Amts'!O187</f>
        <v>0</v>
      </c>
      <c r="O194" s="101">
        <f>'[5]2015 ER Pension Amts'!P187+'[5]2015 ER Pension Amts'!M187</f>
        <v>-14224.949999999953</v>
      </c>
      <c r="P194" s="101">
        <f>'[5]2015 ER Pension Amts'!Q187</f>
        <v>-236218.85</v>
      </c>
      <c r="Q194" s="101">
        <f>'[5]2015 ER Pension Amts'!R187</f>
        <v>-107381.86</v>
      </c>
      <c r="R194" s="101">
        <f>'[5]2015 ER Pension Amts'!S187</f>
        <v>-117895.67999999999</v>
      </c>
      <c r="S194" s="101">
        <f>'[5]2015 ER Pension Amts'!T187</f>
        <v>339462.08</v>
      </c>
      <c r="T194" s="101">
        <f>'[5]2015 ER Pension Amts'!U187</f>
        <v>19854123.890000001</v>
      </c>
      <c r="U194" s="101">
        <f>'[5]2015 ER Pension Amts'!V187</f>
        <v>12226832.130000001</v>
      </c>
      <c r="V194" s="101">
        <f>'[5]2015 ER Pension Amts'!W187</f>
        <v>14457247.949999999</v>
      </c>
      <c r="W194" s="101">
        <f>'[5]2015 ER Pension Amts'!X187</f>
        <v>3564.15</v>
      </c>
      <c r="X194" s="101">
        <f>'[5]2015 ER Pension Amts'!Y187</f>
        <v>514.40759220000007</v>
      </c>
      <c r="Y194" s="101">
        <f>'[5]2015 ER Pension Amts'!Z187</f>
        <v>0</v>
      </c>
      <c r="Z194" s="101">
        <f>'[5]2015 ER Pension Amts'!AA187</f>
        <v>1680559.45</v>
      </c>
    </row>
    <row r="195" spans="1:26" s="72" customFormat="1" x14ac:dyDescent="0.3">
      <c r="A195" s="100" t="str">
        <f>'[5]2015 ER Pension Amts'!A188</f>
        <v xml:space="preserve"> LsrAgy00804</v>
      </c>
      <c r="B195" s="98" t="str">
        <f>'[5]2015 ER Pension Amts'!B188</f>
        <v>FIFTH JUDICAL DISTRICT COURT</v>
      </c>
      <c r="C195" s="101">
        <f>'[5]2015 ER Pension Amts'!C188</f>
        <v>63439.92</v>
      </c>
      <c r="D195" s="101">
        <f>'[5]2015 ER Pension Amts'!D188</f>
        <v>23599.650239999999</v>
      </c>
      <c r="E195" s="102">
        <f>'[5]2015 ER Pension Amts'!E188</f>
        <v>0.372</v>
      </c>
      <c r="F195" s="101">
        <f>'[5]2015 ER Pension Amts'!F188</f>
        <v>227374.46</v>
      </c>
      <c r="G195" s="103">
        <f>'[5]2015 ER Pension Amts'!G188</f>
        <v>3.3429999999999997E-5</v>
      </c>
      <c r="H195" s="103">
        <f>'[5]2015 ER Pension Amts'!H188</f>
        <v>3.311E-5</v>
      </c>
      <c r="I195" s="103">
        <f>'[5]2015 ER Pension Amts'!I188</f>
        <v>3.2000000000000001E-7</v>
      </c>
      <c r="J195" s="101">
        <f>'[5]2015 ER Pension Amts'!J188</f>
        <v>14227.63</v>
      </c>
      <c r="K195" s="101">
        <f>'[5]2015 ER Pension Amts'!K188</f>
        <v>303.95999999999998</v>
      </c>
      <c r="L195" s="101">
        <f>'[5]2015 ER Pension Amts'!L188</f>
        <v>0</v>
      </c>
      <c r="M195" s="101">
        <f>'[5]2015 ER Pension Amts'!N188</f>
        <v>-1862.37</v>
      </c>
      <c r="N195" s="101">
        <f>'[5]2015 ER Pension Amts'!O188</f>
        <v>0</v>
      </c>
      <c r="O195" s="101">
        <f>'[5]2015 ER Pension Amts'!P188+'[5]2015 ER Pension Amts'!M188</f>
        <v>-205.62999999999738</v>
      </c>
      <c r="P195" s="101">
        <f>'[5]2015 ER Pension Amts'!Q188</f>
        <v>-3414.59</v>
      </c>
      <c r="Q195" s="101">
        <f>'[5]2015 ER Pension Amts'!R188</f>
        <v>-1552.23</v>
      </c>
      <c r="R195" s="101">
        <f>'[5]2015 ER Pension Amts'!S188</f>
        <v>-1704.21</v>
      </c>
      <c r="S195" s="101">
        <f>'[5]2015 ER Pension Amts'!T188</f>
        <v>4907</v>
      </c>
      <c r="T195" s="101">
        <f>'[5]2015 ER Pension Amts'!U188</f>
        <v>286995.65000000002</v>
      </c>
      <c r="U195" s="101">
        <f>'[5]2015 ER Pension Amts'!V188</f>
        <v>176741.5</v>
      </c>
      <c r="V195" s="101">
        <f>'[5]2015 ER Pension Amts'!W188</f>
        <v>207033.24</v>
      </c>
      <c r="W195" s="101">
        <f>'[5]2015 ER Pension Amts'!X188</f>
        <v>2000.93</v>
      </c>
      <c r="X195" s="101">
        <f>'[5]2015 ER Pension Amts'!Y188</f>
        <v>288.7902272</v>
      </c>
      <c r="Y195" s="101">
        <f>'[5]2015 ER Pension Amts'!Z188</f>
        <v>0</v>
      </c>
      <c r="Z195" s="101">
        <f>'[5]2015 ER Pension Amts'!AA188</f>
        <v>24292.85</v>
      </c>
    </row>
    <row r="196" spans="1:26" s="72" customFormat="1" x14ac:dyDescent="0.3">
      <c r="A196" s="100">
        <f>'[5]2015 ER Pension Amts'!A189</f>
        <v>20147</v>
      </c>
      <c r="B196" s="98" t="str">
        <f>'[5]2015 ER Pension Amts'!B189</f>
        <v>FIFTH LA LEVEE BOARD</v>
      </c>
      <c r="C196" s="101">
        <f>'[5]2015 ER Pension Amts'!C189</f>
        <v>459638.52</v>
      </c>
      <c r="D196" s="101">
        <f>'[5]2015 ER Pension Amts'!D189</f>
        <v>170985.52944000001</v>
      </c>
      <c r="E196" s="102">
        <f>'[5]2015 ER Pension Amts'!E189</f>
        <v>0.372</v>
      </c>
      <c r="F196" s="101">
        <f>'[5]2015 ER Pension Amts'!F189</f>
        <v>1647189.58</v>
      </c>
      <c r="G196" s="103">
        <f>'[5]2015 ER Pension Amts'!G189</f>
        <v>2.4217999999999999E-4</v>
      </c>
      <c r="H196" s="103">
        <f>'[5]2015 ER Pension Amts'!H189</f>
        <v>2.4381000000000001E-4</v>
      </c>
      <c r="I196" s="103">
        <f>'[5]2015 ER Pension Amts'!I189</f>
        <v>-1.6300000000000001E-6</v>
      </c>
      <c r="J196" s="101">
        <f>'[5]2015 ER Pension Amts'!J189</f>
        <v>103070.51</v>
      </c>
      <c r="K196" s="101">
        <f>'[5]2015 ER Pension Amts'!K189</f>
        <v>2202</v>
      </c>
      <c r="L196" s="101">
        <f>'[5]2015 ER Pension Amts'!L189</f>
        <v>0</v>
      </c>
      <c r="M196" s="101">
        <f>'[5]2015 ER Pension Amts'!N189</f>
        <v>-13491.71</v>
      </c>
      <c r="N196" s="101">
        <f>'[5]2015 ER Pension Amts'!O189</f>
        <v>0</v>
      </c>
      <c r="O196" s="101">
        <f>'[5]2015 ER Pension Amts'!P189+'[5]2015 ER Pension Amts'!M189</f>
        <v>-1489.6199999999953</v>
      </c>
      <c r="P196" s="101">
        <f>'[5]2015 ER Pension Amts'!Q189</f>
        <v>-24736.66</v>
      </c>
      <c r="Q196" s="101">
        <f>'[5]2015 ER Pension Amts'!R189</f>
        <v>-11244.95</v>
      </c>
      <c r="R196" s="101">
        <f>'[5]2015 ER Pension Amts'!S189</f>
        <v>-12345.95</v>
      </c>
      <c r="S196" s="101">
        <f>'[5]2015 ER Pension Amts'!T189</f>
        <v>35548.21</v>
      </c>
      <c r="T196" s="101">
        <f>'[5]2015 ER Pension Amts'!U189</f>
        <v>2079108.79</v>
      </c>
      <c r="U196" s="101">
        <f>'[5]2015 ER Pension Amts'!V189</f>
        <v>1280384.58</v>
      </c>
      <c r="V196" s="101">
        <f>'[5]2015 ER Pension Amts'!W189</f>
        <v>1524517.48</v>
      </c>
      <c r="W196" s="101">
        <f>'[5]2015 ER Pension Amts'!X189</f>
        <v>-10192.209999999999</v>
      </c>
      <c r="X196" s="101">
        <f>'[5]2015 ER Pension Amts'!Y189</f>
        <v>-1471.0252198000001</v>
      </c>
      <c r="Y196" s="101">
        <f>'[5]2015 ER Pension Amts'!Z189</f>
        <v>0</v>
      </c>
      <c r="Z196" s="101">
        <f>'[5]2015 ER Pension Amts'!AA189</f>
        <v>175986.91</v>
      </c>
    </row>
    <row r="197" spans="1:26" s="72" customFormat="1" x14ac:dyDescent="0.3">
      <c r="A197" s="100" t="str">
        <f>'[5]2015 ER Pension Amts'!A190</f>
        <v xml:space="preserve"> 2001A</v>
      </c>
      <c r="B197" s="98" t="str">
        <f>'[5]2015 ER Pension Amts'!B190</f>
        <v>FLORIDA PARISHES HUMAN SERV AUTHORITY</v>
      </c>
      <c r="C197" s="101">
        <f>'[5]2015 ER Pension Amts'!C190</f>
        <v>7662584.2800000003</v>
      </c>
      <c r="D197" s="101">
        <f>'[5]2015 ER Pension Amts'!D190</f>
        <v>2850481.3521599998</v>
      </c>
      <c r="E197" s="102">
        <f>'[5]2015 ER Pension Amts'!E190</f>
        <v>0.372</v>
      </c>
      <c r="F197" s="101">
        <f>'[5]2015 ER Pension Amts'!F190</f>
        <v>27459734.43</v>
      </c>
      <c r="G197" s="103">
        <f>'[5]2015 ER Pension Amts'!G190</f>
        <v>4.0372999999999997E-3</v>
      </c>
      <c r="H197" s="103">
        <f>'[5]2015 ER Pension Amts'!H190</f>
        <v>3.8985700000000001E-3</v>
      </c>
      <c r="I197" s="103">
        <f>'[5]2015 ER Pension Amts'!I190</f>
        <v>1.3872999999999999E-4</v>
      </c>
      <c r="J197" s="101">
        <f>'[5]2015 ER Pension Amts'!J190</f>
        <v>1718253.18</v>
      </c>
      <c r="K197" s="101">
        <f>'[5]2015 ER Pension Amts'!K190</f>
        <v>36708.75</v>
      </c>
      <c r="L197" s="101">
        <f>'[5]2015 ER Pension Amts'!L190</f>
        <v>0</v>
      </c>
      <c r="M197" s="101">
        <f>'[5]2015 ER Pension Amts'!N190</f>
        <v>-224915.71</v>
      </c>
      <c r="N197" s="101">
        <f>'[5]2015 ER Pension Amts'!O190</f>
        <v>0</v>
      </c>
      <c r="O197" s="101">
        <f>'[5]2015 ER Pension Amts'!P190+'[5]2015 ER Pension Amts'!M190</f>
        <v>-24833.050000000279</v>
      </c>
      <c r="P197" s="101">
        <f>'[5]2015 ER Pension Amts'!Q190</f>
        <v>-412376.38</v>
      </c>
      <c r="Q197" s="101">
        <f>'[5]2015 ER Pension Amts'!R190</f>
        <v>-187460.67</v>
      </c>
      <c r="R197" s="101">
        <f>'[5]2015 ER Pension Amts'!S190</f>
        <v>-205815.05</v>
      </c>
      <c r="S197" s="101">
        <f>'[5]2015 ER Pension Amts'!T190</f>
        <v>592612.09</v>
      </c>
      <c r="T197" s="101">
        <f>'[5]2015 ER Pension Amts'!U190</f>
        <v>34660111.899999999</v>
      </c>
      <c r="U197" s="101">
        <f>'[5]2015 ER Pension Amts'!V190</f>
        <v>21344853.710000001</v>
      </c>
      <c r="V197" s="101">
        <f>'[5]2015 ER Pension Amts'!W190</f>
        <v>24377335.289999999</v>
      </c>
      <c r="W197" s="101">
        <f>'[5]2015 ER Pension Amts'!X190</f>
        <v>867463.64</v>
      </c>
      <c r="X197" s="101">
        <f>'[5]2015 ER Pension Amts'!Y190</f>
        <v>125199.58818579999</v>
      </c>
      <c r="Y197" s="101">
        <f>'[5]2015 ER Pension Amts'!Z190</f>
        <v>0</v>
      </c>
      <c r="Z197" s="101">
        <f>'[5]2015 ER Pension Amts'!AA190</f>
        <v>2933817.63</v>
      </c>
    </row>
    <row r="198" spans="1:26" s="72" customFormat="1" x14ac:dyDescent="0.3">
      <c r="A198" s="100" t="str">
        <f>'[5]2015 ER Pension Amts'!A191</f>
        <v xml:space="preserve"> LsrAgy00278</v>
      </c>
      <c r="B198" s="98" t="str">
        <f>'[5]2015 ER Pension Amts'!B191</f>
        <v>FLORIDA PARISHES JUV DETENTION CENTER</v>
      </c>
      <c r="C198" s="101">
        <f>'[5]2015 ER Pension Amts'!C191</f>
        <v>3198186.24</v>
      </c>
      <c r="D198" s="101">
        <f>'[5]2015 ER Pension Amts'!D191</f>
        <v>1189725.28128</v>
      </c>
      <c r="E198" s="102">
        <f>'[5]2015 ER Pension Amts'!E191</f>
        <v>0.372</v>
      </c>
      <c r="F198" s="101">
        <f>'[5]2015 ER Pension Amts'!F191</f>
        <v>11461019.66</v>
      </c>
      <c r="G198" s="103">
        <f>'[5]2015 ER Pension Amts'!G191</f>
        <v>1.6850700000000001E-3</v>
      </c>
      <c r="H198" s="103">
        <f>'[5]2015 ER Pension Amts'!H191</f>
        <v>1.77206E-3</v>
      </c>
      <c r="I198" s="103">
        <f>'[5]2015 ER Pension Amts'!I191</f>
        <v>-8.6990000000000006E-5</v>
      </c>
      <c r="J198" s="101">
        <f>'[5]2015 ER Pension Amts'!J191</f>
        <v>717156.74</v>
      </c>
      <c r="K198" s="101">
        <f>'[5]2015 ER Pension Amts'!K191</f>
        <v>15321.33</v>
      </c>
      <c r="L198" s="101">
        <f>'[5]2015 ER Pension Amts'!L191</f>
        <v>0</v>
      </c>
      <c r="M198" s="101">
        <f>'[5]2015 ER Pension Amts'!N191</f>
        <v>-93874.3</v>
      </c>
      <c r="N198" s="101">
        <f>'[5]2015 ER Pension Amts'!O191</f>
        <v>0</v>
      </c>
      <c r="O198" s="101">
        <f>'[5]2015 ER Pension Amts'!P191+'[5]2015 ER Pension Amts'!M191</f>
        <v>-10364.699999999953</v>
      </c>
      <c r="P198" s="101">
        <f>'[5]2015 ER Pension Amts'!Q191</f>
        <v>-172115.79</v>
      </c>
      <c r="Q198" s="101">
        <f>'[5]2015 ER Pension Amts'!R191</f>
        <v>-78241.490000000005</v>
      </c>
      <c r="R198" s="101">
        <f>'[5]2015 ER Pension Amts'!S191</f>
        <v>-85902.15</v>
      </c>
      <c r="S198" s="101">
        <f>'[5]2015 ER Pension Amts'!T191</f>
        <v>247341.75</v>
      </c>
      <c r="T198" s="101">
        <f>'[5]2015 ER Pension Amts'!U191</f>
        <v>14466280.619999999</v>
      </c>
      <c r="U198" s="101">
        <f>'[5]2015 ER Pension Amts'!V191</f>
        <v>8908818.4299999997</v>
      </c>
      <c r="V198" s="101">
        <f>'[5]2015 ER Pension Amts'!W191</f>
        <v>11080498.949999999</v>
      </c>
      <c r="W198" s="101">
        <f>'[5]2015 ER Pension Amts'!X191</f>
        <v>-543939.03</v>
      </c>
      <c r="X198" s="101">
        <f>'[5]2015 ER Pension Amts'!Y191</f>
        <v>-78505.818325400003</v>
      </c>
      <c r="Y198" s="101">
        <f>'[5]2015 ER Pension Amts'!Z191</f>
        <v>0</v>
      </c>
      <c r="Z198" s="101">
        <f>'[5]2015 ER Pension Amts'!AA191</f>
        <v>1224503.52</v>
      </c>
    </row>
    <row r="199" spans="1:26" s="72" customFormat="1" x14ac:dyDescent="0.3">
      <c r="A199" s="100" t="str">
        <f>'[5]2015 ER Pension Amts'!A192</f>
        <v xml:space="preserve"> LsrAgy00802</v>
      </c>
      <c r="B199" s="98" t="str">
        <f>'[5]2015 ER Pension Amts'!B192</f>
        <v>FOURTH JUDICIAL DISTRICT COURT</v>
      </c>
      <c r="C199" s="101">
        <f>'[5]2015 ER Pension Amts'!C192</f>
        <v>0</v>
      </c>
      <c r="D199" s="101">
        <f>'[5]2015 ER Pension Amts'!D192</f>
        <v>0</v>
      </c>
      <c r="E199" s="102">
        <f>'[5]2015 ER Pension Amts'!E192</f>
        <v>0</v>
      </c>
      <c r="F199" s="101">
        <f>'[5]2015 ER Pension Amts'!F192</f>
        <v>0</v>
      </c>
      <c r="G199" s="103">
        <f>'[5]2015 ER Pension Amts'!G192</f>
        <v>0</v>
      </c>
      <c r="H199" s="103">
        <f>'[5]2015 ER Pension Amts'!H192</f>
        <v>4.1699999999999997E-5</v>
      </c>
      <c r="I199" s="103">
        <f>'[5]2015 ER Pension Amts'!I192</f>
        <v>-4.1699999999999997E-5</v>
      </c>
      <c r="J199" s="101">
        <f>'[5]2015 ER Pension Amts'!J192</f>
        <v>0</v>
      </c>
      <c r="K199" s="101">
        <f>'[5]2015 ER Pension Amts'!K192</f>
        <v>0</v>
      </c>
      <c r="L199" s="101">
        <f>'[5]2015 ER Pension Amts'!L192</f>
        <v>0</v>
      </c>
      <c r="M199" s="101">
        <f>'[5]2015 ER Pension Amts'!N192</f>
        <v>0</v>
      </c>
      <c r="N199" s="101">
        <f>'[5]2015 ER Pension Amts'!O192</f>
        <v>0</v>
      </c>
      <c r="O199" s="101">
        <f>'[5]2015 ER Pension Amts'!P192+'[5]2015 ER Pension Amts'!M192</f>
        <v>0</v>
      </c>
      <c r="P199" s="101">
        <f>'[5]2015 ER Pension Amts'!Q192</f>
        <v>0</v>
      </c>
      <c r="Q199" s="101">
        <f>'[5]2015 ER Pension Amts'!R192</f>
        <v>0</v>
      </c>
      <c r="R199" s="101">
        <f>'[5]2015 ER Pension Amts'!S192</f>
        <v>0</v>
      </c>
      <c r="S199" s="101">
        <f>'[5]2015 ER Pension Amts'!T192</f>
        <v>0</v>
      </c>
      <c r="T199" s="101">
        <f>'[5]2015 ER Pension Amts'!U192</f>
        <v>0</v>
      </c>
      <c r="U199" s="101">
        <f>'[5]2015 ER Pension Amts'!V192</f>
        <v>0</v>
      </c>
      <c r="V199" s="101">
        <f>'[5]2015 ER Pension Amts'!W192</f>
        <v>260745.58</v>
      </c>
      <c r="W199" s="101">
        <f>'[5]2015 ER Pension Amts'!X192</f>
        <v>-260745.58</v>
      </c>
      <c r="X199" s="101">
        <f>'[5]2015 ER Pension Amts'!Y192</f>
        <v>-37632.976481999998</v>
      </c>
      <c r="Y199" s="101">
        <f>'[5]2015 ER Pension Amts'!Z192</f>
        <v>0</v>
      </c>
      <c r="Z199" s="101">
        <f>'[5]2015 ER Pension Amts'!AA192</f>
        <v>0</v>
      </c>
    </row>
    <row r="200" spans="1:26" s="72" customFormat="1" x14ac:dyDescent="0.3">
      <c r="A200" s="100" t="str">
        <f>'[5]2015 ER Pension Amts'!A193</f>
        <v xml:space="preserve"> LsrAgy00776</v>
      </c>
      <c r="B200" s="98" t="str">
        <f>'[5]2015 ER Pension Amts'!B193</f>
        <v>FRANKLIN PARISH POLICE JURY</v>
      </c>
      <c r="C200" s="101">
        <f>'[5]2015 ER Pension Amts'!C193</f>
        <v>0</v>
      </c>
      <c r="D200" s="101">
        <f>'[5]2015 ER Pension Amts'!D193</f>
        <v>0</v>
      </c>
      <c r="E200" s="102">
        <f>'[5]2015 ER Pension Amts'!E193</f>
        <v>0</v>
      </c>
      <c r="F200" s="101">
        <f>'[5]2015 ER Pension Amts'!F193</f>
        <v>0</v>
      </c>
      <c r="G200" s="103">
        <f>'[5]2015 ER Pension Amts'!G193</f>
        <v>0</v>
      </c>
      <c r="H200" s="103">
        <f>'[5]2015 ER Pension Amts'!H193</f>
        <v>2.6699999999999998E-6</v>
      </c>
      <c r="I200" s="103">
        <f>'[5]2015 ER Pension Amts'!I193</f>
        <v>-2.6699999999999998E-6</v>
      </c>
      <c r="J200" s="101">
        <f>'[5]2015 ER Pension Amts'!J193</f>
        <v>0</v>
      </c>
      <c r="K200" s="101">
        <f>'[5]2015 ER Pension Amts'!K193</f>
        <v>0</v>
      </c>
      <c r="L200" s="101">
        <f>'[5]2015 ER Pension Amts'!L193</f>
        <v>0</v>
      </c>
      <c r="M200" s="101">
        <f>'[5]2015 ER Pension Amts'!N193</f>
        <v>0</v>
      </c>
      <c r="N200" s="101">
        <f>'[5]2015 ER Pension Amts'!O193</f>
        <v>0</v>
      </c>
      <c r="O200" s="101">
        <f>'[5]2015 ER Pension Amts'!P193+'[5]2015 ER Pension Amts'!M193</f>
        <v>0</v>
      </c>
      <c r="P200" s="101">
        <f>'[5]2015 ER Pension Amts'!Q193</f>
        <v>0</v>
      </c>
      <c r="Q200" s="101">
        <f>'[5]2015 ER Pension Amts'!R193</f>
        <v>0</v>
      </c>
      <c r="R200" s="101">
        <f>'[5]2015 ER Pension Amts'!S193</f>
        <v>0</v>
      </c>
      <c r="S200" s="101">
        <f>'[5]2015 ER Pension Amts'!T193</f>
        <v>0</v>
      </c>
      <c r="T200" s="101">
        <f>'[5]2015 ER Pension Amts'!U193</f>
        <v>0</v>
      </c>
      <c r="U200" s="101">
        <f>'[5]2015 ER Pension Amts'!V193</f>
        <v>0</v>
      </c>
      <c r="V200" s="101">
        <f>'[5]2015 ER Pension Amts'!W193</f>
        <v>16695.22</v>
      </c>
      <c r="W200" s="101">
        <f>'[5]2015 ER Pension Amts'!X193</f>
        <v>-16695.22</v>
      </c>
      <c r="X200" s="101">
        <f>'[5]2015 ER Pension Amts'!Y193</f>
        <v>-2409.5934582</v>
      </c>
      <c r="Y200" s="101">
        <f>'[5]2015 ER Pension Amts'!Z193</f>
        <v>0</v>
      </c>
      <c r="Z200" s="101">
        <f>'[5]2015 ER Pension Amts'!AA193</f>
        <v>0</v>
      </c>
    </row>
    <row r="201" spans="1:26" s="72" customFormat="1" x14ac:dyDescent="0.3">
      <c r="A201" s="100">
        <f>'[5]2015 ER Pension Amts'!A194</f>
        <v>2002</v>
      </c>
      <c r="B201" s="98" t="str">
        <f>'[5]2015 ER Pension Amts'!B194</f>
        <v>GREATER BATON ROUGE PORT COM</v>
      </c>
      <c r="C201" s="101">
        <f>'[5]2015 ER Pension Amts'!C194</f>
        <v>1468380</v>
      </c>
      <c r="D201" s="101">
        <f>'[5]2015 ER Pension Amts'!D194</f>
        <v>546237.36</v>
      </c>
      <c r="E201" s="102">
        <f>'[5]2015 ER Pension Amts'!E194</f>
        <v>0.372</v>
      </c>
      <c r="F201" s="101">
        <f>'[5]2015 ER Pension Amts'!F194</f>
        <v>5262123.88</v>
      </c>
      <c r="G201" s="103">
        <f>'[5]2015 ER Pension Amts'!G194</f>
        <v>7.7366999999999996E-4</v>
      </c>
      <c r="H201" s="103">
        <f>'[5]2015 ER Pension Amts'!H194</f>
        <v>7.2484000000000003E-4</v>
      </c>
      <c r="I201" s="103">
        <f>'[5]2015 ER Pension Amts'!I194</f>
        <v>4.8829999999999998E-5</v>
      </c>
      <c r="J201" s="101">
        <f>'[5]2015 ER Pension Amts'!J194</f>
        <v>329269.78999999998</v>
      </c>
      <c r="K201" s="101">
        <f>'[5]2015 ER Pension Amts'!K194</f>
        <v>7034.52</v>
      </c>
      <c r="L201" s="101">
        <f>'[5]2015 ER Pension Amts'!L194</f>
        <v>0</v>
      </c>
      <c r="M201" s="101">
        <f>'[5]2015 ER Pension Amts'!N194</f>
        <v>-43100.72</v>
      </c>
      <c r="N201" s="101">
        <f>'[5]2015 ER Pension Amts'!O194</f>
        <v>0</v>
      </c>
      <c r="O201" s="101">
        <f>'[5]2015 ER Pension Amts'!P194+'[5]2015 ER Pension Amts'!M194</f>
        <v>-4758.7700000000186</v>
      </c>
      <c r="P201" s="101">
        <f>'[5]2015 ER Pension Amts'!Q194</f>
        <v>-79023.91</v>
      </c>
      <c r="Q201" s="101">
        <f>'[5]2015 ER Pension Amts'!R194</f>
        <v>-35923.19</v>
      </c>
      <c r="R201" s="101">
        <f>'[5]2015 ER Pension Amts'!S194</f>
        <v>-39440.449999999997</v>
      </c>
      <c r="S201" s="101">
        <f>'[5]2015 ER Pension Amts'!T194</f>
        <v>113562.58</v>
      </c>
      <c r="T201" s="101">
        <f>'[5]2015 ER Pension Amts'!U194</f>
        <v>6641936.1399999997</v>
      </c>
      <c r="U201" s="101">
        <f>'[5]2015 ER Pension Amts'!V194</f>
        <v>4090325.95</v>
      </c>
      <c r="V201" s="101">
        <f>'[5]2015 ER Pension Amts'!W194</f>
        <v>4532345.8899999997</v>
      </c>
      <c r="W201" s="101">
        <f>'[5]2015 ER Pension Amts'!X194</f>
        <v>305328.69</v>
      </c>
      <c r="X201" s="101">
        <f>'[5]2015 ER Pension Amts'!Y194</f>
        <v>44067.583731799998</v>
      </c>
      <c r="Y201" s="101">
        <f>'[5]2015 ER Pension Amts'!Z194</f>
        <v>0</v>
      </c>
      <c r="Z201" s="101">
        <f>'[5]2015 ER Pension Amts'!AA194</f>
        <v>562209.06999999995</v>
      </c>
    </row>
    <row r="202" spans="1:26" s="72" customFormat="1" x14ac:dyDescent="0.3">
      <c r="A202" s="100" t="str">
        <f>'[5]2015 ER Pension Amts'!A195</f>
        <v xml:space="preserve"> LsrAgy00378</v>
      </c>
      <c r="B202" s="98" t="str">
        <f>'[5]2015 ER Pension Amts'!B195</f>
        <v>GREATER KROTZ SPRINGS PORT COMM</v>
      </c>
      <c r="C202" s="101">
        <f>'[5]2015 ER Pension Amts'!C195</f>
        <v>107015.64</v>
      </c>
      <c r="D202" s="101">
        <f>'[5]2015 ER Pension Amts'!D195</f>
        <v>39809.818079999997</v>
      </c>
      <c r="E202" s="102">
        <f>'[5]2015 ER Pension Amts'!E195</f>
        <v>0.372</v>
      </c>
      <c r="F202" s="101">
        <f>'[5]2015 ER Pension Amts'!F195</f>
        <v>383469.11</v>
      </c>
      <c r="G202" s="103">
        <f>'[5]2015 ER Pension Amts'!G195</f>
        <v>5.6379999999999999E-5</v>
      </c>
      <c r="H202" s="103">
        <f>'[5]2015 ER Pension Amts'!H195</f>
        <v>5.8090000000000001E-5</v>
      </c>
      <c r="I202" s="103">
        <f>'[5]2015 ER Pension Amts'!I195</f>
        <v>-1.7099999999999999E-6</v>
      </c>
      <c r="J202" s="101">
        <f>'[5]2015 ER Pension Amts'!J195</f>
        <v>23995.03</v>
      </c>
      <c r="K202" s="101">
        <f>'[5]2015 ER Pension Amts'!K195</f>
        <v>512.63</v>
      </c>
      <c r="L202" s="101">
        <f>'[5]2015 ER Pension Amts'!L195</f>
        <v>0</v>
      </c>
      <c r="M202" s="101">
        <f>'[5]2015 ER Pension Amts'!N195</f>
        <v>-3140.9</v>
      </c>
      <c r="N202" s="101">
        <f>'[5]2015 ER Pension Amts'!O195</f>
        <v>0</v>
      </c>
      <c r="O202" s="101">
        <f>'[5]2015 ER Pension Amts'!P195+'[5]2015 ER Pension Amts'!M195</f>
        <v>-346.77999999999884</v>
      </c>
      <c r="P202" s="101">
        <f>'[5]2015 ER Pension Amts'!Q195</f>
        <v>-5758.74</v>
      </c>
      <c r="Q202" s="101">
        <f>'[5]2015 ER Pension Amts'!R195</f>
        <v>-2617.85</v>
      </c>
      <c r="R202" s="101">
        <f>'[5]2015 ER Pension Amts'!S195</f>
        <v>-2874.16</v>
      </c>
      <c r="S202" s="101">
        <f>'[5]2015 ER Pension Amts'!T195</f>
        <v>8275.7000000000007</v>
      </c>
      <c r="T202" s="101">
        <f>'[5]2015 ER Pension Amts'!U195</f>
        <v>484020.78</v>
      </c>
      <c r="U202" s="101">
        <f>'[5]2015 ER Pension Amts'!V195</f>
        <v>298076.15000000002</v>
      </c>
      <c r="V202" s="101">
        <f>'[5]2015 ER Pension Amts'!W195</f>
        <v>363230.47</v>
      </c>
      <c r="W202" s="101">
        <f>'[5]2015 ER Pension Amts'!X195</f>
        <v>-10692.44</v>
      </c>
      <c r="X202" s="101">
        <f>'[5]2015 ER Pension Amts'!Y195</f>
        <v>-1543.2227765999999</v>
      </c>
      <c r="Y202" s="101">
        <f>'[5]2015 ER Pension Amts'!Z195</f>
        <v>0</v>
      </c>
      <c r="Z202" s="101">
        <f>'[5]2015 ER Pension Amts'!AA195</f>
        <v>40970.11</v>
      </c>
    </row>
    <row r="203" spans="1:26" s="72" customFormat="1" x14ac:dyDescent="0.3">
      <c r="A203" s="100" t="str">
        <f>'[5]2015 ER Pension Amts'!A196</f>
        <v xml:space="preserve"> LsrAgy00227</v>
      </c>
      <c r="B203" s="98" t="str">
        <f>'[5]2015 ER Pension Amts'!B196</f>
        <v>GREATER LAFOURCHE PORT COMMISSION</v>
      </c>
      <c r="C203" s="101">
        <f>'[5]2015 ER Pension Amts'!C196</f>
        <v>2285380.44</v>
      </c>
      <c r="D203" s="101">
        <f>'[5]2015 ER Pension Amts'!D196</f>
        <v>852017.12448</v>
      </c>
      <c r="E203" s="102">
        <f>'[5]2015 ER Pension Amts'!E196</f>
        <v>0.37281189999999997</v>
      </c>
      <c r="F203" s="101">
        <f>'[5]2015 ER Pension Amts'!F196</f>
        <v>8207789.6399999997</v>
      </c>
      <c r="G203" s="103">
        <f>'[5]2015 ER Pension Amts'!G196</f>
        <v>1.2067600000000001E-3</v>
      </c>
      <c r="H203" s="103">
        <f>'[5]2015 ER Pension Amts'!H196</f>
        <v>1.20824E-3</v>
      </c>
      <c r="I203" s="103">
        <f>'[5]2015 ER Pension Amts'!I196</f>
        <v>-1.48E-6</v>
      </c>
      <c r="J203" s="101">
        <f>'[5]2015 ER Pension Amts'!J196</f>
        <v>513590.57</v>
      </c>
      <c r="K203" s="101">
        <f>'[5]2015 ER Pension Amts'!K196</f>
        <v>10972.35</v>
      </c>
      <c r="L203" s="101">
        <f>'[5]2015 ER Pension Amts'!L196</f>
        <v>0</v>
      </c>
      <c r="M203" s="101">
        <f>'[5]2015 ER Pension Amts'!N196</f>
        <v>-67227.92</v>
      </c>
      <c r="N203" s="101">
        <f>'[5]2015 ER Pension Amts'!O196</f>
        <v>0</v>
      </c>
      <c r="O203" s="101">
        <f>'[5]2015 ER Pension Amts'!P196+'[5]2015 ER Pension Amts'!M196</f>
        <v>-7422.6700000000419</v>
      </c>
      <c r="P203" s="101">
        <f>'[5]2015 ER Pension Amts'!Q196</f>
        <v>-123260.43</v>
      </c>
      <c r="Q203" s="101">
        <f>'[5]2015 ER Pension Amts'!R196</f>
        <v>-56032.51</v>
      </c>
      <c r="R203" s="101">
        <f>'[5]2015 ER Pension Amts'!S196</f>
        <v>-61518.68</v>
      </c>
      <c r="S203" s="101">
        <f>'[5]2015 ER Pension Amts'!T196</f>
        <v>177133.37</v>
      </c>
      <c r="T203" s="101">
        <f>'[5]2015 ER Pension Amts'!U196</f>
        <v>10360002.140000001</v>
      </c>
      <c r="U203" s="101">
        <f>'[5]2015 ER Pension Amts'!V196</f>
        <v>6380035.0899999999</v>
      </c>
      <c r="V203" s="101">
        <f>'[5]2015 ER Pension Amts'!W196</f>
        <v>7554993.6500000004</v>
      </c>
      <c r="W203" s="101">
        <f>'[5]2015 ER Pension Amts'!X196</f>
        <v>-9254.2800000000007</v>
      </c>
      <c r="X203" s="101">
        <f>'[5]2015 ER Pension Amts'!Y196</f>
        <v>-1335.6548008</v>
      </c>
      <c r="Y203" s="101">
        <f>'[5]2015 ER Pension Amts'!Z196</f>
        <v>0</v>
      </c>
      <c r="Z203" s="101">
        <f>'[5]2015 ER Pension Amts'!AA196</f>
        <v>876926.1</v>
      </c>
    </row>
    <row r="204" spans="1:26" s="72" customFormat="1" x14ac:dyDescent="0.3">
      <c r="A204" s="100" t="str">
        <f>'[5]2015 ER Pension Amts'!A197</f>
        <v xml:space="preserve"> LsrAgy00041</v>
      </c>
      <c r="B204" s="98" t="str">
        <f>'[5]2015 ER Pension Amts'!B197</f>
        <v>HUEY P LONG HOSPITAL</v>
      </c>
      <c r="C204" s="101">
        <f>'[5]2015 ER Pension Amts'!C197</f>
        <v>227102.04</v>
      </c>
      <c r="D204" s="101">
        <f>'[5]2015 ER Pension Amts'!D197</f>
        <v>84481.958880000006</v>
      </c>
      <c r="E204" s="102">
        <f>'[5]2015 ER Pension Amts'!E197</f>
        <v>0.372</v>
      </c>
      <c r="F204" s="101">
        <f>'[5]2015 ER Pension Amts'!F197</f>
        <v>813868.63</v>
      </c>
      <c r="G204" s="103">
        <f>'[5]2015 ER Pension Amts'!G197</f>
        <v>1.1966E-4</v>
      </c>
      <c r="H204" s="103">
        <f>'[5]2015 ER Pension Amts'!H197</f>
        <v>0</v>
      </c>
      <c r="I204" s="103">
        <f>'[5]2015 ER Pension Amts'!I197</f>
        <v>1.1966E-4</v>
      </c>
      <c r="J204" s="101">
        <f>'[5]2015 ER Pension Amts'!J197</f>
        <v>50926.65</v>
      </c>
      <c r="K204" s="101">
        <f>'[5]2015 ER Pension Amts'!K197</f>
        <v>1088</v>
      </c>
      <c r="L204" s="101">
        <f>'[5]2015 ER Pension Amts'!L197</f>
        <v>0</v>
      </c>
      <c r="M204" s="101">
        <f>'[5]2015 ER Pension Amts'!N197</f>
        <v>-6666.19</v>
      </c>
      <c r="N204" s="101">
        <f>'[5]2015 ER Pension Amts'!O197</f>
        <v>0</v>
      </c>
      <c r="O204" s="101">
        <f>'[5]2015 ER Pension Amts'!P197+'[5]2015 ER Pension Amts'!M197</f>
        <v>-736.01999999998952</v>
      </c>
      <c r="P204" s="101">
        <f>'[5]2015 ER Pension Amts'!Q197</f>
        <v>-12222.27</v>
      </c>
      <c r="Q204" s="101">
        <f>'[5]2015 ER Pension Amts'!R197</f>
        <v>-5556.08</v>
      </c>
      <c r="R204" s="101">
        <f>'[5]2015 ER Pension Amts'!S197</f>
        <v>-6100.07</v>
      </c>
      <c r="S204" s="101">
        <f>'[5]2015 ER Pension Amts'!T197</f>
        <v>17564.2</v>
      </c>
      <c r="T204" s="101">
        <f>'[5]2015 ER Pension Amts'!U197</f>
        <v>1027277.88</v>
      </c>
      <c r="U204" s="101">
        <f>'[5]2015 ER Pension Amts'!V197</f>
        <v>632632.01</v>
      </c>
      <c r="V204" s="101">
        <f>'[5]2015 ER Pension Amts'!W197</f>
        <v>0</v>
      </c>
      <c r="W204" s="101">
        <f>'[5]2015 ER Pension Amts'!X197</f>
        <v>748221</v>
      </c>
      <c r="X204" s="101">
        <f>'[5]2015 ER Pension Amts'!Y197</f>
        <v>107989.4955836</v>
      </c>
      <c r="Y204" s="101">
        <f>'[5]2015 ER Pension Amts'!Z197</f>
        <v>0</v>
      </c>
      <c r="Z204" s="101">
        <f>'[5]2015 ER Pension Amts'!AA197</f>
        <v>86954.31</v>
      </c>
    </row>
    <row r="205" spans="1:26" s="72" customFormat="1" x14ac:dyDescent="0.3">
      <c r="A205" s="100" t="str">
        <f>'[5]2015 ER Pension Amts'!A198</f>
        <v xml:space="preserve"> LsrAgy00780</v>
      </c>
      <c r="B205" s="98" t="str">
        <f>'[5]2015 ER Pension Amts'!B198</f>
        <v>IBERIA PARISH GOVERNMENT</v>
      </c>
      <c r="C205" s="101">
        <f>'[5]2015 ER Pension Amts'!C198</f>
        <v>18911.28</v>
      </c>
      <c r="D205" s="101">
        <f>'[5]2015 ER Pension Amts'!D198</f>
        <v>7205.1976800000002</v>
      </c>
      <c r="E205" s="102">
        <f>'[5]2015 ER Pension Amts'!E198</f>
        <v>0.38100000000000001</v>
      </c>
      <c r="F205" s="101">
        <f>'[5]2015 ER Pension Amts'!F198</f>
        <v>69443.41</v>
      </c>
      <c r="G205" s="103">
        <f>'[5]2015 ER Pension Amts'!G198</f>
        <v>1.0210000000000001E-5</v>
      </c>
      <c r="H205" s="103">
        <f>'[5]2015 ER Pension Amts'!H198</f>
        <v>1.0509999999999999E-5</v>
      </c>
      <c r="I205" s="103">
        <f>'[5]2015 ER Pension Amts'!I198</f>
        <v>-2.9999999999999999E-7</v>
      </c>
      <c r="J205" s="101">
        <f>'[5]2015 ER Pension Amts'!J198</f>
        <v>4345.32</v>
      </c>
      <c r="K205" s="101">
        <f>'[5]2015 ER Pension Amts'!K198</f>
        <v>92.83</v>
      </c>
      <c r="L205" s="101">
        <f>'[5]2015 ER Pension Amts'!L198</f>
        <v>0</v>
      </c>
      <c r="M205" s="101">
        <f>'[5]2015 ER Pension Amts'!N198</f>
        <v>-568.79</v>
      </c>
      <c r="N205" s="101">
        <f>'[5]2015 ER Pension Amts'!O198</f>
        <v>0</v>
      </c>
      <c r="O205" s="101">
        <f>'[5]2015 ER Pension Amts'!P198+'[5]2015 ER Pension Amts'!M198</f>
        <v>-62.800000000000182</v>
      </c>
      <c r="P205" s="101">
        <f>'[5]2015 ER Pension Amts'!Q198</f>
        <v>-1042.8699999999999</v>
      </c>
      <c r="Q205" s="101">
        <f>'[5]2015 ER Pension Amts'!R198</f>
        <v>-474.07</v>
      </c>
      <c r="R205" s="101">
        <f>'[5]2015 ER Pension Amts'!S198</f>
        <v>-520.49</v>
      </c>
      <c r="S205" s="101">
        <f>'[5]2015 ER Pension Amts'!T198</f>
        <v>1498.67</v>
      </c>
      <c r="T205" s="101">
        <f>'[5]2015 ER Pension Amts'!U198</f>
        <v>87652.58</v>
      </c>
      <c r="U205" s="101">
        <f>'[5]2015 ER Pension Amts'!V198</f>
        <v>53979.38</v>
      </c>
      <c r="V205" s="101">
        <f>'[5]2015 ER Pension Amts'!W198</f>
        <v>65717.89</v>
      </c>
      <c r="W205" s="101">
        <f>'[5]2015 ER Pension Amts'!X198</f>
        <v>-1875.87</v>
      </c>
      <c r="X205" s="101">
        <f>'[5]2015 ER Pension Amts'!Y198</f>
        <v>-270.740838</v>
      </c>
      <c r="Y205" s="101">
        <f>'[5]2015 ER Pension Amts'!Z198</f>
        <v>0</v>
      </c>
      <c r="Z205" s="101">
        <f>'[5]2015 ER Pension Amts'!AA198</f>
        <v>7419.38</v>
      </c>
    </row>
    <row r="206" spans="1:26" s="72" customFormat="1" x14ac:dyDescent="0.3">
      <c r="A206" s="100" t="str">
        <f>'[5]2015 ER Pension Amts'!A199</f>
        <v xml:space="preserve"> LsrAgy00068</v>
      </c>
      <c r="B206" s="98" t="str">
        <f>'[5]2015 ER Pension Amts'!B199</f>
        <v>IBERIA PARISH SCHOOL BOARD</v>
      </c>
      <c r="C206" s="101">
        <f>'[5]2015 ER Pension Amts'!C199</f>
        <v>83534.58</v>
      </c>
      <c r="D206" s="101">
        <f>'[5]2015 ER Pension Amts'!D199</f>
        <v>31074.86376</v>
      </c>
      <c r="E206" s="102">
        <f>'[5]2015 ER Pension Amts'!E199</f>
        <v>0.372</v>
      </c>
      <c r="F206" s="101">
        <f>'[5]2015 ER Pension Amts'!F199</f>
        <v>299334.43</v>
      </c>
      <c r="G206" s="103">
        <f>'[5]2015 ER Pension Amts'!G199</f>
        <v>4.401E-5</v>
      </c>
      <c r="H206" s="103">
        <f>'[5]2015 ER Pension Amts'!H199</f>
        <v>7.7700000000000005E-5</v>
      </c>
      <c r="I206" s="103">
        <f>'[5]2015 ER Pension Amts'!I199</f>
        <v>-3.3689999999999998E-5</v>
      </c>
      <c r="J206" s="101">
        <f>'[5]2015 ER Pension Amts'!J199</f>
        <v>18730.419999999998</v>
      </c>
      <c r="K206" s="101">
        <f>'[5]2015 ER Pension Amts'!K199</f>
        <v>400.16</v>
      </c>
      <c r="L206" s="101">
        <f>'[5]2015 ER Pension Amts'!L199</f>
        <v>0</v>
      </c>
      <c r="M206" s="101">
        <f>'[5]2015 ER Pension Amts'!N199</f>
        <v>-2451.77</v>
      </c>
      <c r="N206" s="101">
        <f>'[5]2015 ER Pension Amts'!O199</f>
        <v>0</v>
      </c>
      <c r="O206" s="101">
        <f>'[5]2015 ER Pension Amts'!P199+'[5]2015 ER Pension Amts'!M199</f>
        <v>-270.69999999999709</v>
      </c>
      <c r="P206" s="101">
        <f>'[5]2015 ER Pension Amts'!Q199</f>
        <v>-4495.25</v>
      </c>
      <c r="Q206" s="101">
        <f>'[5]2015 ER Pension Amts'!R199</f>
        <v>-2043.48</v>
      </c>
      <c r="R206" s="101">
        <f>'[5]2015 ER Pension Amts'!S199</f>
        <v>-2243.56</v>
      </c>
      <c r="S206" s="101">
        <f>'[5]2015 ER Pension Amts'!T199</f>
        <v>6459.98</v>
      </c>
      <c r="T206" s="101">
        <f>'[5]2015 ER Pension Amts'!U199</f>
        <v>377824.67</v>
      </c>
      <c r="U206" s="101">
        <f>'[5]2015 ER Pension Amts'!V199</f>
        <v>232677.04</v>
      </c>
      <c r="V206" s="101">
        <f>'[5]2015 ER Pension Amts'!W199</f>
        <v>485849.67</v>
      </c>
      <c r="W206" s="101">
        <f>'[5]2015 ER Pension Amts'!X199</f>
        <v>-210659.92</v>
      </c>
      <c r="X206" s="101">
        <f>'[5]2015 ER Pension Amts'!Y199</f>
        <v>-30404.196107399999</v>
      </c>
      <c r="Y206" s="101">
        <f>'[5]2015 ER Pension Amts'!Z199</f>
        <v>0</v>
      </c>
      <c r="Z206" s="101">
        <f>'[5]2015 ER Pension Amts'!AA199</f>
        <v>31981.1</v>
      </c>
    </row>
    <row r="207" spans="1:26" s="72" customFormat="1" x14ac:dyDescent="0.3">
      <c r="A207" s="100">
        <f>'[5]2015 ER Pension Amts'!A200</f>
        <v>2012</v>
      </c>
      <c r="B207" s="98" t="str">
        <f>'[5]2015 ER Pension Amts'!B200</f>
        <v>IMPERIAL CALCASIEU HUMAN SERVICES AUTHORITY</v>
      </c>
      <c r="C207" s="101">
        <f>'[5]2015 ER Pension Amts'!C200</f>
        <v>2847504.12</v>
      </c>
      <c r="D207" s="101">
        <f>'[5]2015 ER Pension Amts'!D200</f>
        <v>1059271.5326400001</v>
      </c>
      <c r="E207" s="102">
        <f>'[5]2015 ER Pension Amts'!E200</f>
        <v>0.372</v>
      </c>
      <c r="F207" s="101">
        <f>'[5]2015 ER Pension Amts'!F200</f>
        <v>10204372.76</v>
      </c>
      <c r="G207" s="103">
        <f>'[5]2015 ER Pension Amts'!G200</f>
        <v>1.5003099999999999E-3</v>
      </c>
      <c r="H207" s="103">
        <f>'[5]2015 ER Pension Amts'!H200</f>
        <v>1.6936399999999999E-3</v>
      </c>
      <c r="I207" s="103">
        <f>'[5]2015 ER Pension Amts'!I200</f>
        <v>-1.9332999999999999E-4</v>
      </c>
      <c r="J207" s="101">
        <f>'[5]2015 ER Pension Amts'!J200</f>
        <v>638523.87</v>
      </c>
      <c r="K207" s="101">
        <f>'[5]2015 ER Pension Amts'!K200</f>
        <v>13641.42</v>
      </c>
      <c r="L207" s="101">
        <f>'[5]2015 ER Pension Amts'!L200</f>
        <v>0</v>
      </c>
      <c r="M207" s="101">
        <f>'[5]2015 ER Pension Amts'!N200</f>
        <v>-83581.42</v>
      </c>
      <c r="N207" s="101">
        <f>'[5]2015 ER Pension Amts'!O200</f>
        <v>0</v>
      </c>
      <c r="O207" s="101">
        <f>'[5]2015 ER Pension Amts'!P200+'[5]2015 ER Pension Amts'!M200</f>
        <v>-9228.2600000000093</v>
      </c>
      <c r="P207" s="101">
        <f>'[5]2015 ER Pension Amts'!Q200</f>
        <v>-153244.1</v>
      </c>
      <c r="Q207" s="101">
        <f>'[5]2015 ER Pension Amts'!R200</f>
        <v>-69662.679999999993</v>
      </c>
      <c r="R207" s="101">
        <f>'[5]2015 ER Pension Amts'!S200</f>
        <v>-76483.39</v>
      </c>
      <c r="S207" s="101">
        <f>'[5]2015 ER Pension Amts'!T200</f>
        <v>220221.89</v>
      </c>
      <c r="T207" s="101">
        <f>'[5]2015 ER Pension Amts'!U200</f>
        <v>12880120.99</v>
      </c>
      <c r="U207" s="101">
        <f>'[5]2015 ER Pension Amts'!V200</f>
        <v>7932008.3899999997</v>
      </c>
      <c r="V207" s="101">
        <f>'[5]2015 ER Pension Amts'!W200</f>
        <v>10590147.189999999</v>
      </c>
      <c r="W207" s="101">
        <f>'[5]2015 ER Pension Amts'!X200</f>
        <v>-1208871.52</v>
      </c>
      <c r="X207" s="101">
        <f>'[5]2015 ER Pension Amts'!Y200</f>
        <v>-174474.4207018</v>
      </c>
      <c r="Y207" s="101">
        <f>'[5]2015 ER Pension Amts'!Z200</f>
        <v>0</v>
      </c>
      <c r="Z207" s="101">
        <f>'[5]2015 ER Pension Amts'!AA200</f>
        <v>1090242.47</v>
      </c>
    </row>
    <row r="208" spans="1:26" s="72" customFormat="1" x14ac:dyDescent="0.3">
      <c r="A208" s="100" t="str">
        <f>'[5]2015 ER Pension Amts'!A201</f>
        <v xml:space="preserve"> LsrAgy00798</v>
      </c>
      <c r="B208" s="98" t="str">
        <f>'[5]2015 ER Pension Amts'!B201</f>
        <v>JEANERETTE CITY COURT</v>
      </c>
      <c r="C208" s="101">
        <f>'[5]2015 ER Pension Amts'!C201</f>
        <v>14781</v>
      </c>
      <c r="D208" s="101">
        <f>'[5]2015 ER Pension Amts'!D201</f>
        <v>5631.5609999999997</v>
      </c>
      <c r="E208" s="102">
        <f>'[5]2015 ER Pension Amts'!E201</f>
        <v>0.38100000000000001</v>
      </c>
      <c r="F208" s="101">
        <f>'[5]2015 ER Pension Amts'!F201</f>
        <v>54276.05</v>
      </c>
      <c r="G208" s="103">
        <f>'[5]2015 ER Pension Amts'!G201</f>
        <v>7.9799999999999998E-6</v>
      </c>
      <c r="H208" s="103">
        <f>'[5]2015 ER Pension Amts'!H201</f>
        <v>8.2199999999999992E-6</v>
      </c>
      <c r="I208" s="103">
        <f>'[5]2015 ER Pension Amts'!I201</f>
        <v>-2.3999999999999998E-7</v>
      </c>
      <c r="J208" s="101">
        <f>'[5]2015 ER Pension Amts'!J201</f>
        <v>3396.25</v>
      </c>
      <c r="K208" s="101">
        <f>'[5]2015 ER Pension Amts'!K201</f>
        <v>72.56</v>
      </c>
      <c r="L208" s="101">
        <f>'[5]2015 ER Pension Amts'!L201</f>
        <v>0</v>
      </c>
      <c r="M208" s="101">
        <f>'[5]2015 ER Pension Amts'!N201</f>
        <v>-444.56</v>
      </c>
      <c r="N208" s="101">
        <f>'[5]2015 ER Pension Amts'!O201</f>
        <v>0</v>
      </c>
      <c r="O208" s="101">
        <f>'[5]2015 ER Pension Amts'!P201+'[5]2015 ER Pension Amts'!M201</f>
        <v>-49.089999999999236</v>
      </c>
      <c r="P208" s="101">
        <f>'[5]2015 ER Pension Amts'!Q201</f>
        <v>-815.09</v>
      </c>
      <c r="Q208" s="101">
        <f>'[5]2015 ER Pension Amts'!R201</f>
        <v>-370.53</v>
      </c>
      <c r="R208" s="101">
        <f>'[5]2015 ER Pension Amts'!S201</f>
        <v>-406.81</v>
      </c>
      <c r="S208" s="101">
        <f>'[5]2015 ER Pension Amts'!T201</f>
        <v>1171.3399999999999</v>
      </c>
      <c r="T208" s="101">
        <f>'[5]2015 ER Pension Amts'!U201</f>
        <v>68508.09</v>
      </c>
      <c r="U208" s="101">
        <f>'[5]2015 ER Pension Amts'!V201</f>
        <v>42189.57</v>
      </c>
      <c r="V208" s="101">
        <f>'[5]2015 ER Pension Amts'!W201</f>
        <v>51398.77</v>
      </c>
      <c r="W208" s="101">
        <f>'[5]2015 ER Pension Amts'!X201</f>
        <v>-1500.69</v>
      </c>
      <c r="X208" s="101">
        <f>'[5]2015 ER Pension Amts'!Y201</f>
        <v>-216.59267039999997</v>
      </c>
      <c r="Y208" s="101">
        <f>'[5]2015 ER Pension Amts'!Z201</f>
        <v>0</v>
      </c>
      <c r="Z208" s="101">
        <f>'[5]2015 ER Pension Amts'!AA201</f>
        <v>5798.89</v>
      </c>
    </row>
    <row r="209" spans="1:26" s="72" customFormat="1" x14ac:dyDescent="0.3">
      <c r="A209" s="100" t="str">
        <f>'[5]2015 ER Pension Amts'!A202</f>
        <v xml:space="preserve"> LsrAgy00535</v>
      </c>
      <c r="B209" s="98" t="str">
        <f>'[5]2015 ER Pension Amts'!B202</f>
        <v>JEFFERSON DAVIS PARISH</v>
      </c>
      <c r="C209" s="101">
        <f>'[5]2015 ER Pension Amts'!C202</f>
        <v>4167.4799999999996</v>
      </c>
      <c r="D209" s="101">
        <f>'[5]2015 ER Pension Amts'!D202</f>
        <v>1587.80988</v>
      </c>
      <c r="E209" s="102">
        <f>'[5]2015 ER Pension Amts'!E202</f>
        <v>0.38100000000000001</v>
      </c>
      <c r="F209" s="101">
        <f>'[5]2015 ER Pension Amts'!F202</f>
        <v>15303.4</v>
      </c>
      <c r="G209" s="103">
        <f>'[5]2015 ER Pension Amts'!G202</f>
        <v>2.2500000000000001E-6</v>
      </c>
      <c r="H209" s="103">
        <f>'[5]2015 ER Pension Amts'!H202</f>
        <v>2.3199999999999998E-6</v>
      </c>
      <c r="I209" s="103">
        <f>'[5]2015 ER Pension Amts'!I202</f>
        <v>-7.0000000000000005E-8</v>
      </c>
      <c r="J209" s="101">
        <f>'[5]2015 ER Pension Amts'!J202</f>
        <v>957.59</v>
      </c>
      <c r="K209" s="101">
        <f>'[5]2015 ER Pension Amts'!K202</f>
        <v>20.46</v>
      </c>
      <c r="L209" s="101">
        <f>'[5]2015 ER Pension Amts'!L202</f>
        <v>0</v>
      </c>
      <c r="M209" s="101">
        <f>'[5]2015 ER Pension Amts'!N202</f>
        <v>-125.35</v>
      </c>
      <c r="N209" s="101">
        <f>'[5]2015 ER Pension Amts'!O202</f>
        <v>0</v>
      </c>
      <c r="O209" s="101">
        <f>'[5]2015 ER Pension Amts'!P202+'[5]2015 ER Pension Amts'!M202</f>
        <v>-13.840000000000146</v>
      </c>
      <c r="P209" s="101">
        <f>'[5]2015 ER Pension Amts'!Q202</f>
        <v>-229.82</v>
      </c>
      <c r="Q209" s="101">
        <f>'[5]2015 ER Pension Amts'!R202</f>
        <v>-104.47</v>
      </c>
      <c r="R209" s="101">
        <f>'[5]2015 ER Pension Amts'!S202</f>
        <v>-114.7</v>
      </c>
      <c r="S209" s="101">
        <f>'[5]2015 ER Pension Amts'!T202</f>
        <v>330.26</v>
      </c>
      <c r="T209" s="101">
        <f>'[5]2015 ER Pension Amts'!U202</f>
        <v>19316.189999999999</v>
      </c>
      <c r="U209" s="101">
        <f>'[5]2015 ER Pension Amts'!V202</f>
        <v>11895.55</v>
      </c>
      <c r="V209" s="101">
        <f>'[5]2015 ER Pension Amts'!W202</f>
        <v>14506.71</v>
      </c>
      <c r="W209" s="101">
        <f>'[5]2015 ER Pension Amts'!X202</f>
        <v>-437.7</v>
      </c>
      <c r="X209" s="101">
        <f>'[5]2015 ER Pension Amts'!Y202</f>
        <v>-63.172862200000004</v>
      </c>
      <c r="Y209" s="101">
        <f>'[5]2015 ER Pension Amts'!Z202</f>
        <v>0</v>
      </c>
      <c r="Z209" s="101">
        <f>'[5]2015 ER Pension Amts'!AA202</f>
        <v>1635.03</v>
      </c>
    </row>
    <row r="210" spans="1:26" s="72" customFormat="1" x14ac:dyDescent="0.3">
      <c r="A210" s="100" t="str">
        <f>'[5]2015 ER Pension Amts'!A203</f>
        <v xml:space="preserve"> LsrAgy00767</v>
      </c>
      <c r="B210" s="98" t="str">
        <f>'[5]2015 ER Pension Amts'!B203</f>
        <v>JEFFERSON PARISH</v>
      </c>
      <c r="C210" s="101">
        <f>'[5]2015 ER Pension Amts'!C203</f>
        <v>583046.88</v>
      </c>
      <c r="D210" s="101">
        <f>'[5]2015 ER Pension Amts'!D203</f>
        <v>225639.14256000001</v>
      </c>
      <c r="E210" s="102">
        <f>'[5]2015 ER Pension Amts'!E203</f>
        <v>0.38700000000000001</v>
      </c>
      <c r="F210" s="101">
        <f>'[5]2015 ER Pension Amts'!F203</f>
        <v>2173694.4300000002</v>
      </c>
      <c r="G210" s="103">
        <f>'[5]2015 ER Pension Amts'!G203</f>
        <v>3.1959000000000002E-4</v>
      </c>
      <c r="H210" s="103">
        <f>'[5]2015 ER Pension Amts'!H203</f>
        <v>3.1994E-4</v>
      </c>
      <c r="I210" s="103">
        <f>'[5]2015 ER Pension Amts'!I203</f>
        <v>-3.4999999999999998E-7</v>
      </c>
      <c r="J210" s="101">
        <f>'[5]2015 ER Pension Amts'!J203</f>
        <v>136015.79</v>
      </c>
      <c r="K210" s="101">
        <f>'[5]2015 ER Pension Amts'!K203</f>
        <v>2905.84</v>
      </c>
      <c r="L210" s="101">
        <f>'[5]2015 ER Pension Amts'!L203</f>
        <v>0</v>
      </c>
      <c r="M210" s="101">
        <f>'[5]2015 ER Pension Amts'!N203</f>
        <v>-17804.18</v>
      </c>
      <c r="N210" s="101">
        <f>'[5]2015 ER Pension Amts'!O203</f>
        <v>0</v>
      </c>
      <c r="O210" s="101">
        <f>'[5]2015 ER Pension Amts'!P203+'[5]2015 ER Pension Amts'!M203</f>
        <v>-1965.7600000000093</v>
      </c>
      <c r="P210" s="101">
        <f>'[5]2015 ER Pension Amts'!Q203</f>
        <v>-32643.439999999999</v>
      </c>
      <c r="Q210" s="101">
        <f>'[5]2015 ER Pension Amts'!R203</f>
        <v>-14839.26</v>
      </c>
      <c r="R210" s="101">
        <f>'[5]2015 ER Pension Amts'!S203</f>
        <v>-16292.18</v>
      </c>
      <c r="S210" s="101">
        <f>'[5]2015 ER Pension Amts'!T203</f>
        <v>46910.78</v>
      </c>
      <c r="T210" s="101">
        <f>'[5]2015 ER Pension Amts'!U203</f>
        <v>2743671.55</v>
      </c>
      <c r="U210" s="101">
        <f>'[5]2015 ER Pension Amts'!V203</f>
        <v>1689644.51</v>
      </c>
      <c r="V210" s="101">
        <f>'[5]2015 ER Pension Amts'!W203</f>
        <v>2000550.11</v>
      </c>
      <c r="W210" s="101">
        <f>'[5]2015 ER Pension Amts'!X203</f>
        <v>-2188.5100000000002</v>
      </c>
      <c r="X210" s="101">
        <f>'[5]2015 ER Pension Amts'!Y203</f>
        <v>-315.86431099999999</v>
      </c>
      <c r="Y210" s="101">
        <f>'[5]2015 ER Pension Amts'!Z203</f>
        <v>0</v>
      </c>
      <c r="Z210" s="101">
        <f>'[5]2015 ER Pension Amts'!AA203</f>
        <v>232239.06</v>
      </c>
    </row>
    <row r="211" spans="1:26" s="72" customFormat="1" x14ac:dyDescent="0.3">
      <c r="A211" s="100">
        <f>'[5]2015 ER Pension Amts'!A204</f>
        <v>2009</v>
      </c>
      <c r="B211" s="98" t="str">
        <f>'[5]2015 ER Pension Amts'!B204</f>
        <v>JEFFERSON PARISH HUMAN SERV AUTHORITY</v>
      </c>
      <c r="C211" s="101">
        <f>'[5]2015 ER Pension Amts'!C204</f>
        <v>8371396.6799999997</v>
      </c>
      <c r="D211" s="101">
        <f>'[5]2015 ER Pension Amts'!D204</f>
        <v>3114159.5649600001</v>
      </c>
      <c r="E211" s="102">
        <f>'[5]2015 ER Pension Amts'!E204</f>
        <v>0.372</v>
      </c>
      <c r="F211" s="101">
        <f>'[5]2015 ER Pension Amts'!F204</f>
        <v>29999826.170000002</v>
      </c>
      <c r="G211" s="103">
        <f>'[5]2015 ER Pension Amts'!G204</f>
        <v>4.4107599999999997E-3</v>
      </c>
      <c r="H211" s="103">
        <f>'[5]2015 ER Pension Amts'!H204</f>
        <v>4.6782100000000004E-3</v>
      </c>
      <c r="I211" s="103">
        <f>'[5]2015 ER Pension Amts'!I204</f>
        <v>-2.6745000000000002E-4</v>
      </c>
      <c r="J211" s="101">
        <f>'[5]2015 ER Pension Amts'!J204</f>
        <v>1877195.75</v>
      </c>
      <c r="K211" s="101">
        <f>'[5]2015 ER Pension Amts'!K204</f>
        <v>40104.400000000001</v>
      </c>
      <c r="L211" s="101">
        <f>'[5]2015 ER Pension Amts'!L204</f>
        <v>0</v>
      </c>
      <c r="M211" s="101">
        <f>'[5]2015 ER Pension Amts'!N204</f>
        <v>-245720.95</v>
      </c>
      <c r="N211" s="101">
        <f>'[5]2015 ER Pension Amts'!O204</f>
        <v>0</v>
      </c>
      <c r="O211" s="101">
        <f>'[5]2015 ER Pension Amts'!P204+'[5]2015 ER Pension Amts'!M204</f>
        <v>-27130.180000000168</v>
      </c>
      <c r="P211" s="101">
        <f>'[5]2015 ER Pension Amts'!Q204</f>
        <v>-450522.19</v>
      </c>
      <c r="Q211" s="101">
        <f>'[5]2015 ER Pension Amts'!R204</f>
        <v>-204801.24</v>
      </c>
      <c r="R211" s="101">
        <f>'[5]2015 ER Pension Amts'!S204</f>
        <v>-224853.44</v>
      </c>
      <c r="S211" s="101">
        <f>'[5]2015 ER Pension Amts'!T204</f>
        <v>647430.14</v>
      </c>
      <c r="T211" s="101">
        <f>'[5]2015 ER Pension Amts'!U204</f>
        <v>37866255.950000003</v>
      </c>
      <c r="U211" s="101">
        <f>'[5]2015 ER Pension Amts'!V204</f>
        <v>23319304.219999999</v>
      </c>
      <c r="V211" s="101">
        <f>'[5]2015 ER Pension Amts'!W204</f>
        <v>29252339.629999999</v>
      </c>
      <c r="W211" s="101">
        <f>'[5]2015 ER Pension Amts'!X204</f>
        <v>-1672335.84</v>
      </c>
      <c r="X211" s="101">
        <f>'[5]2015 ER Pension Amts'!Y204</f>
        <v>-241365.45707700003</v>
      </c>
      <c r="Y211" s="101">
        <f>'[5]2015 ER Pension Amts'!Z204</f>
        <v>0</v>
      </c>
      <c r="Z211" s="101">
        <f>'[5]2015 ER Pension Amts'!AA204</f>
        <v>3205202.85</v>
      </c>
    </row>
    <row r="212" spans="1:26" s="72" customFormat="1" x14ac:dyDescent="0.3">
      <c r="A212" s="100" t="str">
        <f>'[5]2015 ER Pension Amts'!A205</f>
        <v xml:space="preserve"> LsrAgy00103</v>
      </c>
      <c r="B212" s="98" t="str">
        <f>'[5]2015 ER Pension Amts'!B205</f>
        <v>JEFFERSON PARISH PUBLIC SCHOOL SYSTEM</v>
      </c>
      <c r="C212" s="101">
        <f>'[5]2015 ER Pension Amts'!C205</f>
        <v>449406.96</v>
      </c>
      <c r="D212" s="101">
        <f>'[5]2015 ER Pension Amts'!D205</f>
        <v>167179.38912000001</v>
      </c>
      <c r="E212" s="102">
        <f>'[5]2015 ER Pension Amts'!E205</f>
        <v>0.372</v>
      </c>
      <c r="F212" s="101">
        <f>'[5]2015 ER Pension Amts'!F205</f>
        <v>1610529.44</v>
      </c>
      <c r="G212" s="103">
        <f>'[5]2015 ER Pension Amts'!G205</f>
        <v>2.3678999999999999E-4</v>
      </c>
      <c r="H212" s="103">
        <f>'[5]2015 ER Pension Amts'!H205</f>
        <v>2.0584999999999999E-4</v>
      </c>
      <c r="I212" s="103">
        <f>'[5]2015 ER Pension Amts'!I205</f>
        <v>3.0939999999999999E-5</v>
      </c>
      <c r="J212" s="101">
        <f>'[5]2015 ER Pension Amts'!J205</f>
        <v>100776.55</v>
      </c>
      <c r="K212" s="101">
        <f>'[5]2015 ER Pension Amts'!K205</f>
        <v>2152.9899999999998</v>
      </c>
      <c r="L212" s="101">
        <f>'[5]2015 ER Pension Amts'!L205</f>
        <v>0</v>
      </c>
      <c r="M212" s="101">
        <f>'[5]2015 ER Pension Amts'!N205</f>
        <v>-13191.44</v>
      </c>
      <c r="N212" s="101">
        <f>'[5]2015 ER Pension Amts'!O205</f>
        <v>0</v>
      </c>
      <c r="O212" s="101">
        <f>'[5]2015 ER Pension Amts'!P205+'[5]2015 ER Pension Amts'!M205</f>
        <v>-1456.4700000000012</v>
      </c>
      <c r="P212" s="101">
        <f>'[5]2015 ER Pension Amts'!Q205</f>
        <v>-24186.12</v>
      </c>
      <c r="Q212" s="101">
        <f>'[5]2015 ER Pension Amts'!R205</f>
        <v>-10994.68</v>
      </c>
      <c r="R212" s="101">
        <f>'[5]2015 ER Pension Amts'!S205</f>
        <v>-12071.17</v>
      </c>
      <c r="S212" s="101">
        <f>'[5]2015 ER Pension Amts'!T205</f>
        <v>34757.040000000001</v>
      </c>
      <c r="T212" s="101">
        <f>'[5]2015 ER Pension Amts'!U205</f>
        <v>2032835.78</v>
      </c>
      <c r="U212" s="101">
        <f>'[5]2015 ER Pension Amts'!V205</f>
        <v>1251888.1200000001</v>
      </c>
      <c r="V212" s="101">
        <f>'[5]2015 ER Pension Amts'!W205</f>
        <v>1287157.72</v>
      </c>
      <c r="W212" s="101">
        <f>'[5]2015 ER Pension Amts'!X205</f>
        <v>193464.46</v>
      </c>
      <c r="X212" s="101">
        <f>'[5]2015 ER Pension Amts'!Y205</f>
        <v>27922.4050924</v>
      </c>
      <c r="Y212" s="101">
        <f>'[5]2015 ER Pension Amts'!Z205</f>
        <v>0</v>
      </c>
      <c r="Z212" s="101">
        <f>'[5]2015 ER Pension Amts'!AA205</f>
        <v>172070.12</v>
      </c>
    </row>
    <row r="213" spans="1:26" s="72" customFormat="1" x14ac:dyDescent="0.3">
      <c r="A213" s="100" t="str">
        <f>'[5]2015 ER Pension Amts'!A206</f>
        <v xml:space="preserve"> 23-949</v>
      </c>
      <c r="B213" s="98" t="str">
        <f>'[5]2015 ER Pension Amts'!B206</f>
        <v>JUDICIAL BRANCH OF LOUISIANA</v>
      </c>
      <c r="C213" s="101">
        <f>'[5]2015 ER Pension Amts'!C206</f>
        <v>54236099.549999997</v>
      </c>
      <c r="D213" s="101">
        <f>'[5]2015 ER Pension Amts'!D206</f>
        <v>20679322.75155</v>
      </c>
      <c r="E213" s="102">
        <f>'[5]2015 ER Pension Amts'!E206</f>
        <v>0.38128329999999999</v>
      </c>
      <c r="F213" s="101">
        <f>'[5]2015 ER Pension Amts'!F206</f>
        <v>199211317.05000001</v>
      </c>
      <c r="G213" s="103">
        <f>'[5]2015 ER Pension Amts'!G206</f>
        <v>2.9289280000000001E-2</v>
      </c>
      <c r="H213" s="103">
        <f>'[5]2015 ER Pension Amts'!H206</f>
        <v>2.9694069999999999E-2</v>
      </c>
      <c r="I213" s="103">
        <f>'[5]2015 ER Pension Amts'!I206</f>
        <v>-4.0478999999999998E-4</v>
      </c>
      <c r="J213" s="101">
        <f>'[5]2015 ER Pension Amts'!J206</f>
        <v>12465360.17</v>
      </c>
      <c r="K213" s="101">
        <f>'[5]2015 ER Pension Amts'!K206</f>
        <v>266309.88</v>
      </c>
      <c r="L213" s="101">
        <f>'[5]2015 ER Pension Amts'!L206</f>
        <v>0</v>
      </c>
      <c r="M213" s="101">
        <f>'[5]2015 ER Pension Amts'!N206</f>
        <v>-1631689.27</v>
      </c>
      <c r="N213" s="101">
        <f>'[5]2015 ER Pension Amts'!O206</f>
        <v>0</v>
      </c>
      <c r="O213" s="101">
        <f>'[5]2015 ER Pension Amts'!P206+'[5]2015 ER Pension Amts'!M206</f>
        <v>-180155.62999999896</v>
      </c>
      <c r="P213" s="101">
        <f>'[5]2015 ER Pension Amts'!Q206</f>
        <v>-2991654.63</v>
      </c>
      <c r="Q213" s="101">
        <f>'[5]2015 ER Pension Amts'!R206</f>
        <v>-1359965.36</v>
      </c>
      <c r="R213" s="101">
        <f>'[5]2015 ER Pension Amts'!S206</f>
        <v>-1493120.3</v>
      </c>
      <c r="S213" s="101">
        <f>'[5]2015 ER Pension Amts'!T206</f>
        <v>4299205.26</v>
      </c>
      <c r="T213" s="101">
        <f>'[5]2015 ER Pension Amts'!U206</f>
        <v>251447680.91999999</v>
      </c>
      <c r="U213" s="101">
        <f>'[5]2015 ER Pension Amts'!V206</f>
        <v>154849874.11000001</v>
      </c>
      <c r="V213" s="101">
        <f>'[5]2015 ER Pension Amts'!W206</f>
        <v>185673798.47</v>
      </c>
      <c r="W213" s="101">
        <f>'[5]2015 ER Pension Amts'!X206</f>
        <v>-2531107.96</v>
      </c>
      <c r="X213" s="101">
        <f>'[5]2015 ER Pension Amts'!Y206</f>
        <v>-365310.61271339998</v>
      </c>
      <c r="Y213" s="101">
        <f>'[5]2015 ER Pension Amts'!Z206</f>
        <v>0</v>
      </c>
      <c r="Z213" s="101">
        <f>'[5]2015 ER Pension Amts'!AA206</f>
        <v>21283879.34</v>
      </c>
    </row>
    <row r="214" spans="1:26" s="72" customFormat="1" x14ac:dyDescent="0.3">
      <c r="A214" s="100" t="str">
        <f>'[5]2015 ER Pension Amts'!A207</f>
        <v xml:space="preserve"> LsrAgy00343</v>
      </c>
      <c r="B214" s="98" t="str">
        <f>'[5]2015 ER Pension Amts'!B207</f>
        <v>JUDICIAL EXP REG PARISH OF ORLEANS</v>
      </c>
      <c r="C214" s="101">
        <f>'[5]2015 ER Pension Amts'!C207</f>
        <v>2809202.64</v>
      </c>
      <c r="D214" s="101">
        <f>'[5]2015 ER Pension Amts'!D207</f>
        <v>1045023.38208</v>
      </c>
      <c r="E214" s="102">
        <f>'[5]2015 ER Pension Amts'!E207</f>
        <v>0.372</v>
      </c>
      <c r="F214" s="101">
        <f>'[5]2015 ER Pension Amts'!F207</f>
        <v>10067050.289999999</v>
      </c>
      <c r="G214" s="103">
        <f>'[5]2015 ER Pension Amts'!G207</f>
        <v>1.4801199999999999E-3</v>
      </c>
      <c r="H214" s="103">
        <f>'[5]2015 ER Pension Amts'!H207</f>
        <v>1.5467E-3</v>
      </c>
      <c r="I214" s="103">
        <f>'[5]2015 ER Pension Amts'!I207</f>
        <v>-6.6580000000000003E-5</v>
      </c>
      <c r="J214" s="101">
        <f>'[5]2015 ER Pension Amts'!J207</f>
        <v>629931.12</v>
      </c>
      <c r="K214" s="101">
        <f>'[5]2015 ER Pension Amts'!K207</f>
        <v>13457.84</v>
      </c>
      <c r="L214" s="101">
        <f>'[5]2015 ER Pension Amts'!L207</f>
        <v>0</v>
      </c>
      <c r="M214" s="101">
        <f>'[5]2015 ER Pension Amts'!N207</f>
        <v>-82456.649999999994</v>
      </c>
      <c r="N214" s="101">
        <f>'[5]2015 ER Pension Amts'!O207</f>
        <v>0</v>
      </c>
      <c r="O214" s="101">
        <f>'[5]2015 ER Pension Amts'!P207+'[5]2015 ER Pension Amts'!M207</f>
        <v>-9104.0799999999581</v>
      </c>
      <c r="P214" s="101">
        <f>'[5]2015 ER Pension Amts'!Q207</f>
        <v>-151181.85999999999</v>
      </c>
      <c r="Q214" s="101">
        <f>'[5]2015 ER Pension Amts'!R207</f>
        <v>-68725.210000000006</v>
      </c>
      <c r="R214" s="101">
        <f>'[5]2015 ER Pension Amts'!S207</f>
        <v>-75454.13</v>
      </c>
      <c r="S214" s="101">
        <f>'[5]2015 ER Pension Amts'!T207</f>
        <v>217258.32</v>
      </c>
      <c r="T214" s="101">
        <f>'[5]2015 ER Pension Amts'!U207</f>
        <v>12706790.380000001</v>
      </c>
      <c r="U214" s="101">
        <f>'[5]2015 ER Pension Amts'!V207</f>
        <v>7825265.6100000003</v>
      </c>
      <c r="V214" s="101">
        <f>'[5]2015 ER Pension Amts'!W207</f>
        <v>9671347.3100000005</v>
      </c>
      <c r="W214" s="101">
        <f>'[5]2015 ER Pension Amts'!X207</f>
        <v>-416317.52</v>
      </c>
      <c r="X214" s="101">
        <f>'[5]2015 ER Pension Amts'!Y207</f>
        <v>-60086.416646800004</v>
      </c>
      <c r="Y214" s="101">
        <f>'[5]2015 ER Pension Amts'!Z207</f>
        <v>0</v>
      </c>
      <c r="Z214" s="101">
        <f>'[5]2015 ER Pension Amts'!AA207</f>
        <v>1075570.8400000001</v>
      </c>
    </row>
    <row r="215" spans="1:26" s="72" customFormat="1" x14ac:dyDescent="0.3">
      <c r="A215" s="100" t="str">
        <f>'[5]2015 ER Pension Amts'!A208</f>
        <v xml:space="preserve"> LsrAgy00247</v>
      </c>
      <c r="B215" s="98" t="str">
        <f>'[5]2015 ER Pension Amts'!B208</f>
        <v>LA BOARD OF JURY COMM ORLEANS PARISH</v>
      </c>
      <c r="C215" s="101">
        <f>'[5]2015 ER Pension Amts'!C208</f>
        <v>163448.64000000001</v>
      </c>
      <c r="D215" s="101">
        <f>'[5]2015 ER Pension Amts'!D208</f>
        <v>60802.894079999998</v>
      </c>
      <c r="E215" s="102">
        <f>'[5]2015 ER Pension Amts'!E208</f>
        <v>0.372</v>
      </c>
      <c r="F215" s="101">
        <f>'[5]2015 ER Pension Amts'!F208</f>
        <v>585746</v>
      </c>
      <c r="G215" s="103">
        <f>'[5]2015 ER Pension Amts'!G208</f>
        <v>8.6119999999999995E-5</v>
      </c>
      <c r="H215" s="103">
        <f>'[5]2015 ER Pension Amts'!H208</f>
        <v>8.3960000000000003E-5</v>
      </c>
      <c r="I215" s="103">
        <f>'[5]2015 ER Pension Amts'!I208</f>
        <v>2.1600000000000001E-6</v>
      </c>
      <c r="J215" s="101">
        <f>'[5]2015 ER Pension Amts'!J208</f>
        <v>36652.21</v>
      </c>
      <c r="K215" s="101">
        <f>'[5]2015 ER Pension Amts'!K208</f>
        <v>783.04</v>
      </c>
      <c r="L215" s="101">
        <f>'[5]2015 ER Pension Amts'!L208</f>
        <v>0</v>
      </c>
      <c r="M215" s="101">
        <f>'[5]2015 ER Pension Amts'!N208</f>
        <v>-4797.7</v>
      </c>
      <c r="N215" s="101">
        <f>'[5]2015 ER Pension Amts'!O208</f>
        <v>0</v>
      </c>
      <c r="O215" s="101">
        <f>'[5]2015 ER Pension Amts'!P208+'[5]2015 ER Pension Amts'!M208</f>
        <v>-529.72000000000116</v>
      </c>
      <c r="P215" s="101">
        <f>'[5]2015 ER Pension Amts'!Q208</f>
        <v>-8796.44</v>
      </c>
      <c r="Q215" s="101">
        <f>'[5]2015 ER Pension Amts'!R208</f>
        <v>-3998.74</v>
      </c>
      <c r="R215" s="101">
        <f>'[5]2015 ER Pension Amts'!S208</f>
        <v>-4390.26</v>
      </c>
      <c r="S215" s="101">
        <f>'[5]2015 ER Pension Amts'!T208</f>
        <v>12641.06</v>
      </c>
      <c r="T215" s="101">
        <f>'[5]2015 ER Pension Amts'!U208</f>
        <v>739337.88</v>
      </c>
      <c r="U215" s="101">
        <f>'[5]2015 ER Pension Amts'!V208</f>
        <v>455308.94</v>
      </c>
      <c r="V215" s="101">
        <f>'[5]2015 ER Pension Amts'!W208</f>
        <v>524992.77</v>
      </c>
      <c r="W215" s="101">
        <f>'[5]2015 ER Pension Amts'!X208</f>
        <v>13506.25</v>
      </c>
      <c r="X215" s="101">
        <f>'[5]2015 ER Pension Amts'!Y208</f>
        <v>1949.3340336000001</v>
      </c>
      <c r="Y215" s="101">
        <f>'[5]2015 ER Pension Amts'!Z208</f>
        <v>0</v>
      </c>
      <c r="Z215" s="101">
        <f>'[5]2015 ER Pension Amts'!AA208</f>
        <v>62581.52</v>
      </c>
    </row>
    <row r="216" spans="1:26" s="72" customFormat="1" x14ac:dyDescent="0.3">
      <c r="A216" s="100">
        <f>'[5]2015 ER Pension Amts'!A209</f>
        <v>71512</v>
      </c>
      <c r="B216" s="98" t="str">
        <f>'[5]2015 ER Pension Amts'!B209</f>
        <v>LA BOARD OF PHARMACY</v>
      </c>
      <c r="C216" s="101">
        <f>'[5]2015 ER Pension Amts'!C209</f>
        <v>1268457.72</v>
      </c>
      <c r="D216" s="101">
        <f>'[5]2015 ER Pension Amts'!D209</f>
        <v>471866.27184</v>
      </c>
      <c r="E216" s="102">
        <f>'[5]2015 ER Pension Amts'!E209</f>
        <v>0.372</v>
      </c>
      <c r="F216" s="101">
        <f>'[5]2015 ER Pension Amts'!F209</f>
        <v>4545652.8600000003</v>
      </c>
      <c r="G216" s="103">
        <f>'[5]2015 ER Pension Amts'!G209</f>
        <v>6.6832999999999997E-4</v>
      </c>
      <c r="H216" s="103">
        <f>'[5]2015 ER Pension Amts'!H209</f>
        <v>6.5843E-4</v>
      </c>
      <c r="I216" s="103">
        <f>'[5]2015 ER Pension Amts'!I209</f>
        <v>9.9000000000000001E-6</v>
      </c>
      <c r="J216" s="101">
        <f>'[5]2015 ER Pension Amts'!J209</f>
        <v>284437.65999999997</v>
      </c>
      <c r="K216" s="101">
        <f>'[5]2015 ER Pension Amts'!K209</f>
        <v>6076.72</v>
      </c>
      <c r="L216" s="101">
        <f>'[5]2015 ER Pension Amts'!L209</f>
        <v>0</v>
      </c>
      <c r="M216" s="101">
        <f>'[5]2015 ER Pension Amts'!N209</f>
        <v>-37232.29</v>
      </c>
      <c r="N216" s="101">
        <f>'[5]2015 ER Pension Amts'!O209</f>
        <v>0</v>
      </c>
      <c r="O216" s="101">
        <f>'[5]2015 ER Pension Amts'!P209+'[5]2015 ER Pension Amts'!M209</f>
        <v>-4110.8300000000163</v>
      </c>
      <c r="P216" s="101">
        <f>'[5]2015 ER Pension Amts'!Q209</f>
        <v>-68264.31</v>
      </c>
      <c r="Q216" s="101">
        <f>'[5]2015 ER Pension Amts'!R209</f>
        <v>-31032.02</v>
      </c>
      <c r="R216" s="101">
        <f>'[5]2015 ER Pension Amts'!S209</f>
        <v>-34070.39</v>
      </c>
      <c r="S216" s="101">
        <f>'[5]2015 ER Pension Amts'!T209</f>
        <v>98100.32</v>
      </c>
      <c r="T216" s="101">
        <f>'[5]2015 ER Pension Amts'!U209</f>
        <v>5737595.0700000003</v>
      </c>
      <c r="U216" s="101">
        <f>'[5]2015 ER Pension Amts'!V209</f>
        <v>3533402.54</v>
      </c>
      <c r="V216" s="101">
        <f>'[5]2015 ER Pension Amts'!W209</f>
        <v>4117091.36</v>
      </c>
      <c r="W216" s="101">
        <f>'[5]2015 ER Pension Amts'!X209</f>
        <v>61903.63</v>
      </c>
      <c r="X216" s="101">
        <f>'[5]2015 ER Pension Amts'!Y209</f>
        <v>8934.4476539999996</v>
      </c>
      <c r="Y216" s="101">
        <f>'[5]2015 ER Pension Amts'!Z209</f>
        <v>0</v>
      </c>
      <c r="Z216" s="101">
        <f>'[5]2015 ER Pension Amts'!AA209</f>
        <v>485660.8</v>
      </c>
    </row>
    <row r="217" spans="1:26" s="72" customFormat="1" x14ac:dyDescent="0.3">
      <c r="A217" s="100">
        <f>'[5]2015 ER Pension Amts'!A210</f>
        <v>7156</v>
      </c>
      <c r="B217" s="98" t="str">
        <f>'[5]2015 ER Pension Amts'!B210</f>
        <v>LA BOARD REGISTRATION PROF ENGINEERS</v>
      </c>
      <c r="C217" s="101">
        <f>'[5]2015 ER Pension Amts'!C210</f>
        <v>506137.44</v>
      </c>
      <c r="D217" s="101">
        <f>'[5]2015 ER Pension Amts'!D210</f>
        <v>188283.12768000001</v>
      </c>
      <c r="E217" s="102">
        <f>'[5]2015 ER Pension Amts'!E210</f>
        <v>0.372</v>
      </c>
      <c r="F217" s="101">
        <f>'[5]2015 ER Pension Amts'!F210</f>
        <v>1813826.5600000001</v>
      </c>
      <c r="G217" s="103">
        <f>'[5]2015 ER Pension Amts'!G210</f>
        <v>2.6667999999999999E-4</v>
      </c>
      <c r="H217" s="103">
        <f>'[5]2015 ER Pension Amts'!H210</f>
        <v>2.697E-4</v>
      </c>
      <c r="I217" s="103">
        <f>'[5]2015 ER Pension Amts'!I210</f>
        <v>-3.0199999999999999E-6</v>
      </c>
      <c r="J217" s="101">
        <f>'[5]2015 ER Pension Amts'!J210</f>
        <v>113497.57</v>
      </c>
      <c r="K217" s="101">
        <f>'[5]2015 ER Pension Amts'!K210</f>
        <v>2424.7600000000002</v>
      </c>
      <c r="L217" s="101">
        <f>'[5]2015 ER Pension Amts'!L210</f>
        <v>0</v>
      </c>
      <c r="M217" s="101">
        <f>'[5]2015 ER Pension Amts'!N210</f>
        <v>-14856.59</v>
      </c>
      <c r="N217" s="101">
        <f>'[5]2015 ER Pension Amts'!O210</f>
        <v>0</v>
      </c>
      <c r="O217" s="101">
        <f>'[5]2015 ER Pension Amts'!P210+'[5]2015 ER Pension Amts'!M210</f>
        <v>-1640.3299999999872</v>
      </c>
      <c r="P217" s="101">
        <f>'[5]2015 ER Pension Amts'!Q210</f>
        <v>-27239.13</v>
      </c>
      <c r="Q217" s="101">
        <f>'[5]2015 ER Pension Amts'!R210</f>
        <v>-12382.54</v>
      </c>
      <c r="R217" s="101">
        <f>'[5]2015 ER Pension Amts'!S210</f>
        <v>-13594.92</v>
      </c>
      <c r="S217" s="101">
        <f>'[5]2015 ER Pension Amts'!T210</f>
        <v>39144.43</v>
      </c>
      <c r="T217" s="101">
        <f>'[5]2015 ER Pension Amts'!U210</f>
        <v>2289440.63</v>
      </c>
      <c r="U217" s="101">
        <f>'[5]2015 ER Pension Amts'!V210</f>
        <v>1409913.95</v>
      </c>
      <c r="V217" s="101">
        <f>'[5]2015 ER Pension Amts'!W210</f>
        <v>1686404.84</v>
      </c>
      <c r="W217" s="101">
        <f>'[5]2015 ER Pension Amts'!X210</f>
        <v>-18883.73</v>
      </c>
      <c r="X217" s="101">
        <f>'[5]2015 ER Pension Amts'!Y210</f>
        <v>-2725.4577691999998</v>
      </c>
      <c r="Y217" s="101">
        <f>'[5]2015 ER Pension Amts'!Z210</f>
        <v>0</v>
      </c>
      <c r="Z217" s="101">
        <f>'[5]2015 ER Pension Amts'!AA210</f>
        <v>193790.52</v>
      </c>
    </row>
    <row r="218" spans="1:26" s="72" customFormat="1" x14ac:dyDescent="0.3">
      <c r="A218" s="100">
        <f>'[5]2015 ER Pension Amts'!A211</f>
        <v>71513</v>
      </c>
      <c r="B218" s="98" t="str">
        <f>'[5]2015 ER Pension Amts'!B211</f>
        <v>LA CEMETERY BOARD</v>
      </c>
      <c r="C218" s="101">
        <f>'[5]2015 ER Pension Amts'!C211</f>
        <v>119463</v>
      </c>
      <c r="D218" s="101">
        <f>'[5]2015 ER Pension Amts'!D211</f>
        <v>44440.235999999997</v>
      </c>
      <c r="E218" s="102">
        <f>'[5]2015 ER Pension Amts'!E211</f>
        <v>0.372</v>
      </c>
      <c r="F218" s="101">
        <f>'[5]2015 ER Pension Amts'!F211</f>
        <v>428087.01</v>
      </c>
      <c r="G218" s="103">
        <f>'[5]2015 ER Pension Amts'!G211</f>
        <v>6.2940000000000004E-5</v>
      </c>
      <c r="H218" s="103">
        <f>'[5]2015 ER Pension Amts'!H211</f>
        <v>6.2959999999999994E-5</v>
      </c>
      <c r="I218" s="103">
        <f>'[5]2015 ER Pension Amts'!I211</f>
        <v>-2E-8</v>
      </c>
      <c r="J218" s="101">
        <f>'[5]2015 ER Pension Amts'!J211</f>
        <v>26786.93</v>
      </c>
      <c r="K218" s="101">
        <f>'[5]2015 ER Pension Amts'!K211</f>
        <v>572.28</v>
      </c>
      <c r="L218" s="101">
        <f>'[5]2015 ER Pension Amts'!L211</f>
        <v>0</v>
      </c>
      <c r="M218" s="101">
        <f>'[5]2015 ER Pension Amts'!N211</f>
        <v>-3506.35</v>
      </c>
      <c r="N218" s="101">
        <f>'[5]2015 ER Pension Amts'!O211</f>
        <v>0</v>
      </c>
      <c r="O218" s="101">
        <f>'[5]2015 ER Pension Amts'!P211+'[5]2015 ER Pension Amts'!M211</f>
        <v>-387.12999999999738</v>
      </c>
      <c r="P218" s="101">
        <f>'[5]2015 ER Pension Amts'!Q211</f>
        <v>-6428.79</v>
      </c>
      <c r="Q218" s="101">
        <f>'[5]2015 ER Pension Amts'!R211</f>
        <v>-2922.44</v>
      </c>
      <c r="R218" s="101">
        <f>'[5]2015 ER Pension Amts'!S211</f>
        <v>-3208.58</v>
      </c>
      <c r="S218" s="101">
        <f>'[5]2015 ER Pension Amts'!T211</f>
        <v>9238.6</v>
      </c>
      <c r="T218" s="101">
        <f>'[5]2015 ER Pension Amts'!U211</f>
        <v>540338.21</v>
      </c>
      <c r="U218" s="101">
        <f>'[5]2015 ER Pension Amts'!V211</f>
        <v>332758.3</v>
      </c>
      <c r="V218" s="101">
        <f>'[5]2015 ER Pension Amts'!W211</f>
        <v>393682.05</v>
      </c>
      <c r="W218" s="101">
        <f>'[5]2015 ER Pension Amts'!X211</f>
        <v>-125.06</v>
      </c>
      <c r="X218" s="101">
        <f>'[5]2015 ER Pension Amts'!Y211</f>
        <v>-18.0493892</v>
      </c>
      <c r="Y218" s="101">
        <f>'[5]2015 ER Pension Amts'!Z211</f>
        <v>0</v>
      </c>
      <c r="Z218" s="101">
        <f>'[5]2015 ER Pension Amts'!AA211</f>
        <v>45737.120000000003</v>
      </c>
    </row>
    <row r="219" spans="1:26" s="72" customFormat="1" x14ac:dyDescent="0.3">
      <c r="A219" s="100">
        <f>'[5]2015 ER Pension Amts'!A212</f>
        <v>713</v>
      </c>
      <c r="B219" s="98" t="str">
        <f>'[5]2015 ER Pension Amts'!B212</f>
        <v>LA COMMUNITY &amp; TECHNICAL COLLEGE SYSTEM</v>
      </c>
      <c r="C219" s="101">
        <f>'[5]2015 ER Pension Amts'!C212</f>
        <v>22226112</v>
      </c>
      <c r="D219" s="101">
        <f>'[5]2015 ER Pension Amts'!D212</f>
        <v>8272139.1220800001</v>
      </c>
      <c r="E219" s="102">
        <f>'[5]2015 ER Pension Amts'!E212</f>
        <v>0.37218109999999999</v>
      </c>
      <c r="F219" s="101">
        <f>'[5]2015 ER Pension Amts'!F212</f>
        <v>79688458.090000004</v>
      </c>
      <c r="G219" s="103">
        <f>'[5]2015 ER Pension Amts'!G212</f>
        <v>1.1716290000000001E-2</v>
      </c>
      <c r="H219" s="103">
        <f>'[5]2015 ER Pension Amts'!H212</f>
        <v>1.1940620000000001E-2</v>
      </c>
      <c r="I219" s="103">
        <f>'[5]2015 ER Pension Amts'!I212</f>
        <v>-2.2432999999999999E-4</v>
      </c>
      <c r="J219" s="101">
        <f>'[5]2015 ER Pension Amts'!J212</f>
        <v>4986390.0599999996</v>
      </c>
      <c r="K219" s="101">
        <f>'[5]2015 ER Pension Amts'!K212</f>
        <v>106529.21</v>
      </c>
      <c r="L219" s="101">
        <f>'[5]2015 ER Pension Amts'!L212</f>
        <v>0</v>
      </c>
      <c r="M219" s="101">
        <f>'[5]2015 ER Pension Amts'!N212</f>
        <v>-652707.91</v>
      </c>
      <c r="N219" s="101">
        <f>'[5]2015 ER Pension Amts'!O212</f>
        <v>0</v>
      </c>
      <c r="O219" s="101">
        <f>'[5]2015 ER Pension Amts'!P212+'[5]2015 ER Pension Amts'!M212</f>
        <v>-72065.80999999959</v>
      </c>
      <c r="P219" s="101">
        <f>'[5]2015 ER Pension Amts'!Q212</f>
        <v>-1196720.8899999999</v>
      </c>
      <c r="Q219" s="101">
        <f>'[5]2015 ER Pension Amts'!R212</f>
        <v>-544012.98</v>
      </c>
      <c r="R219" s="101">
        <f>'[5]2015 ER Pension Amts'!S212</f>
        <v>-597277.59</v>
      </c>
      <c r="S219" s="101">
        <f>'[5]2015 ER Pension Amts'!T212</f>
        <v>1719766.95</v>
      </c>
      <c r="T219" s="101">
        <f>'[5]2015 ER Pension Amts'!U212</f>
        <v>100584034.48</v>
      </c>
      <c r="U219" s="101">
        <f>'[5]2015 ER Pension Amts'!V212</f>
        <v>61943005.479999997</v>
      </c>
      <c r="V219" s="101">
        <f>'[5]2015 ER Pension Amts'!W212</f>
        <v>74663401.530000001</v>
      </c>
      <c r="W219" s="101">
        <f>'[5]2015 ER Pension Amts'!X212</f>
        <v>-1402711.15</v>
      </c>
      <c r="X219" s="101">
        <f>'[5]2015 ER Pension Amts'!Y212</f>
        <v>-202450.97396179999</v>
      </c>
      <c r="Y219" s="101">
        <f>'[5]2015 ER Pension Amts'!Z212</f>
        <v>0</v>
      </c>
      <c r="Z219" s="101">
        <f>'[5]2015 ER Pension Amts'!AA212</f>
        <v>8513971.75</v>
      </c>
    </row>
    <row r="220" spans="1:26" s="72" customFormat="1" x14ac:dyDescent="0.3">
      <c r="A220" s="100"/>
      <c r="B220" s="98"/>
      <c r="C220" s="101"/>
      <c r="D220" s="101"/>
      <c r="E220" s="102"/>
      <c r="F220" s="101"/>
      <c r="G220" s="103"/>
      <c r="H220" s="103"/>
      <c r="I220" s="103"/>
      <c r="J220" s="101"/>
      <c r="K220" s="101"/>
      <c r="L220" s="101"/>
      <c r="M220" s="101"/>
      <c r="N220" s="101"/>
      <c r="O220" s="101"/>
      <c r="P220" s="101"/>
      <c r="Q220" s="101"/>
      <c r="R220" s="101"/>
      <c r="S220" s="101"/>
      <c r="T220" s="101"/>
      <c r="U220" s="101"/>
      <c r="V220" s="101"/>
      <c r="W220" s="101"/>
      <c r="X220" s="101"/>
      <c r="Y220" s="101"/>
      <c r="Z220" s="97" t="s">
        <v>100</v>
      </c>
    </row>
    <row r="221" spans="1:26" s="72" customFormat="1" x14ac:dyDescent="0.3">
      <c r="A221" s="100" t="str">
        <f>'[5]2015 ER Pension Amts'!A213</f>
        <v xml:space="preserve"> 05-252</v>
      </c>
      <c r="B221" s="98" t="str">
        <f>'[5]2015 ER Pension Amts'!B213</f>
        <v>LA ECON DEV - OFFICE OF BUSINESS DEV</v>
      </c>
      <c r="C221" s="110">
        <f>'[5]2015 ER Pension Amts'!C213</f>
        <v>5070057.4800000004</v>
      </c>
      <c r="D221" s="110">
        <f>'[5]2015 ER Pension Amts'!D213</f>
        <v>1882210.0339200001</v>
      </c>
      <c r="E221" s="102">
        <f>'[5]2015 ER Pension Amts'!E213</f>
        <v>0.37124030000000002</v>
      </c>
      <c r="F221" s="110">
        <f>'[5]2015 ER Pension Amts'!F213</f>
        <v>18132008.23</v>
      </c>
      <c r="G221" s="103">
        <f>'[5]2015 ER Pension Amts'!G213</f>
        <v>2.6658799999999998E-3</v>
      </c>
      <c r="H221" s="103">
        <f>'[5]2015 ER Pension Amts'!H213</f>
        <v>2.8146600000000001E-3</v>
      </c>
      <c r="I221" s="103">
        <f>'[5]2015 ER Pension Amts'!I213</f>
        <v>-1.4878E-4</v>
      </c>
      <c r="J221" s="110">
        <f>'[5]2015 ER Pension Amts'!J213</f>
        <v>1134584.2</v>
      </c>
      <c r="K221" s="110">
        <f>'[5]2015 ER Pension Amts'!K213</f>
        <v>24239.25</v>
      </c>
      <c r="L221" s="110">
        <f>'[5]2015 ER Pension Amts'!L213</f>
        <v>0</v>
      </c>
      <c r="M221" s="110">
        <f>'[5]2015 ER Pension Amts'!N213</f>
        <v>-148514.67000000001</v>
      </c>
      <c r="N221" s="110">
        <f>'[5]2015 ER Pension Amts'!O213</f>
        <v>0</v>
      </c>
      <c r="O221" s="110">
        <f>'[5]2015 ER Pension Amts'!P213+'[5]2015 ER Pension Amts'!M213</f>
        <v>-16397.580000000075</v>
      </c>
      <c r="P221" s="110">
        <f>'[5]2015 ER Pension Amts'!Q213</f>
        <v>-272297.31</v>
      </c>
      <c r="Q221" s="110">
        <f>'[5]2015 ER Pension Amts'!R213</f>
        <v>-123782.64</v>
      </c>
      <c r="R221" s="110">
        <f>'[5]2015 ER Pension Amts'!S213</f>
        <v>-135902.26999999999</v>
      </c>
      <c r="S221" s="110">
        <f>'[5]2015 ER Pension Amts'!T213</f>
        <v>391309.22</v>
      </c>
      <c r="T221" s="110">
        <f>'[5]2015 ER Pension Amts'!U213</f>
        <v>22886508.09</v>
      </c>
      <c r="U221" s="110">
        <f>'[5]2015 ER Pension Amts'!V213</f>
        <v>14094275.529999999</v>
      </c>
      <c r="V221" s="110">
        <f>'[5]2015 ER Pension Amts'!W213</f>
        <v>17599763.640000001</v>
      </c>
      <c r="W221" s="110">
        <f>'[5]2015 ER Pension Amts'!X213</f>
        <v>-930305.2</v>
      </c>
      <c r="X221" s="110">
        <f>'[5]2015 ER Pension Amts'!Y213</f>
        <v>-134269.40625880001</v>
      </c>
      <c r="Y221" s="110">
        <f>'[5]2015 ER Pension Amts'!Z213</f>
        <v>0</v>
      </c>
      <c r="Z221" s="110">
        <f>'[5]2015 ER Pension Amts'!AA213</f>
        <v>1937236.7</v>
      </c>
    </row>
    <row r="222" spans="1:26" s="72" customFormat="1" x14ac:dyDescent="0.3">
      <c r="A222" s="100" t="str">
        <f>'[5]2015 ER Pension Amts'!A214</f>
        <v xml:space="preserve"> 05-251</v>
      </c>
      <c r="B222" s="98" t="str">
        <f>'[5]2015 ER Pension Amts'!B214</f>
        <v>LA ECON DEV - OFFICE OF THE SECRETARY</v>
      </c>
      <c r="C222" s="101">
        <f>'[5]2015 ER Pension Amts'!C214</f>
        <v>2413637.04</v>
      </c>
      <c r="D222" s="101">
        <f>'[5]2015 ER Pension Amts'!D214</f>
        <v>897872.97887999995</v>
      </c>
      <c r="E222" s="102">
        <f>'[5]2015 ER Pension Amts'!E214</f>
        <v>0.372</v>
      </c>
      <c r="F222" s="101">
        <f>'[5]2015 ER Pension Amts'!F214</f>
        <v>8649547.6799999997</v>
      </c>
      <c r="G222" s="103">
        <f>'[5]2015 ER Pension Amts'!G214</f>
        <v>1.2717099999999999E-3</v>
      </c>
      <c r="H222" s="103">
        <f>'[5]2015 ER Pension Amts'!H214</f>
        <v>1.5086399999999999E-3</v>
      </c>
      <c r="I222" s="103">
        <f>'[5]2015 ER Pension Amts'!I214</f>
        <v>-2.3693E-4</v>
      </c>
      <c r="J222" s="101">
        <f>'[5]2015 ER Pension Amts'!J214</f>
        <v>541232.93999999994</v>
      </c>
      <c r="K222" s="101">
        <f>'[5]2015 ER Pension Amts'!K214</f>
        <v>11562.9</v>
      </c>
      <c r="L222" s="101">
        <f>'[5]2015 ER Pension Amts'!L214</f>
        <v>0</v>
      </c>
      <c r="M222" s="101">
        <f>'[5]2015 ER Pension Amts'!N214</f>
        <v>-70846.25</v>
      </c>
      <c r="N222" s="101">
        <f>'[5]2015 ER Pension Amts'!O214</f>
        <v>0</v>
      </c>
      <c r="O222" s="101">
        <f>'[5]2015 ER Pension Amts'!P214+'[5]2015 ER Pension Amts'!M214</f>
        <v>-7822.1699999999255</v>
      </c>
      <c r="P222" s="101">
        <f>'[5]2015 ER Pension Amts'!Q214</f>
        <v>-129894.52</v>
      </c>
      <c r="Q222" s="101">
        <f>'[5]2015 ER Pension Amts'!R214</f>
        <v>-59048.28</v>
      </c>
      <c r="R222" s="101">
        <f>'[5]2015 ER Pension Amts'!S214</f>
        <v>-64829.73</v>
      </c>
      <c r="S222" s="101">
        <f>'[5]2015 ER Pension Amts'!T214</f>
        <v>186667.01</v>
      </c>
      <c r="T222" s="101">
        <f>'[5]2015 ER Pension Amts'!U214</f>
        <v>10917596.140000001</v>
      </c>
      <c r="U222" s="101">
        <f>'[5]2015 ER Pension Amts'!V214</f>
        <v>6723420.0800000001</v>
      </c>
      <c r="V222" s="101">
        <f>'[5]2015 ER Pension Amts'!W214</f>
        <v>9433362.2599999998</v>
      </c>
      <c r="W222" s="101">
        <f>'[5]2015 ER Pension Amts'!X214</f>
        <v>-1481497.59</v>
      </c>
      <c r="X222" s="101">
        <f>'[5]2015 ER Pension Amts'!Y214</f>
        <v>-213822.08915779999</v>
      </c>
      <c r="Y222" s="101">
        <f>'[5]2015 ER Pension Amts'!Z214</f>
        <v>0</v>
      </c>
      <c r="Z222" s="101">
        <f>'[5]2015 ER Pension Amts'!AA214</f>
        <v>924123.85</v>
      </c>
    </row>
    <row r="223" spans="1:26" s="72" customFormat="1" x14ac:dyDescent="0.3">
      <c r="A223" s="100" t="str">
        <f>'[5]2015 ER Pension Amts'!A215</f>
        <v xml:space="preserve"> 19-662</v>
      </c>
      <c r="B223" s="98" t="str">
        <f>'[5]2015 ER Pension Amts'!B215</f>
        <v>LA ED TELEVISION AUTHORITY</v>
      </c>
      <c r="C223" s="101">
        <f>'[5]2015 ER Pension Amts'!C215</f>
        <v>3752039.28</v>
      </c>
      <c r="D223" s="101">
        <f>'[5]2015 ER Pension Amts'!D215</f>
        <v>1395758.61216</v>
      </c>
      <c r="E223" s="102">
        <f>'[5]2015 ER Pension Amts'!E215</f>
        <v>0.372</v>
      </c>
      <c r="F223" s="101">
        <f>'[5]2015 ER Pension Amts'!F215</f>
        <v>13445836.17</v>
      </c>
      <c r="G223" s="103">
        <f>'[5]2015 ER Pension Amts'!G215</f>
        <v>1.9768899999999998E-3</v>
      </c>
      <c r="H223" s="103">
        <f>'[5]2015 ER Pension Amts'!H215</f>
        <v>2.0724900000000002E-3</v>
      </c>
      <c r="I223" s="103">
        <f>'[5]2015 ER Pension Amts'!I215</f>
        <v>-9.5600000000000006E-5</v>
      </c>
      <c r="J223" s="101">
        <f>'[5]2015 ER Pension Amts'!J215</f>
        <v>841353.76</v>
      </c>
      <c r="K223" s="101">
        <f>'[5]2015 ER Pension Amts'!K215</f>
        <v>17974.68</v>
      </c>
      <c r="L223" s="101">
        <f>'[5]2015 ER Pension Amts'!L215</f>
        <v>0</v>
      </c>
      <c r="M223" s="101">
        <f>'[5]2015 ER Pension Amts'!N215</f>
        <v>-110131.43</v>
      </c>
      <c r="N223" s="101">
        <f>'[5]2015 ER Pension Amts'!O215</f>
        <v>0</v>
      </c>
      <c r="O223" s="101">
        <f>'[5]2015 ER Pension Amts'!P215+'[5]2015 ER Pension Amts'!M215</f>
        <v>-12159.659999999916</v>
      </c>
      <c r="P223" s="101">
        <f>'[5]2015 ER Pension Amts'!Q215</f>
        <v>-201922.76</v>
      </c>
      <c r="Q223" s="101">
        <f>'[5]2015 ER Pension Amts'!R215</f>
        <v>-91791.33</v>
      </c>
      <c r="R223" s="101">
        <f>'[5]2015 ER Pension Amts'!S215</f>
        <v>-100778.67</v>
      </c>
      <c r="S223" s="101">
        <f>'[5]2015 ER Pension Amts'!T215</f>
        <v>290176.33</v>
      </c>
      <c r="T223" s="101">
        <f>'[5]2015 ER Pension Amts'!U215</f>
        <v>16971547.469999999</v>
      </c>
      <c r="U223" s="101">
        <f>'[5]2015 ER Pension Amts'!V215</f>
        <v>10451645.369999999</v>
      </c>
      <c r="V223" s="101">
        <f>'[5]2015 ER Pension Amts'!W215</f>
        <v>12959055.140000001</v>
      </c>
      <c r="W223" s="101">
        <f>'[5]2015 ER Pension Amts'!X215</f>
        <v>-597776.43000000005</v>
      </c>
      <c r="X223" s="101">
        <f>'[5]2015 ER Pension Amts'!Y215</f>
        <v>-86276.080376000013</v>
      </c>
      <c r="Y223" s="101">
        <f>'[5]2015 ER Pension Amts'!Z215</f>
        <v>0</v>
      </c>
      <c r="Z223" s="101">
        <f>'[5]2015 ER Pension Amts'!AA215</f>
        <v>1436562.74</v>
      </c>
    </row>
    <row r="224" spans="1:26" s="72" customFormat="1" x14ac:dyDescent="0.3">
      <c r="A224" s="100" t="str">
        <f>'[5]2015 ER Pension Amts'!A216</f>
        <v xml:space="preserve"> 09-324</v>
      </c>
      <c r="B224" s="98" t="str">
        <f>'[5]2015 ER Pension Amts'!B216</f>
        <v>LA EMERGENCY RESPONSE NETWORK</v>
      </c>
      <c r="C224" s="101">
        <f>'[5]2015 ER Pension Amts'!C216</f>
        <v>583227.36</v>
      </c>
      <c r="D224" s="101">
        <f>'[5]2015 ER Pension Amts'!D216</f>
        <v>216960.57792000001</v>
      </c>
      <c r="E224" s="102">
        <f>'[5]2015 ER Pension Amts'!E216</f>
        <v>0.372</v>
      </c>
      <c r="F224" s="101">
        <f>'[5]2015 ER Pension Amts'!F216</f>
        <v>2090035.86</v>
      </c>
      <c r="G224" s="103">
        <f>'[5]2015 ER Pension Amts'!G216</f>
        <v>3.0728999999999999E-4</v>
      </c>
      <c r="H224" s="103">
        <f>'[5]2015 ER Pension Amts'!H216</f>
        <v>3.076E-4</v>
      </c>
      <c r="I224" s="103">
        <f>'[5]2015 ER Pension Amts'!I216</f>
        <v>-3.1E-7</v>
      </c>
      <c r="J224" s="101">
        <f>'[5]2015 ER Pension Amts'!J216</f>
        <v>130780.97</v>
      </c>
      <c r="K224" s="101">
        <f>'[5]2015 ER Pension Amts'!K216</f>
        <v>2794</v>
      </c>
      <c r="L224" s="101">
        <f>'[5]2015 ER Pension Amts'!L216</f>
        <v>0</v>
      </c>
      <c r="M224" s="101">
        <f>'[5]2015 ER Pension Amts'!N216</f>
        <v>-17118.95</v>
      </c>
      <c r="N224" s="101">
        <f>'[5]2015 ER Pension Amts'!O216</f>
        <v>0</v>
      </c>
      <c r="O224" s="101">
        <f>'[5]2015 ER Pension Amts'!P216+'[5]2015 ER Pension Amts'!M216</f>
        <v>-1890.1100000000151</v>
      </c>
      <c r="P224" s="101">
        <f>'[5]2015 ER Pension Amts'!Q216</f>
        <v>-31387.1</v>
      </c>
      <c r="Q224" s="101">
        <f>'[5]2015 ER Pension Amts'!R216</f>
        <v>-14268.15</v>
      </c>
      <c r="R224" s="101">
        <f>'[5]2015 ER Pension Amts'!S216</f>
        <v>-15665.15</v>
      </c>
      <c r="S224" s="101">
        <f>'[5]2015 ER Pension Amts'!T216</f>
        <v>45105.33</v>
      </c>
      <c r="T224" s="101">
        <f>'[5]2015 ER Pension Amts'!U216</f>
        <v>2638076.38</v>
      </c>
      <c r="U224" s="101">
        <f>'[5]2015 ER Pension Amts'!V216</f>
        <v>1624615.48</v>
      </c>
      <c r="V224" s="101">
        <f>'[5]2015 ER Pension Amts'!W216</f>
        <v>1923389.43</v>
      </c>
      <c r="W224" s="101">
        <f>'[5]2015 ER Pension Amts'!X216</f>
        <v>-1938.4</v>
      </c>
      <c r="X224" s="101">
        <f>'[5]2015 ER Pension Amts'!Y216</f>
        <v>-279.76553259999997</v>
      </c>
      <c r="Y224" s="101">
        <f>'[5]2015 ER Pension Amts'!Z216</f>
        <v>0</v>
      </c>
      <c r="Z224" s="101">
        <f>'[5]2015 ER Pension Amts'!AA216</f>
        <v>223300.92</v>
      </c>
    </row>
    <row r="225" spans="1:26" s="72" customFormat="1" x14ac:dyDescent="0.3">
      <c r="A225" s="100" t="str">
        <f>'[5]2015 ER Pension Amts'!A217</f>
        <v xml:space="preserve"> 24-951</v>
      </c>
      <c r="B225" s="98" t="str">
        <f>'[5]2015 ER Pension Amts'!B217</f>
        <v>LA HOUSE OF REPRESENTATIVES</v>
      </c>
      <c r="C225" s="101">
        <f>'[5]2015 ER Pension Amts'!C217</f>
        <v>9561890.4000000004</v>
      </c>
      <c r="D225" s="101">
        <f>'[5]2015 ER Pension Amts'!D217</f>
        <v>3560559.8505600002</v>
      </c>
      <c r="E225" s="102">
        <f>'[5]2015 ER Pension Amts'!E217</f>
        <v>0.37236979999999997</v>
      </c>
      <c r="F225" s="101">
        <f>'[5]2015 ER Pension Amts'!F217</f>
        <v>34300148.590000004</v>
      </c>
      <c r="G225" s="103">
        <f>'[5]2015 ER Pension Amts'!G217</f>
        <v>5.0430199999999996E-3</v>
      </c>
      <c r="H225" s="103">
        <f>'[5]2015 ER Pension Amts'!H217</f>
        <v>5.1226199999999996E-3</v>
      </c>
      <c r="I225" s="103">
        <f>'[5]2015 ER Pension Amts'!I217</f>
        <v>-7.9599999999999997E-5</v>
      </c>
      <c r="J225" s="101">
        <f>'[5]2015 ER Pension Amts'!J217</f>
        <v>2146282.21</v>
      </c>
      <c r="K225" s="101">
        <f>'[5]2015 ER Pension Amts'!K217</f>
        <v>45853.16</v>
      </c>
      <c r="L225" s="101">
        <f>'[5]2015 ER Pension Amts'!L217</f>
        <v>0</v>
      </c>
      <c r="M225" s="101">
        <f>'[5]2015 ER Pension Amts'!N217</f>
        <v>-280943.8</v>
      </c>
      <c r="N225" s="101">
        <f>'[5]2015 ER Pension Amts'!O217</f>
        <v>0</v>
      </c>
      <c r="O225" s="101">
        <f>'[5]2015 ER Pension Amts'!P217+'[5]2015 ER Pension Amts'!M217</f>
        <v>-31019.14000000013</v>
      </c>
      <c r="P225" s="101">
        <f>'[5]2015 ER Pension Amts'!Q217</f>
        <v>-515102.25</v>
      </c>
      <c r="Q225" s="101">
        <f>'[5]2015 ER Pension Amts'!R217</f>
        <v>-234158.45</v>
      </c>
      <c r="R225" s="101">
        <f>'[5]2015 ER Pension Amts'!S217</f>
        <v>-257085.03</v>
      </c>
      <c r="S225" s="101">
        <f>'[5]2015 ER Pension Amts'!T217</f>
        <v>740235.95</v>
      </c>
      <c r="T225" s="101">
        <f>'[5]2015 ER Pension Amts'!U217</f>
        <v>43294191.039999999</v>
      </c>
      <c r="U225" s="101">
        <f>'[5]2015 ER Pension Amts'!V217</f>
        <v>26662007.809999999</v>
      </c>
      <c r="V225" s="101">
        <f>'[5]2015 ER Pension Amts'!W217</f>
        <v>32031187.149999999</v>
      </c>
      <c r="W225" s="101">
        <f>'[5]2015 ER Pension Amts'!X217</f>
        <v>-497730.16</v>
      </c>
      <c r="X225" s="101">
        <f>'[5]2015 ER Pension Amts'!Y217</f>
        <v>-71836.569015999994</v>
      </c>
      <c r="Y225" s="101">
        <f>'[5]2015 ER Pension Amts'!Z217</f>
        <v>0</v>
      </c>
      <c r="Z225" s="101">
        <f>'[5]2015 ER Pension Amts'!AA217</f>
        <v>3664652.36</v>
      </c>
    </row>
    <row r="226" spans="1:26" s="72" customFormat="1" x14ac:dyDescent="0.3">
      <c r="A226" s="100">
        <f>'[5]2015 ER Pension Amts'!A218</f>
        <v>2018</v>
      </c>
      <c r="B226" s="98" t="str">
        <f>'[5]2015 ER Pension Amts'!B218</f>
        <v>LA HOUSING CORPORATION</v>
      </c>
      <c r="C226" s="101">
        <f>'[5]2015 ER Pension Amts'!C218</f>
        <v>7144663.4400000004</v>
      </c>
      <c r="D226" s="101">
        <f>'[5]2015 ER Pension Amts'!D218</f>
        <v>2657814.7996800002</v>
      </c>
      <c r="E226" s="102">
        <f>'[5]2015 ER Pension Amts'!E218</f>
        <v>0.372</v>
      </c>
      <c r="F226" s="101">
        <f>'[5]2015 ER Pension Amts'!F218</f>
        <v>25603670.489999998</v>
      </c>
      <c r="G226" s="103">
        <f>'[5]2015 ER Pension Amts'!G218</f>
        <v>3.7644100000000002E-3</v>
      </c>
      <c r="H226" s="103">
        <f>'[5]2015 ER Pension Amts'!H218</f>
        <v>3.9099900000000003E-3</v>
      </c>
      <c r="I226" s="103">
        <f>'[5]2015 ER Pension Amts'!I218</f>
        <v>-1.4558E-4</v>
      </c>
      <c r="J226" s="101">
        <f>'[5]2015 ER Pension Amts'!J218</f>
        <v>1602112.67</v>
      </c>
      <c r="K226" s="101">
        <f>'[5]2015 ER Pension Amts'!K218</f>
        <v>34227.53</v>
      </c>
      <c r="L226" s="101">
        <f>'[5]2015 ER Pension Amts'!L218</f>
        <v>0</v>
      </c>
      <c r="M226" s="101">
        <f>'[5]2015 ER Pension Amts'!N218</f>
        <v>-209713.16</v>
      </c>
      <c r="N226" s="101">
        <f>'[5]2015 ER Pension Amts'!O218</f>
        <v>0</v>
      </c>
      <c r="O226" s="101">
        <f>'[5]2015 ER Pension Amts'!P218+'[5]2015 ER Pension Amts'!M218</f>
        <v>-23154.540000000037</v>
      </c>
      <c r="P226" s="101">
        <f>'[5]2015 ER Pension Amts'!Q218</f>
        <v>-384502.95</v>
      </c>
      <c r="Q226" s="101">
        <f>'[5]2015 ER Pension Amts'!R218</f>
        <v>-174789.79</v>
      </c>
      <c r="R226" s="101">
        <f>'[5]2015 ER Pension Amts'!S218</f>
        <v>-191903.56</v>
      </c>
      <c r="S226" s="101">
        <f>'[5]2015 ER Pension Amts'!T218</f>
        <v>552556.13</v>
      </c>
      <c r="T226" s="101">
        <f>'[5]2015 ER Pension Amts'!U218</f>
        <v>32317358.59</v>
      </c>
      <c r="U226" s="101">
        <f>'[5]2015 ER Pension Amts'!V218</f>
        <v>19902108.030000001</v>
      </c>
      <c r="V226" s="101">
        <f>'[5]2015 ER Pension Amts'!W218</f>
        <v>24448743.309999999</v>
      </c>
      <c r="W226" s="101">
        <f>'[5]2015 ER Pension Amts'!X218</f>
        <v>-910295.95</v>
      </c>
      <c r="X226" s="101">
        <f>'[5]2015 ER Pension Amts'!Y218</f>
        <v>-131381.5039868</v>
      </c>
      <c r="Y226" s="101">
        <f>'[5]2015 ER Pension Amts'!Z218</f>
        <v>0</v>
      </c>
      <c r="Z226" s="101">
        <f>'[5]2015 ER Pension Amts'!AA218</f>
        <v>2735514.43</v>
      </c>
    </row>
    <row r="227" spans="1:26" s="72" customFormat="1" x14ac:dyDescent="0.3">
      <c r="A227" s="100">
        <f>'[5]2015 ER Pension Amts'!A219</f>
        <v>71551</v>
      </c>
      <c r="B227" s="98" t="str">
        <f>'[5]2015 ER Pension Amts'!B219</f>
        <v>LA LICENSED PROFESSIONAL COUNSELORS</v>
      </c>
      <c r="C227" s="101">
        <f>'[5]2015 ER Pension Amts'!C219</f>
        <v>109850.16</v>
      </c>
      <c r="D227" s="101">
        <f>'[5]2015 ER Pension Amts'!D219</f>
        <v>40864.25952</v>
      </c>
      <c r="E227" s="102">
        <f>'[5]2015 ER Pension Amts'!E219</f>
        <v>0.372</v>
      </c>
      <c r="F227" s="101">
        <f>'[5]2015 ER Pension Amts'!F219</f>
        <v>393671.37</v>
      </c>
      <c r="G227" s="103">
        <f>'[5]2015 ER Pension Amts'!G219</f>
        <v>5.7880000000000001E-5</v>
      </c>
      <c r="H227" s="103">
        <f>'[5]2015 ER Pension Amts'!H219</f>
        <v>5.889E-5</v>
      </c>
      <c r="I227" s="103">
        <f>'[5]2015 ER Pension Amts'!I219</f>
        <v>-1.0100000000000001E-6</v>
      </c>
      <c r="J227" s="101">
        <f>'[5]2015 ER Pension Amts'!J219</f>
        <v>24633.42</v>
      </c>
      <c r="K227" s="101">
        <f>'[5]2015 ER Pension Amts'!K219</f>
        <v>526.27</v>
      </c>
      <c r="L227" s="101">
        <f>'[5]2015 ER Pension Amts'!L219</f>
        <v>0</v>
      </c>
      <c r="M227" s="101">
        <f>'[5]2015 ER Pension Amts'!N219</f>
        <v>-3224.46</v>
      </c>
      <c r="N227" s="101">
        <f>'[5]2015 ER Pension Amts'!O219</f>
        <v>0</v>
      </c>
      <c r="O227" s="101">
        <f>'[5]2015 ER Pension Amts'!P219+'[5]2015 ER Pension Amts'!M219</f>
        <v>-356.02000000000407</v>
      </c>
      <c r="P227" s="101">
        <f>'[5]2015 ER Pension Amts'!Q219</f>
        <v>-5911.96</v>
      </c>
      <c r="Q227" s="101">
        <f>'[5]2015 ER Pension Amts'!R219</f>
        <v>-2687.5</v>
      </c>
      <c r="R227" s="101">
        <f>'[5]2015 ER Pension Amts'!S219</f>
        <v>-2950.63</v>
      </c>
      <c r="S227" s="101">
        <f>'[5]2015 ER Pension Amts'!T219</f>
        <v>8495.8700000000008</v>
      </c>
      <c r="T227" s="101">
        <f>'[5]2015 ER Pension Amts'!U219</f>
        <v>496898.24</v>
      </c>
      <c r="U227" s="101">
        <f>'[5]2015 ER Pension Amts'!V219</f>
        <v>306006.52</v>
      </c>
      <c r="V227" s="101">
        <f>'[5]2015 ER Pension Amts'!W219</f>
        <v>368232.78</v>
      </c>
      <c r="W227" s="101">
        <f>'[5]2015 ER Pension Amts'!X219</f>
        <v>-6315.42</v>
      </c>
      <c r="X227" s="101">
        <f>'[5]2015 ER Pension Amts'!Y219</f>
        <v>-911.49415460000012</v>
      </c>
      <c r="Y227" s="101">
        <f>'[5]2015 ER Pension Amts'!Z219</f>
        <v>0</v>
      </c>
      <c r="Z227" s="101">
        <f>'[5]2015 ER Pension Amts'!AA219</f>
        <v>42060.13</v>
      </c>
    </row>
    <row r="228" spans="1:26" s="72" customFormat="1" x14ac:dyDescent="0.3">
      <c r="A228" s="100" t="str">
        <f>'[5]2015 ER Pension Amts'!A220</f>
        <v xml:space="preserve"> 01-112</v>
      </c>
      <c r="B228" s="98" t="str">
        <f>'[5]2015 ER Pension Amts'!B220</f>
        <v>LA MILITARY DEPT</v>
      </c>
      <c r="C228" s="101">
        <f>'[5]2015 ER Pension Amts'!C220</f>
        <v>24650420.879999999</v>
      </c>
      <c r="D228" s="101">
        <f>'[5]2015 ER Pension Amts'!D220</f>
        <v>9169956.5673600007</v>
      </c>
      <c r="E228" s="102">
        <f>'[5]2015 ER Pension Amts'!E220</f>
        <v>0.372</v>
      </c>
      <c r="F228" s="101">
        <f>'[5]2015 ER Pension Amts'!F220</f>
        <v>88337461.650000006</v>
      </c>
      <c r="G228" s="103">
        <f>'[5]2015 ER Pension Amts'!G220</f>
        <v>1.298792E-2</v>
      </c>
      <c r="H228" s="103">
        <f>'[5]2015 ER Pension Amts'!H220</f>
        <v>1.280599E-2</v>
      </c>
      <c r="I228" s="103">
        <f>'[5]2015 ER Pension Amts'!I220</f>
        <v>1.8192999999999999E-4</v>
      </c>
      <c r="J228" s="101">
        <f>'[5]2015 ER Pension Amts'!J220</f>
        <v>5527588.9500000002</v>
      </c>
      <c r="K228" s="101">
        <f>'[5]2015 ER Pension Amts'!K220</f>
        <v>118091.38</v>
      </c>
      <c r="L228" s="101">
        <f>'[5]2015 ER Pension Amts'!L220</f>
        <v>0</v>
      </c>
      <c r="M228" s="101">
        <f>'[5]2015 ER Pension Amts'!N220</f>
        <v>-723549.7</v>
      </c>
      <c r="N228" s="101">
        <f>'[5]2015 ER Pension Amts'!O220</f>
        <v>0</v>
      </c>
      <c r="O228" s="101">
        <f>'[5]2015 ER Pension Amts'!P220+'[5]2015 ER Pension Amts'!M220</f>
        <v>-79887.490000000224</v>
      </c>
      <c r="P228" s="101">
        <f>'[5]2015 ER Pension Amts'!Q220</f>
        <v>-1326607.24</v>
      </c>
      <c r="Q228" s="101">
        <f>'[5]2015 ER Pension Amts'!R220</f>
        <v>-603057.55000000005</v>
      </c>
      <c r="R228" s="101">
        <f>'[5]2015 ER Pension Amts'!S220</f>
        <v>-662103.23</v>
      </c>
      <c r="S228" s="101">
        <f>'[5]2015 ER Pension Amts'!T220</f>
        <v>1906422.21</v>
      </c>
      <c r="T228" s="101">
        <f>'[5]2015 ER Pension Amts'!U220</f>
        <v>111500943.81999999</v>
      </c>
      <c r="U228" s="101">
        <f>'[5]2015 ER Pension Amts'!V220</f>
        <v>68666002.609999999</v>
      </c>
      <c r="V228" s="101">
        <f>'[5]2015 ER Pension Amts'!W220</f>
        <v>80074466.260000005</v>
      </c>
      <c r="W228" s="101">
        <f>'[5]2015 ER Pension Amts'!X220</f>
        <v>1137588.55</v>
      </c>
      <c r="X228" s="101">
        <f>'[5]2015 ER Pension Amts'!Y220</f>
        <v>164186.26885779999</v>
      </c>
      <c r="Y228" s="101">
        <f>'[5]2015 ER Pension Amts'!Z220</f>
        <v>0</v>
      </c>
      <c r="Z228" s="101">
        <f>'[5]2015 ER Pension Amts'!AA220</f>
        <v>9438037.4700000007</v>
      </c>
    </row>
    <row r="229" spans="1:26" s="72" customFormat="1" x14ac:dyDescent="0.3">
      <c r="A229" s="100" t="str">
        <f>'[5]2015 ER Pension Amts'!A221</f>
        <v xml:space="preserve"> LsrAgy00921</v>
      </c>
      <c r="B229" s="98" t="str">
        <f>'[5]2015 ER Pension Amts'!B221</f>
        <v>LA PATIENT'S COMP FUND OVERSIGHT BOARD</v>
      </c>
      <c r="C229" s="101">
        <f>'[5]2015 ER Pension Amts'!C221</f>
        <v>2241275.04</v>
      </c>
      <c r="D229" s="101">
        <f>'[5]2015 ER Pension Amts'!D221</f>
        <v>833754.31487999996</v>
      </c>
      <c r="E229" s="102">
        <f>'[5]2015 ER Pension Amts'!E221</f>
        <v>0.372</v>
      </c>
      <c r="F229" s="101">
        <f>'[5]2015 ER Pension Amts'!F221</f>
        <v>8031834.5899999999</v>
      </c>
      <c r="G229" s="103">
        <f>'[5]2015 ER Pension Amts'!G221</f>
        <v>1.18089E-3</v>
      </c>
      <c r="H229" s="103">
        <f>'[5]2015 ER Pension Amts'!H221</f>
        <v>1.2067099999999999E-3</v>
      </c>
      <c r="I229" s="103">
        <f>'[5]2015 ER Pension Amts'!I221</f>
        <v>-2.582E-5</v>
      </c>
      <c r="J229" s="101">
        <f>'[5]2015 ER Pension Amts'!J221</f>
        <v>502580.44</v>
      </c>
      <c r="K229" s="101">
        <f>'[5]2015 ER Pension Amts'!K221</f>
        <v>10737.13</v>
      </c>
      <c r="L229" s="101">
        <f>'[5]2015 ER Pension Amts'!L221</f>
        <v>0</v>
      </c>
      <c r="M229" s="101">
        <f>'[5]2015 ER Pension Amts'!N221</f>
        <v>-65786.720000000001</v>
      </c>
      <c r="N229" s="101">
        <f>'[5]2015 ER Pension Amts'!O221</f>
        <v>0</v>
      </c>
      <c r="O229" s="101">
        <f>'[5]2015 ER Pension Amts'!P221+'[5]2015 ER Pension Amts'!M221</f>
        <v>-7263.5500000000466</v>
      </c>
      <c r="P229" s="101">
        <f>'[5]2015 ER Pension Amts'!Q221</f>
        <v>-120618.02</v>
      </c>
      <c r="Q229" s="101">
        <f>'[5]2015 ER Pension Amts'!R221</f>
        <v>-54831.31</v>
      </c>
      <c r="R229" s="101">
        <f>'[5]2015 ER Pension Amts'!S221</f>
        <v>-60199.87</v>
      </c>
      <c r="S229" s="101">
        <f>'[5]2015 ER Pension Amts'!T221</f>
        <v>173336.06</v>
      </c>
      <c r="T229" s="101">
        <f>'[5]2015 ER Pension Amts'!U221</f>
        <v>10137908.880000001</v>
      </c>
      <c r="U229" s="101">
        <f>'[5]2015 ER Pension Amts'!V221</f>
        <v>6243262.6500000004</v>
      </c>
      <c r="V229" s="101">
        <f>'[5]2015 ER Pension Amts'!W221</f>
        <v>7545426.7199999997</v>
      </c>
      <c r="W229" s="101">
        <f>'[5]2015 ER Pension Amts'!X221</f>
        <v>-161449.66</v>
      </c>
      <c r="X229" s="101">
        <f>'[5]2015 ER Pension Amts'!Y221</f>
        <v>-23301.761457199998</v>
      </c>
      <c r="Y229" s="101">
        <f>'[5]2015 ER Pension Amts'!Z221</f>
        <v>0</v>
      </c>
      <c r="Z229" s="101">
        <f>'[5]2015 ER Pension Amts'!AA221</f>
        <v>858126.94</v>
      </c>
    </row>
    <row r="230" spans="1:26" s="72" customFormat="1" x14ac:dyDescent="0.3">
      <c r="A230" s="100" t="str">
        <f>'[5]2015 ER Pension Amts'!A222</f>
        <v xml:space="preserve"> 01-116</v>
      </c>
      <c r="B230" s="98" t="str">
        <f>'[5]2015 ER Pension Amts'!B222</f>
        <v>LA PUBLIC DEFENDER BOARD</v>
      </c>
      <c r="C230" s="101">
        <f>'[5]2015 ER Pension Amts'!C222</f>
        <v>984396.36</v>
      </c>
      <c r="D230" s="101">
        <f>'[5]2015 ER Pension Amts'!D222</f>
        <v>366195.44592000003</v>
      </c>
      <c r="E230" s="102">
        <f>'[5]2015 ER Pension Amts'!E222</f>
        <v>0.372</v>
      </c>
      <c r="F230" s="101">
        <f>'[5]2015 ER Pension Amts'!F222</f>
        <v>3527670.93</v>
      </c>
      <c r="G230" s="103">
        <f>'[5]2015 ER Pension Amts'!G222</f>
        <v>5.1866E-4</v>
      </c>
      <c r="H230" s="103">
        <f>'[5]2015 ER Pension Amts'!H222</f>
        <v>5.0332999999999997E-4</v>
      </c>
      <c r="I230" s="103">
        <f>'[5]2015 ER Pension Amts'!I222</f>
        <v>1.5330000000000001E-5</v>
      </c>
      <c r="J230" s="101">
        <f>'[5]2015 ER Pension Amts'!J222</f>
        <v>220738.91</v>
      </c>
      <c r="K230" s="101">
        <f>'[5]2015 ER Pension Amts'!K222</f>
        <v>4715.8599999999997</v>
      </c>
      <c r="L230" s="101">
        <f>'[5]2015 ER Pension Amts'!L222</f>
        <v>0</v>
      </c>
      <c r="M230" s="101">
        <f>'[5]2015 ER Pension Amts'!N222</f>
        <v>-28894.26</v>
      </c>
      <c r="N230" s="101">
        <f>'[5]2015 ER Pension Amts'!O222</f>
        <v>0</v>
      </c>
      <c r="O230" s="101">
        <f>'[5]2015 ER Pension Amts'!P222+'[5]2015 ER Pension Amts'!M222</f>
        <v>-3190.2199999999721</v>
      </c>
      <c r="P230" s="101">
        <f>'[5]2015 ER Pension Amts'!Q222</f>
        <v>-52976.77</v>
      </c>
      <c r="Q230" s="101">
        <f>'[5]2015 ER Pension Amts'!R222</f>
        <v>-24082.52</v>
      </c>
      <c r="R230" s="101">
        <f>'[5]2015 ER Pension Amts'!S222</f>
        <v>-26440.45</v>
      </c>
      <c r="S230" s="101">
        <f>'[5]2015 ER Pension Amts'!T222</f>
        <v>76131.12</v>
      </c>
      <c r="T230" s="101">
        <f>'[5]2015 ER Pension Amts'!U222</f>
        <v>4452682.1500000004</v>
      </c>
      <c r="U230" s="101">
        <f>'[5]2015 ER Pension Amts'!V222</f>
        <v>2742110.28</v>
      </c>
      <c r="V230" s="101">
        <f>'[5]2015 ER Pension Amts'!W222</f>
        <v>3147267.89</v>
      </c>
      <c r="W230" s="101">
        <f>'[5]2015 ER Pension Amts'!X222</f>
        <v>95856.83</v>
      </c>
      <c r="X230" s="101">
        <f>'[5]2015 ER Pension Amts'!Y222</f>
        <v>13834.8568218</v>
      </c>
      <c r="Y230" s="101">
        <f>'[5]2015 ER Pension Amts'!Z222</f>
        <v>0</v>
      </c>
      <c r="Z230" s="101">
        <f>'[5]2015 ER Pension Amts'!AA222</f>
        <v>376898.88</v>
      </c>
    </row>
    <row r="231" spans="1:26" s="72" customFormat="1" x14ac:dyDescent="0.3">
      <c r="A231" s="100" t="str">
        <f>'[5]2015 ER Pension Amts'!A223</f>
        <v xml:space="preserve"> 01-254</v>
      </c>
      <c r="B231" s="98" t="str">
        <f>'[5]2015 ER Pension Amts'!B223</f>
        <v>LA RACING COMMISSION</v>
      </c>
      <c r="C231" s="101">
        <f>'[5]2015 ER Pension Amts'!C223</f>
        <v>2931872.16</v>
      </c>
      <c r="D231" s="101">
        <f>'[5]2015 ER Pension Amts'!D223</f>
        <v>1090656.44352</v>
      </c>
      <c r="E231" s="102">
        <f>'[5]2015 ER Pension Amts'!E223</f>
        <v>0.372</v>
      </c>
      <c r="F231" s="101">
        <f>'[5]2015 ER Pension Amts'!F223</f>
        <v>10506699.859999999</v>
      </c>
      <c r="G231" s="103">
        <f>'[5]2015 ER Pension Amts'!G223</f>
        <v>1.5447600000000001E-3</v>
      </c>
      <c r="H231" s="103">
        <f>'[5]2015 ER Pension Amts'!H223</f>
        <v>1.4143199999999999E-3</v>
      </c>
      <c r="I231" s="103">
        <f>'[5]2015 ER Pension Amts'!I223</f>
        <v>1.3044E-4</v>
      </c>
      <c r="J231" s="101">
        <f>'[5]2015 ER Pension Amts'!J223</f>
        <v>657441.55000000005</v>
      </c>
      <c r="K231" s="101">
        <f>'[5]2015 ER Pension Amts'!K223</f>
        <v>14045.58</v>
      </c>
      <c r="L231" s="101">
        <f>'[5]2015 ER Pension Amts'!L223</f>
        <v>0</v>
      </c>
      <c r="M231" s="101">
        <f>'[5]2015 ER Pension Amts'!N223</f>
        <v>-86057.71</v>
      </c>
      <c r="N231" s="101">
        <f>'[5]2015 ER Pension Amts'!O223</f>
        <v>0</v>
      </c>
      <c r="O231" s="101">
        <f>'[5]2015 ER Pension Amts'!P223+'[5]2015 ER Pension Amts'!M223</f>
        <v>-9501.6699999999255</v>
      </c>
      <c r="P231" s="101">
        <f>'[5]2015 ER Pension Amts'!Q223</f>
        <v>-157784.29999999999</v>
      </c>
      <c r="Q231" s="101">
        <f>'[5]2015 ER Pension Amts'!R223</f>
        <v>-71726.59</v>
      </c>
      <c r="R231" s="101">
        <f>'[5]2015 ER Pension Amts'!S223</f>
        <v>-78749.38</v>
      </c>
      <c r="S231" s="101">
        <f>'[5]2015 ER Pension Amts'!T223</f>
        <v>226746.45</v>
      </c>
      <c r="T231" s="101">
        <f>'[5]2015 ER Pension Amts'!U223</f>
        <v>13261723.050000001</v>
      </c>
      <c r="U231" s="101">
        <f>'[5]2015 ER Pension Amts'!V223</f>
        <v>8167011.6699999999</v>
      </c>
      <c r="V231" s="101">
        <f>'[5]2015 ER Pension Amts'!W223</f>
        <v>8843589.5299999993</v>
      </c>
      <c r="W231" s="101">
        <f>'[5]2015 ER Pension Amts'!X223</f>
        <v>815627.17</v>
      </c>
      <c r="X231" s="101">
        <f>'[5]2015 ER Pension Amts'!Y223</f>
        <v>117718.1163624</v>
      </c>
      <c r="Y231" s="101">
        <f>'[5]2015 ER Pension Amts'!Z223</f>
        <v>0</v>
      </c>
      <c r="Z231" s="101">
        <f>'[5]2015 ER Pension Amts'!AA223</f>
        <v>1122543.31</v>
      </c>
    </row>
    <row r="232" spans="1:26" s="72" customFormat="1" x14ac:dyDescent="0.3">
      <c r="A232" s="100">
        <f>'[5]2015 ER Pension Amts'!A224</f>
        <v>71517</v>
      </c>
      <c r="B232" s="98" t="str">
        <f>'[5]2015 ER Pension Amts'!B224</f>
        <v>LA REAL ESTATE COMM</v>
      </c>
      <c r="C232" s="101">
        <f>'[5]2015 ER Pension Amts'!C224</f>
        <v>971817.96</v>
      </c>
      <c r="D232" s="101">
        <f>'[5]2015 ER Pension Amts'!D224</f>
        <v>361516.28112</v>
      </c>
      <c r="E232" s="102">
        <f>'[5]2015 ER Pension Amts'!E224</f>
        <v>0.372</v>
      </c>
      <c r="F232" s="101">
        <f>'[5]2015 ER Pension Amts'!F224</f>
        <v>3482644.94</v>
      </c>
      <c r="G232" s="103">
        <f>'[5]2015 ER Pension Amts'!G224</f>
        <v>5.1203999999999996E-4</v>
      </c>
      <c r="H232" s="103">
        <f>'[5]2015 ER Pension Amts'!H224</f>
        <v>4.7377999999999998E-4</v>
      </c>
      <c r="I232" s="103">
        <f>'[5]2015 ER Pension Amts'!I224</f>
        <v>3.8260000000000003E-5</v>
      </c>
      <c r="J232" s="101">
        <f>'[5]2015 ER Pension Amts'!J224</f>
        <v>217921.47</v>
      </c>
      <c r="K232" s="101">
        <f>'[5]2015 ER Pension Amts'!K224</f>
        <v>4655.67</v>
      </c>
      <c r="L232" s="101">
        <f>'[5]2015 ER Pension Amts'!L224</f>
        <v>0</v>
      </c>
      <c r="M232" s="101">
        <f>'[5]2015 ER Pension Amts'!N224</f>
        <v>-28525.46</v>
      </c>
      <c r="N232" s="101">
        <f>'[5]2015 ER Pension Amts'!O224</f>
        <v>0</v>
      </c>
      <c r="O232" s="101">
        <f>'[5]2015 ER Pension Amts'!P224+'[5]2015 ER Pension Amts'!M224</f>
        <v>-3149.5099999999511</v>
      </c>
      <c r="P232" s="101">
        <f>'[5]2015 ER Pension Amts'!Q224</f>
        <v>-52300.6</v>
      </c>
      <c r="Q232" s="101">
        <f>'[5]2015 ER Pension Amts'!R224</f>
        <v>-23775.14</v>
      </c>
      <c r="R232" s="101">
        <f>'[5]2015 ER Pension Amts'!S224</f>
        <v>-26102.97</v>
      </c>
      <c r="S232" s="101">
        <f>'[5]2015 ER Pension Amts'!T224</f>
        <v>75159.41</v>
      </c>
      <c r="T232" s="101">
        <f>'[5]2015 ER Pension Amts'!U224</f>
        <v>4395849.63</v>
      </c>
      <c r="U232" s="101">
        <f>'[5]2015 ER Pension Amts'!V224</f>
        <v>2707110.91</v>
      </c>
      <c r="V232" s="101">
        <f>'[5]2015 ER Pension Amts'!W224</f>
        <v>2962494.94</v>
      </c>
      <c r="W232" s="101">
        <f>'[5]2015 ER Pension Amts'!X224</f>
        <v>239235.63</v>
      </c>
      <c r="X232" s="101">
        <f>'[5]2015 ER Pension Amts'!Y224</f>
        <v>34528.481539600005</v>
      </c>
      <c r="Y232" s="101">
        <f>'[5]2015 ER Pension Amts'!Z224</f>
        <v>0</v>
      </c>
      <c r="Z232" s="101">
        <f>'[5]2015 ER Pension Amts'!AA224</f>
        <v>372088.27</v>
      </c>
    </row>
    <row r="233" spans="1:26" s="72" customFormat="1" x14ac:dyDescent="0.3">
      <c r="A233" s="100" t="str">
        <f>'[5]2015 ER Pension Amts'!A225</f>
        <v xml:space="preserve"> 19-657</v>
      </c>
      <c r="B233" s="98" t="str">
        <f>'[5]2015 ER Pension Amts'!B225</f>
        <v>LA SCHOOL FOR MATH SCI &amp; ARTS</v>
      </c>
      <c r="C233" s="101">
        <f>'[5]2015 ER Pension Amts'!C225</f>
        <v>455489.76</v>
      </c>
      <c r="D233" s="101">
        <f>'[5]2015 ER Pension Amts'!D225</f>
        <v>169442.19072000001</v>
      </c>
      <c r="E233" s="102">
        <f>'[5]2015 ER Pension Amts'!E225</f>
        <v>0.372</v>
      </c>
      <c r="F233" s="101">
        <f>'[5]2015 ER Pension Amts'!F225</f>
        <v>1632294.27</v>
      </c>
      <c r="G233" s="103">
        <f>'[5]2015 ER Pension Amts'!G225</f>
        <v>2.3999000000000001E-4</v>
      </c>
      <c r="H233" s="103">
        <f>'[5]2015 ER Pension Amts'!H225</f>
        <v>2.1677999999999999E-4</v>
      </c>
      <c r="I233" s="103">
        <f>'[5]2015 ER Pension Amts'!I225</f>
        <v>2.321E-5</v>
      </c>
      <c r="J233" s="101">
        <f>'[5]2015 ER Pension Amts'!J225</f>
        <v>102138.45</v>
      </c>
      <c r="K233" s="101">
        <f>'[5]2015 ER Pension Amts'!K225</f>
        <v>2182.09</v>
      </c>
      <c r="L233" s="101">
        <f>'[5]2015 ER Pension Amts'!L225</f>
        <v>0</v>
      </c>
      <c r="M233" s="101">
        <f>'[5]2015 ER Pension Amts'!N225</f>
        <v>-13369.71</v>
      </c>
      <c r="N233" s="101">
        <f>'[5]2015 ER Pension Amts'!O225</f>
        <v>0</v>
      </c>
      <c r="O233" s="101">
        <f>'[5]2015 ER Pension Amts'!P225+'[5]2015 ER Pension Amts'!M225</f>
        <v>-1476.1500000000233</v>
      </c>
      <c r="P233" s="101">
        <f>'[5]2015 ER Pension Amts'!Q225</f>
        <v>-24512.97</v>
      </c>
      <c r="Q233" s="101">
        <f>'[5]2015 ER Pension Amts'!R225</f>
        <v>-11143.26</v>
      </c>
      <c r="R233" s="101">
        <f>'[5]2015 ER Pension Amts'!S225</f>
        <v>-12234.3</v>
      </c>
      <c r="S233" s="101">
        <f>'[5]2015 ER Pension Amts'!T225</f>
        <v>35226.75</v>
      </c>
      <c r="T233" s="101">
        <f>'[5]2015 ER Pension Amts'!U225</f>
        <v>2060307.69</v>
      </c>
      <c r="U233" s="101">
        <f>'[5]2015 ER Pension Amts'!V225</f>
        <v>1268806.24</v>
      </c>
      <c r="V233" s="101">
        <f>'[5]2015 ER Pension Amts'!W225</f>
        <v>1355501.82</v>
      </c>
      <c r="W233" s="101">
        <f>'[5]2015 ER Pension Amts'!X225</f>
        <v>145129.60999999999</v>
      </c>
      <c r="X233" s="101">
        <f>'[5]2015 ER Pension Amts'!Y225</f>
        <v>20946.316166600001</v>
      </c>
      <c r="Y233" s="101">
        <f>'[5]2015 ER Pension Amts'!Z225</f>
        <v>0</v>
      </c>
      <c r="Z233" s="101">
        <f>'[5]2015 ER Pension Amts'!AA225</f>
        <v>174395.49</v>
      </c>
    </row>
    <row r="234" spans="1:26" s="72" customFormat="1" x14ac:dyDescent="0.3">
      <c r="A234" s="100" t="str">
        <f>'[5]2015 ER Pension Amts'!A226</f>
        <v xml:space="preserve"> 19-653</v>
      </c>
      <c r="B234" s="98" t="str">
        <f>'[5]2015 ER Pension Amts'!B226</f>
        <v>LA SCHOOL FOR THE DEAF</v>
      </c>
      <c r="C234" s="101">
        <f>'[5]2015 ER Pension Amts'!C226</f>
        <v>4300447.68</v>
      </c>
      <c r="D234" s="101">
        <f>'[5]2015 ER Pension Amts'!D226</f>
        <v>1599766.5369599999</v>
      </c>
      <c r="E234" s="102">
        <f>'[5]2015 ER Pension Amts'!E226</f>
        <v>0.372</v>
      </c>
      <c r="F234" s="101">
        <f>'[5]2015 ER Pension Amts'!F226</f>
        <v>15411132.35</v>
      </c>
      <c r="G234" s="103">
        <f>'[5]2015 ER Pension Amts'!G226</f>
        <v>2.2658399999999999E-3</v>
      </c>
      <c r="H234" s="103">
        <f>'[5]2015 ER Pension Amts'!H226</f>
        <v>2.2613400000000001E-3</v>
      </c>
      <c r="I234" s="103">
        <f>'[5]2015 ER Pension Amts'!I226</f>
        <v>4.5000000000000001E-6</v>
      </c>
      <c r="J234" s="101">
        <f>'[5]2015 ER Pension Amts'!J226</f>
        <v>964329.33</v>
      </c>
      <c r="K234" s="101">
        <f>'[5]2015 ER Pension Amts'!K226</f>
        <v>20601.93</v>
      </c>
      <c r="L234" s="101">
        <f>'[5]2015 ER Pension Amts'!L226</f>
        <v>0</v>
      </c>
      <c r="M234" s="101">
        <f>'[5]2015 ER Pension Amts'!N226</f>
        <v>-126228.67</v>
      </c>
      <c r="N234" s="101">
        <f>'[5]2015 ER Pension Amts'!O226</f>
        <v>0</v>
      </c>
      <c r="O234" s="101">
        <f>'[5]2015 ER Pension Amts'!P226+'[5]2015 ER Pension Amts'!M226</f>
        <v>-13936.969999999972</v>
      </c>
      <c r="P234" s="101">
        <f>'[5]2015 ER Pension Amts'!Q226</f>
        <v>-231436.58</v>
      </c>
      <c r="Q234" s="101">
        <f>'[5]2015 ER Pension Amts'!R226</f>
        <v>-105207.91</v>
      </c>
      <c r="R234" s="101">
        <f>'[5]2015 ER Pension Amts'!S226</f>
        <v>-115508.87</v>
      </c>
      <c r="S234" s="101">
        <f>'[5]2015 ER Pension Amts'!T226</f>
        <v>332589.65000000002</v>
      </c>
      <c r="T234" s="101">
        <f>'[5]2015 ER Pension Amts'!U226</f>
        <v>19452175.449999999</v>
      </c>
      <c r="U234" s="101">
        <f>'[5]2015 ER Pension Amts'!V226</f>
        <v>11979298.869999999</v>
      </c>
      <c r="V234" s="101">
        <f>'[5]2015 ER Pension Amts'!W226</f>
        <v>14139913.710000001</v>
      </c>
      <c r="W234" s="101">
        <f>'[5]2015 ER Pension Amts'!X226</f>
        <v>28138.01</v>
      </c>
      <c r="X234" s="101">
        <f>'[5]2015 ER Pension Amts'!Y226</f>
        <v>4061.1125700000002</v>
      </c>
      <c r="Y234" s="101">
        <f>'[5]2015 ER Pension Amts'!Z226</f>
        <v>0</v>
      </c>
      <c r="Z234" s="101">
        <f>'[5]2015 ER Pension Amts'!AA226</f>
        <v>1646536.38</v>
      </c>
    </row>
    <row r="235" spans="1:26" s="72" customFormat="1" x14ac:dyDescent="0.3">
      <c r="A235" s="100" t="str">
        <f>'[5]2015 ER Pension Amts'!A227</f>
        <v xml:space="preserve"> 24-952</v>
      </c>
      <c r="B235" s="98" t="str">
        <f>'[5]2015 ER Pension Amts'!B227</f>
        <v>LA SENATE</v>
      </c>
      <c r="C235" s="101">
        <f>'[5]2015 ER Pension Amts'!C227</f>
        <v>9242810.1600000001</v>
      </c>
      <c r="D235" s="101">
        <f>'[5]2015 ER Pension Amts'!D227</f>
        <v>3442432.60152</v>
      </c>
      <c r="E235" s="102">
        <f>'[5]2015 ER Pension Amts'!E227</f>
        <v>0.37244430000000001</v>
      </c>
      <c r="F235" s="101">
        <f>'[5]2015 ER Pension Amts'!F227</f>
        <v>33162188.030000001</v>
      </c>
      <c r="G235" s="103">
        <f>'[5]2015 ER Pension Amts'!G227</f>
        <v>4.8757100000000001E-3</v>
      </c>
      <c r="H235" s="103">
        <f>'[5]2015 ER Pension Amts'!H227</f>
        <v>4.8485000000000004E-3</v>
      </c>
      <c r="I235" s="103">
        <f>'[5]2015 ER Pension Amts'!I227</f>
        <v>2.7209999999999999E-5</v>
      </c>
      <c r="J235" s="101">
        <f>'[5]2015 ER Pension Amts'!J227</f>
        <v>2075075.97</v>
      </c>
      <c r="K235" s="101">
        <f>'[5]2015 ER Pension Amts'!K227</f>
        <v>44331.91</v>
      </c>
      <c r="L235" s="101">
        <f>'[5]2015 ER Pension Amts'!L227</f>
        <v>0</v>
      </c>
      <c r="M235" s="101">
        <f>'[5]2015 ER Pension Amts'!N227</f>
        <v>-271623.05</v>
      </c>
      <c r="N235" s="101">
        <f>'[5]2015 ER Pension Amts'!O227</f>
        <v>0</v>
      </c>
      <c r="O235" s="101">
        <f>'[5]2015 ER Pension Amts'!P227+'[5]2015 ER Pension Amts'!M227</f>
        <v>-29990.040000000037</v>
      </c>
      <c r="P235" s="101">
        <f>'[5]2015 ER Pension Amts'!Q227</f>
        <v>-498012.94</v>
      </c>
      <c r="Q235" s="101">
        <f>'[5]2015 ER Pension Amts'!R227</f>
        <v>-226389.88</v>
      </c>
      <c r="R235" s="101">
        <f>'[5]2015 ER Pension Amts'!S227</f>
        <v>-248555.84</v>
      </c>
      <c r="S235" s="101">
        <f>'[5]2015 ER Pension Amts'!T227</f>
        <v>715677.48</v>
      </c>
      <c r="T235" s="101">
        <f>'[5]2015 ER Pension Amts'!U227</f>
        <v>41857839.189999998</v>
      </c>
      <c r="U235" s="101">
        <f>'[5]2015 ER Pension Amts'!V227</f>
        <v>25777454.399999999</v>
      </c>
      <c r="V235" s="101">
        <f>'[5]2015 ER Pension Amts'!W227</f>
        <v>30317144.530000001</v>
      </c>
      <c r="W235" s="101">
        <f>'[5]2015 ER Pension Amts'!X227</f>
        <v>170141.18</v>
      </c>
      <c r="X235" s="101">
        <f>'[5]2015 ER Pension Amts'!Y227</f>
        <v>24556.194006599999</v>
      </c>
      <c r="Y235" s="101">
        <f>'[5]2015 ER Pension Amts'!Z227</f>
        <v>0</v>
      </c>
      <c r="Z235" s="101">
        <f>'[5]2015 ER Pension Amts'!AA227</f>
        <v>3543071.84</v>
      </c>
    </row>
    <row r="236" spans="1:26" s="72" customFormat="1" x14ac:dyDescent="0.3">
      <c r="A236" s="100" t="str">
        <f>'[5]2015 ER Pension Amts'!A228</f>
        <v xml:space="preserve"> 19-655</v>
      </c>
      <c r="B236" s="98" t="str">
        <f>'[5]2015 ER Pension Amts'!B228</f>
        <v>LA SPECIAL EDUCATION CENTER</v>
      </c>
      <c r="C236" s="101">
        <f>'[5]2015 ER Pension Amts'!C228</f>
        <v>4999099.08</v>
      </c>
      <c r="D236" s="101">
        <f>'[5]2015 ER Pension Amts'!D228</f>
        <v>1859664.85776</v>
      </c>
      <c r="E236" s="102">
        <f>'[5]2015 ER Pension Amts'!E228</f>
        <v>0.372</v>
      </c>
      <c r="F236" s="101">
        <f>'[5]2015 ER Pension Amts'!F228</f>
        <v>17914836.030000001</v>
      </c>
      <c r="G236" s="103">
        <f>'[5]2015 ER Pension Amts'!G228</f>
        <v>2.6339499999999999E-3</v>
      </c>
      <c r="H236" s="103">
        <f>'[5]2015 ER Pension Amts'!H228</f>
        <v>2.6600999999999999E-3</v>
      </c>
      <c r="I236" s="103">
        <f>'[5]2015 ER Pension Amts'!I228</f>
        <v>-2.6149999999999999E-5</v>
      </c>
      <c r="J236" s="101">
        <f>'[5]2015 ER Pension Amts'!J228</f>
        <v>1120994.97</v>
      </c>
      <c r="K236" s="101">
        <f>'[5]2015 ER Pension Amts'!K228</f>
        <v>23948.93</v>
      </c>
      <c r="L236" s="101">
        <f>'[5]2015 ER Pension Amts'!L228</f>
        <v>0</v>
      </c>
      <c r="M236" s="101">
        <f>'[5]2015 ER Pension Amts'!N228</f>
        <v>-146735.87</v>
      </c>
      <c r="N236" s="101">
        <f>'[5]2015 ER Pension Amts'!O228</f>
        <v>0</v>
      </c>
      <c r="O236" s="101">
        <f>'[5]2015 ER Pension Amts'!P228+'[5]2015 ER Pension Amts'!M228</f>
        <v>-16201.179999999935</v>
      </c>
      <c r="P236" s="101">
        <f>'[5]2015 ER Pension Amts'!Q228</f>
        <v>-269035.93</v>
      </c>
      <c r="Q236" s="101">
        <f>'[5]2015 ER Pension Amts'!R228</f>
        <v>-122300.06</v>
      </c>
      <c r="R236" s="101">
        <f>'[5]2015 ER Pension Amts'!S228</f>
        <v>-134274.53</v>
      </c>
      <c r="S236" s="101">
        <f>'[5]2015 ER Pension Amts'!T228</f>
        <v>386622.4</v>
      </c>
      <c r="T236" s="101">
        <f>'[5]2015 ER Pension Amts'!U228</f>
        <v>22612389.899999999</v>
      </c>
      <c r="U236" s="101">
        <f>'[5]2015 ER Pension Amts'!V228</f>
        <v>13925464.4</v>
      </c>
      <c r="V236" s="101">
        <f>'[5]2015 ER Pension Amts'!W228</f>
        <v>16633316.73</v>
      </c>
      <c r="W236" s="101">
        <f>'[5]2015 ER Pension Amts'!X228</f>
        <v>-163513.10999999999</v>
      </c>
      <c r="X236" s="101">
        <f>'[5]2015 ER Pension Amts'!Y228</f>
        <v>-23599.576378999998</v>
      </c>
      <c r="Y236" s="101">
        <f>'[5]2015 ER Pension Amts'!Z228</f>
        <v>0</v>
      </c>
      <c r="Z236" s="101">
        <f>'[5]2015 ER Pension Amts'!AA228</f>
        <v>1914033.87</v>
      </c>
    </row>
    <row r="237" spans="1:26" s="72" customFormat="1" x14ac:dyDescent="0.3">
      <c r="A237" s="100">
        <f>'[5]2015 ER Pension Amts'!A229</f>
        <v>7151</v>
      </c>
      <c r="B237" s="98" t="str">
        <f>'[5]2015 ER Pension Amts'!B229</f>
        <v>LA ST BD BARBER EXAMINERS</v>
      </c>
      <c r="C237" s="101">
        <f>'[5]2015 ER Pension Amts'!C229</f>
        <v>187053.36</v>
      </c>
      <c r="D237" s="101">
        <f>'[5]2015 ER Pension Amts'!D229</f>
        <v>69583.849919999993</v>
      </c>
      <c r="E237" s="102">
        <f>'[5]2015 ER Pension Amts'!E229</f>
        <v>0.372</v>
      </c>
      <c r="F237" s="101">
        <f>'[5]2015 ER Pension Amts'!F229</f>
        <v>670356.78</v>
      </c>
      <c r="G237" s="103">
        <f>'[5]2015 ER Pension Amts'!G229</f>
        <v>9.8560000000000005E-5</v>
      </c>
      <c r="H237" s="103">
        <f>'[5]2015 ER Pension Amts'!H229</f>
        <v>1.0153E-4</v>
      </c>
      <c r="I237" s="103">
        <f>'[5]2015 ER Pension Amts'!I229</f>
        <v>-2.9699999999999999E-6</v>
      </c>
      <c r="J237" s="101">
        <f>'[5]2015 ER Pension Amts'!J229</f>
        <v>41946.61</v>
      </c>
      <c r="K237" s="101">
        <f>'[5]2015 ER Pension Amts'!K229</f>
        <v>896.15</v>
      </c>
      <c r="L237" s="101">
        <f>'[5]2015 ER Pension Amts'!L229</f>
        <v>0</v>
      </c>
      <c r="M237" s="101">
        <f>'[5]2015 ER Pension Amts'!N229</f>
        <v>-5490.72</v>
      </c>
      <c r="N237" s="101">
        <f>'[5]2015 ER Pension Amts'!O229</f>
        <v>0</v>
      </c>
      <c r="O237" s="101">
        <f>'[5]2015 ER Pension Amts'!P229+'[5]2015 ER Pension Amts'!M229</f>
        <v>-606.22999999999593</v>
      </c>
      <c r="P237" s="101">
        <f>'[5]2015 ER Pension Amts'!Q229</f>
        <v>-10067.08</v>
      </c>
      <c r="Q237" s="101">
        <f>'[5]2015 ER Pension Amts'!R229</f>
        <v>-4576.3599999999997</v>
      </c>
      <c r="R237" s="101">
        <f>'[5]2015 ER Pension Amts'!S229</f>
        <v>-5024.43</v>
      </c>
      <c r="S237" s="101">
        <f>'[5]2015 ER Pension Amts'!T229</f>
        <v>14467.06</v>
      </c>
      <c r="T237" s="101">
        <f>'[5]2015 ER Pension Amts'!U229</f>
        <v>846134.95</v>
      </c>
      <c r="U237" s="101">
        <f>'[5]2015 ER Pension Amts'!V229</f>
        <v>521078.14</v>
      </c>
      <c r="V237" s="101">
        <f>'[5]2015 ER Pension Amts'!W229</f>
        <v>634856.07999999996</v>
      </c>
      <c r="W237" s="101">
        <f>'[5]2015 ER Pension Amts'!X229</f>
        <v>-18571.09</v>
      </c>
      <c r="X237" s="101">
        <f>'[5]2015 ER Pension Amts'!Y229</f>
        <v>-2680.3342962000002</v>
      </c>
      <c r="Y237" s="101">
        <f>'[5]2015 ER Pension Amts'!Z229</f>
        <v>0</v>
      </c>
      <c r="Z237" s="101">
        <f>'[5]2015 ER Pension Amts'!AA229</f>
        <v>71621.399999999994</v>
      </c>
    </row>
    <row r="238" spans="1:26" s="72" customFormat="1" x14ac:dyDescent="0.3">
      <c r="A238" s="100">
        <f>'[5]2015 ER Pension Amts'!A230</f>
        <v>71531</v>
      </c>
      <c r="B238" s="98" t="str">
        <f>'[5]2015 ER Pension Amts'!B230</f>
        <v>LA ST BD OF CERTIFIED SOCIAL WORK EXAM</v>
      </c>
      <c r="C238" s="101">
        <f>'[5]2015 ER Pension Amts'!C230</f>
        <v>153990.24</v>
      </c>
      <c r="D238" s="101">
        <f>'[5]2015 ER Pension Amts'!D230</f>
        <v>57284.369279999999</v>
      </c>
      <c r="E238" s="102">
        <f>'[5]2015 ER Pension Amts'!E230</f>
        <v>0.372</v>
      </c>
      <c r="F238" s="101">
        <f>'[5]2015 ER Pension Amts'!F230</f>
        <v>551874.48</v>
      </c>
      <c r="G238" s="103">
        <f>'[5]2015 ER Pension Amts'!G230</f>
        <v>8.1139999999999999E-5</v>
      </c>
      <c r="H238" s="103">
        <f>'[5]2015 ER Pension Amts'!H230</f>
        <v>9.8540000000000002E-5</v>
      </c>
      <c r="I238" s="103">
        <f>'[5]2015 ER Pension Amts'!I230</f>
        <v>-1.7399999999999999E-5</v>
      </c>
      <c r="J238" s="101">
        <f>'[5]2015 ER Pension Amts'!J230</f>
        <v>34532.75</v>
      </c>
      <c r="K238" s="101">
        <f>'[5]2015 ER Pension Amts'!K230</f>
        <v>737.76</v>
      </c>
      <c r="L238" s="101">
        <f>'[5]2015 ER Pension Amts'!L230</f>
        <v>0</v>
      </c>
      <c r="M238" s="101">
        <f>'[5]2015 ER Pension Amts'!N230</f>
        <v>-4520.26</v>
      </c>
      <c r="N238" s="101">
        <f>'[5]2015 ER Pension Amts'!O230</f>
        <v>0</v>
      </c>
      <c r="O238" s="101">
        <f>'[5]2015 ER Pension Amts'!P230+'[5]2015 ER Pension Amts'!M230</f>
        <v>-499.07999999999447</v>
      </c>
      <c r="P238" s="101">
        <f>'[5]2015 ER Pension Amts'!Q230</f>
        <v>-8287.77</v>
      </c>
      <c r="Q238" s="101">
        <f>'[5]2015 ER Pension Amts'!R230</f>
        <v>-3767.51</v>
      </c>
      <c r="R238" s="101">
        <f>'[5]2015 ER Pension Amts'!S230</f>
        <v>-4136.3900000000003</v>
      </c>
      <c r="S238" s="101">
        <f>'[5]2015 ER Pension Amts'!T230</f>
        <v>11910.07</v>
      </c>
      <c r="T238" s="101">
        <f>'[5]2015 ER Pension Amts'!U230</f>
        <v>696584.72</v>
      </c>
      <c r="U238" s="101">
        <f>'[5]2015 ER Pension Amts'!V230</f>
        <v>428980.12</v>
      </c>
      <c r="V238" s="101">
        <f>'[5]2015 ER Pension Amts'!W230</f>
        <v>616159.93000000005</v>
      </c>
      <c r="W238" s="101">
        <f>'[5]2015 ER Pension Amts'!X230</f>
        <v>-108800.31</v>
      </c>
      <c r="X238" s="101">
        <f>'[5]2015 ER Pension Amts'!Y230</f>
        <v>-15702.968604</v>
      </c>
      <c r="Y238" s="101">
        <f>'[5]2015 ER Pension Amts'!Z230</f>
        <v>0</v>
      </c>
      <c r="Z238" s="101">
        <f>'[5]2015 ER Pension Amts'!AA230</f>
        <v>58962.66</v>
      </c>
    </row>
    <row r="239" spans="1:26" s="72" customFormat="1" x14ac:dyDescent="0.3">
      <c r="A239" s="100">
        <f>'[5]2015 ER Pension Amts'!A231</f>
        <v>71538</v>
      </c>
      <c r="B239" s="98" t="str">
        <f>'[5]2015 ER Pension Amts'!B231</f>
        <v>LA ST BD OF EXAMINERS OF PSYCHOLOGISTS</v>
      </c>
      <c r="C239" s="101">
        <f>'[5]2015 ER Pension Amts'!C231</f>
        <v>70000.08</v>
      </c>
      <c r="D239" s="101">
        <f>'[5]2015 ER Pension Amts'!D231</f>
        <v>26040.029760000001</v>
      </c>
      <c r="E239" s="102">
        <f>'[5]2015 ER Pension Amts'!E231</f>
        <v>0.372</v>
      </c>
      <c r="F239" s="101">
        <f>'[5]2015 ER Pension Amts'!F231</f>
        <v>250839.67</v>
      </c>
      <c r="G239" s="103">
        <f>'[5]2015 ER Pension Amts'!G231</f>
        <v>3.6879999999999999E-5</v>
      </c>
      <c r="H239" s="103">
        <f>'[5]2015 ER Pension Amts'!H231</f>
        <v>4.3420000000000001E-5</v>
      </c>
      <c r="I239" s="103">
        <f>'[5]2015 ER Pension Amts'!I231</f>
        <v>-6.5400000000000001E-6</v>
      </c>
      <c r="J239" s="101">
        <f>'[5]2015 ER Pension Amts'!J231</f>
        <v>15695.93</v>
      </c>
      <c r="K239" s="101">
        <f>'[5]2015 ER Pension Amts'!K231</f>
        <v>335.33</v>
      </c>
      <c r="L239" s="101">
        <f>'[5]2015 ER Pension Amts'!L231</f>
        <v>0</v>
      </c>
      <c r="M239" s="101">
        <f>'[5]2015 ER Pension Amts'!N231</f>
        <v>-2054.56</v>
      </c>
      <c r="N239" s="101">
        <f>'[5]2015 ER Pension Amts'!O231</f>
        <v>0</v>
      </c>
      <c r="O239" s="101">
        <f>'[5]2015 ER Pension Amts'!P231+'[5]2015 ER Pension Amts'!M231</f>
        <v>-226.84999999999854</v>
      </c>
      <c r="P239" s="101">
        <f>'[5]2015 ER Pension Amts'!Q231</f>
        <v>-3766.98</v>
      </c>
      <c r="Q239" s="101">
        <f>'[5]2015 ER Pension Amts'!R231</f>
        <v>-1712.42</v>
      </c>
      <c r="R239" s="101">
        <f>'[5]2015 ER Pension Amts'!S231</f>
        <v>-1880.08</v>
      </c>
      <c r="S239" s="101">
        <f>'[5]2015 ER Pension Amts'!T231</f>
        <v>5413.4</v>
      </c>
      <c r="T239" s="101">
        <f>'[5]2015 ER Pension Amts'!U231</f>
        <v>316613.81</v>
      </c>
      <c r="U239" s="101">
        <f>'[5]2015 ER Pension Amts'!V231</f>
        <v>194981.35</v>
      </c>
      <c r="V239" s="101">
        <f>'[5]2015 ER Pension Amts'!W231</f>
        <v>271500.55</v>
      </c>
      <c r="W239" s="101">
        <f>'[5]2015 ER Pension Amts'!X231</f>
        <v>-40893.910000000003</v>
      </c>
      <c r="X239" s="101">
        <f>'[5]2015 ER Pension Amts'!Y231</f>
        <v>-5902.1502683999997</v>
      </c>
      <c r="Y239" s="101">
        <f>'[5]2015 ER Pension Amts'!Z231</f>
        <v>0</v>
      </c>
      <c r="Z239" s="101">
        <f>'[5]2015 ER Pension Amts'!AA231</f>
        <v>26799.89</v>
      </c>
    </row>
    <row r="240" spans="1:26" s="72" customFormat="1" x14ac:dyDescent="0.3">
      <c r="A240" s="100">
        <f>'[5]2015 ER Pension Amts'!A232</f>
        <v>201158</v>
      </c>
      <c r="B240" s="98" t="str">
        <f>'[5]2015 ER Pension Amts'!B232</f>
        <v>LA ST BD OF PRIVATE INVESTIGATOR EXM</v>
      </c>
      <c r="C240" s="101">
        <f>'[5]2015 ER Pension Amts'!C232</f>
        <v>80849.64</v>
      </c>
      <c r="D240" s="101">
        <f>'[5]2015 ER Pension Amts'!D232</f>
        <v>30076.066080000001</v>
      </c>
      <c r="E240" s="102">
        <f>'[5]2015 ER Pension Amts'!E232</f>
        <v>0.372</v>
      </c>
      <c r="F240" s="101">
        <f>'[5]2015 ER Pension Amts'!F232</f>
        <v>289744.31</v>
      </c>
      <c r="G240" s="103">
        <f>'[5]2015 ER Pension Amts'!G232</f>
        <v>4.2599999999999999E-5</v>
      </c>
      <c r="H240" s="103">
        <f>'[5]2015 ER Pension Amts'!H232</f>
        <v>4.1990000000000003E-5</v>
      </c>
      <c r="I240" s="103">
        <f>'[5]2015 ER Pension Amts'!I232</f>
        <v>6.0999999999999998E-7</v>
      </c>
      <c r="J240" s="101">
        <f>'[5]2015 ER Pension Amts'!J232</f>
        <v>18130.330000000002</v>
      </c>
      <c r="K240" s="101">
        <f>'[5]2015 ER Pension Amts'!K232</f>
        <v>387.34</v>
      </c>
      <c r="L240" s="101">
        <f>'[5]2015 ER Pension Amts'!L232</f>
        <v>0</v>
      </c>
      <c r="M240" s="101">
        <f>'[5]2015 ER Pension Amts'!N232</f>
        <v>-2373.2199999999998</v>
      </c>
      <c r="N240" s="101">
        <f>'[5]2015 ER Pension Amts'!O232</f>
        <v>0</v>
      </c>
      <c r="O240" s="101">
        <f>'[5]2015 ER Pension Amts'!P232+'[5]2015 ER Pension Amts'!M232</f>
        <v>-262.02999999999884</v>
      </c>
      <c r="P240" s="101">
        <f>'[5]2015 ER Pension Amts'!Q232</f>
        <v>-4351.2299999999996</v>
      </c>
      <c r="Q240" s="101">
        <f>'[5]2015 ER Pension Amts'!R232</f>
        <v>-1978.01</v>
      </c>
      <c r="R240" s="101">
        <f>'[5]2015 ER Pension Amts'!S232</f>
        <v>-2171.6799999999998</v>
      </c>
      <c r="S240" s="101">
        <f>'[5]2015 ER Pension Amts'!T232</f>
        <v>6253.01</v>
      </c>
      <c r="T240" s="101">
        <f>'[5]2015 ER Pension Amts'!U232</f>
        <v>365719.85</v>
      </c>
      <c r="U240" s="101">
        <f>'[5]2015 ER Pension Amts'!V232</f>
        <v>225222.49</v>
      </c>
      <c r="V240" s="101">
        <f>'[5]2015 ER Pension Amts'!W232</f>
        <v>262558.90999999997</v>
      </c>
      <c r="W240" s="101">
        <f>'[5]2015 ER Pension Amts'!X232</f>
        <v>3814.26</v>
      </c>
      <c r="X240" s="101">
        <f>'[5]2015 ER Pension Amts'!Y232</f>
        <v>550.50637059999997</v>
      </c>
      <c r="Y240" s="101">
        <f>'[5]2015 ER Pension Amts'!Z232</f>
        <v>0</v>
      </c>
      <c r="Z240" s="101">
        <f>'[5]2015 ER Pension Amts'!AA232</f>
        <v>30956.49</v>
      </c>
    </row>
    <row r="241" spans="1:26" s="72" customFormat="1" x14ac:dyDescent="0.3">
      <c r="A241" s="100">
        <f>'[5]2015 ER Pension Amts'!A233</f>
        <v>71511</v>
      </c>
      <c r="B241" s="98" t="str">
        <f>'[5]2015 ER Pension Amts'!B233</f>
        <v>LA ST BOARD OF ARCHITECTURAL EXAMINERS</v>
      </c>
      <c r="C241" s="101">
        <f>'[5]2015 ER Pension Amts'!C233</f>
        <v>169364.04</v>
      </c>
      <c r="D241" s="101">
        <f>'[5]2015 ER Pension Amts'!D233</f>
        <v>63003.422879999998</v>
      </c>
      <c r="E241" s="102">
        <f>'[5]2015 ER Pension Amts'!E233</f>
        <v>0.372</v>
      </c>
      <c r="F241" s="101">
        <f>'[5]2015 ER Pension Amts'!F233</f>
        <v>606966.71</v>
      </c>
      <c r="G241" s="103">
        <f>'[5]2015 ER Pension Amts'!G233</f>
        <v>8.9240000000000006E-5</v>
      </c>
      <c r="H241" s="103">
        <f>'[5]2015 ER Pension Amts'!H233</f>
        <v>8.8469999999999998E-5</v>
      </c>
      <c r="I241" s="103">
        <f>'[5]2015 ER Pension Amts'!I233</f>
        <v>7.7000000000000004E-7</v>
      </c>
      <c r="J241" s="101">
        <f>'[5]2015 ER Pension Amts'!J233</f>
        <v>37980.06</v>
      </c>
      <c r="K241" s="101">
        <f>'[5]2015 ER Pension Amts'!K233</f>
        <v>811.41</v>
      </c>
      <c r="L241" s="101">
        <f>'[5]2015 ER Pension Amts'!L233</f>
        <v>0</v>
      </c>
      <c r="M241" s="101">
        <f>'[5]2015 ER Pension Amts'!N233</f>
        <v>-4971.51</v>
      </c>
      <c r="N241" s="101">
        <f>'[5]2015 ER Pension Amts'!O233</f>
        <v>0</v>
      </c>
      <c r="O241" s="101">
        <f>'[5]2015 ER Pension Amts'!P233+'[5]2015 ER Pension Amts'!M233</f>
        <v>-548.90999999999622</v>
      </c>
      <c r="P241" s="101">
        <f>'[5]2015 ER Pension Amts'!Q233</f>
        <v>-9115.1200000000008</v>
      </c>
      <c r="Q241" s="101">
        <f>'[5]2015 ER Pension Amts'!R233</f>
        <v>-4143.6099999999997</v>
      </c>
      <c r="R241" s="101">
        <f>'[5]2015 ER Pension Amts'!S233</f>
        <v>-4549.3100000000004</v>
      </c>
      <c r="S241" s="101">
        <f>'[5]2015 ER Pension Amts'!T233</f>
        <v>13099.03</v>
      </c>
      <c r="T241" s="101">
        <f>'[5]2015 ER Pension Amts'!U233</f>
        <v>766123</v>
      </c>
      <c r="U241" s="101">
        <f>'[5]2015 ER Pension Amts'!V233</f>
        <v>471804.11</v>
      </c>
      <c r="V241" s="101">
        <f>'[5]2015 ER Pension Amts'!W233</f>
        <v>553193.31000000006</v>
      </c>
      <c r="W241" s="101">
        <f>'[5]2015 ER Pension Amts'!X233</f>
        <v>4814.7299999999996</v>
      </c>
      <c r="X241" s="101">
        <f>'[5]2015 ER Pension Amts'!Y233</f>
        <v>694.90148420000003</v>
      </c>
      <c r="Y241" s="101">
        <f>'[5]2015 ER Pension Amts'!Z233</f>
        <v>0</v>
      </c>
      <c r="Z241" s="101">
        <f>'[5]2015 ER Pension Amts'!AA233</f>
        <v>64848.76</v>
      </c>
    </row>
    <row r="242" spans="1:26" s="72" customFormat="1" x14ac:dyDescent="0.3">
      <c r="A242" s="100">
        <f>'[5]2015 ER Pension Amts'!A234</f>
        <v>71545</v>
      </c>
      <c r="B242" s="98" t="str">
        <f>'[5]2015 ER Pension Amts'!B234</f>
        <v>LA ST BOARD OF CHIROPRACTIC EXAMINERS</v>
      </c>
      <c r="C242" s="101">
        <f>'[5]2015 ER Pension Amts'!C234</f>
        <v>79497.600000000006</v>
      </c>
      <c r="D242" s="101">
        <f>'[5]2015 ER Pension Amts'!D234</f>
        <v>29573.107199999999</v>
      </c>
      <c r="E242" s="102">
        <f>'[5]2015 ER Pension Amts'!E234</f>
        <v>0.372</v>
      </c>
      <c r="F242" s="101">
        <f>'[5]2015 ER Pension Amts'!F234</f>
        <v>284915.23</v>
      </c>
      <c r="G242" s="103">
        <f>'[5]2015 ER Pension Amts'!G234</f>
        <v>4.189E-5</v>
      </c>
      <c r="H242" s="103">
        <f>'[5]2015 ER Pension Amts'!H234</f>
        <v>4.3149999999999999E-5</v>
      </c>
      <c r="I242" s="103">
        <f>'[5]2015 ER Pension Amts'!I234</f>
        <v>-1.26E-6</v>
      </c>
      <c r="J242" s="101">
        <f>'[5]2015 ER Pension Amts'!J234</f>
        <v>17828.16</v>
      </c>
      <c r="K242" s="101">
        <f>'[5]2015 ER Pension Amts'!K234</f>
        <v>380.88</v>
      </c>
      <c r="L242" s="101">
        <f>'[5]2015 ER Pension Amts'!L234</f>
        <v>0</v>
      </c>
      <c r="M242" s="101">
        <f>'[5]2015 ER Pension Amts'!N234</f>
        <v>-2333.67</v>
      </c>
      <c r="N242" s="101">
        <f>'[5]2015 ER Pension Amts'!O234</f>
        <v>0</v>
      </c>
      <c r="O242" s="101">
        <f>'[5]2015 ER Pension Amts'!P234+'[5]2015 ER Pension Amts'!M234</f>
        <v>-257.66000000000349</v>
      </c>
      <c r="P242" s="101">
        <f>'[5]2015 ER Pension Amts'!Q234</f>
        <v>-4278.71</v>
      </c>
      <c r="Q242" s="101">
        <f>'[5]2015 ER Pension Amts'!R234</f>
        <v>-1945.04</v>
      </c>
      <c r="R242" s="101">
        <f>'[5]2015 ER Pension Amts'!S234</f>
        <v>-2135.48</v>
      </c>
      <c r="S242" s="101">
        <f>'[5]2015 ER Pension Amts'!T234</f>
        <v>6148.79</v>
      </c>
      <c r="T242" s="101">
        <f>'[5]2015 ER Pension Amts'!U234</f>
        <v>359624.52</v>
      </c>
      <c r="U242" s="101">
        <f>'[5]2015 ER Pension Amts'!V234</f>
        <v>221468.78</v>
      </c>
      <c r="V242" s="101">
        <f>'[5]2015 ER Pension Amts'!W234</f>
        <v>269812.27</v>
      </c>
      <c r="W242" s="101">
        <f>'[5]2015 ER Pension Amts'!X234</f>
        <v>-7878.64</v>
      </c>
      <c r="X242" s="101">
        <f>'[5]2015 ER Pension Amts'!Y234</f>
        <v>-1137.1115196000001</v>
      </c>
      <c r="Y242" s="101">
        <f>'[5]2015 ER Pension Amts'!Z234</f>
        <v>0</v>
      </c>
      <c r="Z242" s="101">
        <f>'[5]2015 ER Pension Amts'!AA234</f>
        <v>30440.55</v>
      </c>
    </row>
    <row r="243" spans="1:26" s="72" customFormat="1" x14ac:dyDescent="0.3">
      <c r="A243" s="100">
        <f>'[5]2015 ER Pension Amts'!A235</f>
        <v>71530</v>
      </c>
      <c r="B243" s="98" t="str">
        <f>'[5]2015 ER Pension Amts'!B235</f>
        <v>LA ST BOARD OF PRACTICAL NURSE EXAMINERS</v>
      </c>
      <c r="C243" s="101">
        <f>'[5]2015 ER Pension Amts'!C235</f>
        <v>687378.12</v>
      </c>
      <c r="D243" s="101">
        <f>'[5]2015 ER Pension Amts'!D235</f>
        <v>255704.66063999999</v>
      </c>
      <c r="E243" s="102">
        <f>'[5]2015 ER Pension Amts'!E235</f>
        <v>0.372</v>
      </c>
      <c r="F243" s="101">
        <f>'[5]2015 ER Pension Amts'!F235</f>
        <v>2463302.71</v>
      </c>
      <c r="G243" s="103">
        <f>'[5]2015 ER Pension Amts'!G235</f>
        <v>3.6216999999999998E-4</v>
      </c>
      <c r="H243" s="103">
        <f>'[5]2015 ER Pension Amts'!H235</f>
        <v>3.7298000000000002E-4</v>
      </c>
      <c r="I243" s="103">
        <f>'[5]2015 ER Pension Amts'!I235</f>
        <v>-1.081E-5</v>
      </c>
      <c r="J243" s="101">
        <f>'[5]2015 ER Pension Amts'!J235</f>
        <v>154137.60999999999</v>
      </c>
      <c r="K243" s="101">
        <f>'[5]2015 ER Pension Amts'!K235</f>
        <v>3292.99</v>
      </c>
      <c r="L243" s="101">
        <f>'[5]2015 ER Pension Amts'!L235</f>
        <v>0</v>
      </c>
      <c r="M243" s="101">
        <f>'[5]2015 ER Pension Amts'!N235</f>
        <v>-20176.29</v>
      </c>
      <c r="N243" s="101">
        <f>'[5]2015 ER Pension Amts'!O235</f>
        <v>0</v>
      </c>
      <c r="O243" s="101">
        <f>'[5]2015 ER Pension Amts'!P235+'[5]2015 ER Pension Amts'!M235</f>
        <v>-2227.6699999999837</v>
      </c>
      <c r="P243" s="101">
        <f>'[5]2015 ER Pension Amts'!Q235</f>
        <v>-36992.629999999997</v>
      </c>
      <c r="Q243" s="101">
        <f>'[5]2015 ER Pension Amts'!R235</f>
        <v>-16816.349999999999</v>
      </c>
      <c r="R243" s="101">
        <f>'[5]2015 ER Pension Amts'!S235</f>
        <v>-18462.84</v>
      </c>
      <c r="S243" s="101">
        <f>'[5]2015 ER Pension Amts'!T235</f>
        <v>53160.86</v>
      </c>
      <c r="T243" s="101">
        <f>'[5]2015 ER Pension Amts'!U235</f>
        <v>3109219.71</v>
      </c>
      <c r="U243" s="101">
        <f>'[5]2015 ER Pension Amts'!V235</f>
        <v>1914761.27</v>
      </c>
      <c r="V243" s="101">
        <f>'[5]2015 ER Pension Amts'!W235</f>
        <v>2332203.48</v>
      </c>
      <c r="W243" s="101">
        <f>'[5]2015 ER Pension Amts'!X235</f>
        <v>-67593.759999999995</v>
      </c>
      <c r="X243" s="101">
        <f>'[5]2015 ER Pension Amts'!Y235</f>
        <v>-9755.6948625999994</v>
      </c>
      <c r="Y243" s="101">
        <f>'[5]2015 ER Pension Amts'!Z235</f>
        <v>0</v>
      </c>
      <c r="Z243" s="101">
        <f>'[5]2015 ER Pension Amts'!AA235</f>
        <v>263181.02</v>
      </c>
    </row>
    <row r="244" spans="1:26" s="72" customFormat="1" x14ac:dyDescent="0.3">
      <c r="A244" s="100" t="str">
        <f>'[5]2015 ER Pension Amts'!A236</f>
        <v xml:space="preserve"> LsrAgy00175</v>
      </c>
      <c r="B244" s="98" t="str">
        <f>'[5]2015 ER Pension Amts'!B236</f>
        <v>LA ST LICENSING BD OF CONTRACTORS</v>
      </c>
      <c r="C244" s="101">
        <f>'[5]2015 ER Pension Amts'!C236</f>
        <v>2215740.84</v>
      </c>
      <c r="D244" s="101">
        <f>'[5]2015 ER Pension Amts'!D236</f>
        <v>824255.59247999999</v>
      </c>
      <c r="E244" s="102">
        <f>'[5]2015 ER Pension Amts'!E236</f>
        <v>0.372</v>
      </c>
      <c r="F244" s="101">
        <f>'[5]2015 ER Pension Amts'!F236</f>
        <v>7940354.29</v>
      </c>
      <c r="G244" s="103">
        <f>'[5]2015 ER Pension Amts'!G236</f>
        <v>1.1674400000000001E-3</v>
      </c>
      <c r="H244" s="103">
        <f>'[5]2015 ER Pension Amts'!H236</f>
        <v>1.20174E-3</v>
      </c>
      <c r="I244" s="103">
        <f>'[5]2015 ER Pension Amts'!I236</f>
        <v>-3.43E-5</v>
      </c>
      <c r="J244" s="101">
        <f>'[5]2015 ER Pension Amts'!J236</f>
        <v>496856.19</v>
      </c>
      <c r="K244" s="101">
        <f>'[5]2015 ER Pension Amts'!K236</f>
        <v>10614.83</v>
      </c>
      <c r="L244" s="101">
        <f>'[5]2015 ER Pension Amts'!L236</f>
        <v>0</v>
      </c>
      <c r="M244" s="101">
        <f>'[5]2015 ER Pension Amts'!N236</f>
        <v>-65037.42</v>
      </c>
      <c r="N244" s="101">
        <f>'[5]2015 ER Pension Amts'!O236</f>
        <v>0</v>
      </c>
      <c r="O244" s="101">
        <f>'[5]2015 ER Pension Amts'!P236+'[5]2015 ER Pension Amts'!M236</f>
        <v>-7180.8199999999488</v>
      </c>
      <c r="P244" s="101">
        <f>'[5]2015 ER Pension Amts'!Q236</f>
        <v>-119244.22</v>
      </c>
      <c r="Q244" s="101">
        <f>'[5]2015 ER Pension Amts'!R236</f>
        <v>-54206.79</v>
      </c>
      <c r="R244" s="101">
        <f>'[5]2015 ER Pension Amts'!S236</f>
        <v>-59514.21</v>
      </c>
      <c r="S244" s="101">
        <f>'[5]2015 ER Pension Amts'!T236</f>
        <v>171361.82</v>
      </c>
      <c r="T244" s="101">
        <f>'[5]2015 ER Pension Amts'!U236</f>
        <v>10022441</v>
      </c>
      <c r="U244" s="101">
        <f>'[5]2015 ER Pension Amts'!V236</f>
        <v>6172153.6699999999</v>
      </c>
      <c r="V244" s="101">
        <f>'[5]2015 ER Pension Amts'!W236</f>
        <v>7514349.8499999996</v>
      </c>
      <c r="W244" s="101">
        <f>'[5]2015 ER Pension Amts'!X236</f>
        <v>-214474.18</v>
      </c>
      <c r="X244" s="101">
        <f>'[5]2015 ER Pension Amts'!Y236</f>
        <v>-30954.702477999999</v>
      </c>
      <c r="Y244" s="101">
        <f>'[5]2015 ER Pension Amts'!Z236</f>
        <v>0</v>
      </c>
      <c r="Z244" s="101">
        <f>'[5]2015 ER Pension Amts'!AA236</f>
        <v>848353.12</v>
      </c>
    </row>
    <row r="245" spans="1:26" s="72" customFormat="1" x14ac:dyDescent="0.3">
      <c r="A245" s="100">
        <f>'[5]2015 ER Pension Amts'!A237</f>
        <v>71535</v>
      </c>
      <c r="B245" s="98" t="str">
        <f>'[5]2015 ER Pension Amts'!B237</f>
        <v>LA ST RADIOLOGIC TECHNOLOGY BD OF EXAM</v>
      </c>
      <c r="C245" s="101">
        <f>'[5]2015 ER Pension Amts'!C237</f>
        <v>112992</v>
      </c>
      <c r="D245" s="101">
        <f>'[5]2015 ER Pension Amts'!D237</f>
        <v>42033.023999999998</v>
      </c>
      <c r="E245" s="102">
        <f>'[5]2015 ER Pension Amts'!E237</f>
        <v>0.372</v>
      </c>
      <c r="F245" s="101">
        <f>'[5]2015 ER Pension Amts'!F237</f>
        <v>404893.86</v>
      </c>
      <c r="G245" s="103">
        <f>'[5]2015 ER Pension Amts'!G237</f>
        <v>5.9530000000000001E-5</v>
      </c>
      <c r="H245" s="103">
        <f>'[5]2015 ER Pension Amts'!H237</f>
        <v>5.8980000000000001E-5</v>
      </c>
      <c r="I245" s="103">
        <f>'[5]2015 ER Pension Amts'!I237</f>
        <v>5.5000000000000003E-7</v>
      </c>
      <c r="J245" s="101">
        <f>'[5]2015 ER Pension Amts'!J237</f>
        <v>25335.65</v>
      </c>
      <c r="K245" s="101">
        <f>'[5]2015 ER Pension Amts'!K237</f>
        <v>541.27</v>
      </c>
      <c r="L245" s="101">
        <f>'[5]2015 ER Pension Amts'!L237</f>
        <v>0</v>
      </c>
      <c r="M245" s="101">
        <f>'[5]2015 ER Pension Amts'!N237</f>
        <v>-3316.38</v>
      </c>
      <c r="N245" s="101">
        <f>'[5]2015 ER Pension Amts'!O237</f>
        <v>0</v>
      </c>
      <c r="O245" s="101">
        <f>'[5]2015 ER Pension Amts'!P237+'[5]2015 ER Pension Amts'!M237</f>
        <v>-366.16000000000349</v>
      </c>
      <c r="P245" s="101">
        <f>'[5]2015 ER Pension Amts'!Q237</f>
        <v>-6080.49</v>
      </c>
      <c r="Q245" s="101">
        <f>'[5]2015 ER Pension Amts'!R237</f>
        <v>-2764.11</v>
      </c>
      <c r="R245" s="101">
        <f>'[5]2015 ER Pension Amts'!S237</f>
        <v>-3034.74</v>
      </c>
      <c r="S245" s="101">
        <f>'[5]2015 ER Pension Amts'!T237</f>
        <v>8738.07</v>
      </c>
      <c r="T245" s="101">
        <f>'[5]2015 ER Pension Amts'!U237</f>
        <v>511063.45</v>
      </c>
      <c r="U245" s="101">
        <f>'[5]2015 ER Pension Amts'!V237</f>
        <v>314729.93</v>
      </c>
      <c r="V245" s="101">
        <f>'[5]2015 ER Pension Amts'!W237</f>
        <v>368795.54</v>
      </c>
      <c r="W245" s="101">
        <f>'[5]2015 ER Pension Amts'!X237</f>
        <v>3439.09</v>
      </c>
      <c r="X245" s="101">
        <f>'[5]2015 ER Pension Amts'!Y237</f>
        <v>496.358203</v>
      </c>
      <c r="Y245" s="101">
        <f>'[5]2015 ER Pension Amts'!Z237</f>
        <v>0</v>
      </c>
      <c r="Z245" s="101">
        <f>'[5]2015 ER Pension Amts'!AA237</f>
        <v>43259.15</v>
      </c>
    </row>
    <row r="246" spans="1:26" s="72" customFormat="1" x14ac:dyDescent="0.3">
      <c r="A246" s="100">
        <f>'[5]2015 ER Pension Amts'!A238</f>
        <v>201116</v>
      </c>
      <c r="B246" s="98" t="str">
        <f>'[5]2015 ER Pension Amts'!B238</f>
        <v>LA STATE BD OF COSMETOLOGY</v>
      </c>
      <c r="C246" s="101">
        <f>'[5]2015 ER Pension Amts'!C238</f>
        <v>858685.92</v>
      </c>
      <c r="D246" s="101">
        <f>'[5]2015 ER Pension Amts'!D238</f>
        <v>319431.16223999998</v>
      </c>
      <c r="E246" s="102">
        <f>'[5]2015 ER Pension Amts'!E238</f>
        <v>0.372</v>
      </c>
      <c r="F246" s="101">
        <f>'[5]2015 ER Pension Amts'!F238</f>
        <v>3077206.96</v>
      </c>
      <c r="G246" s="103">
        <f>'[5]2015 ER Pension Amts'!G238</f>
        <v>4.5242999999999998E-4</v>
      </c>
      <c r="H246" s="103">
        <f>'[5]2015 ER Pension Amts'!H238</f>
        <v>4.4559999999999999E-4</v>
      </c>
      <c r="I246" s="103">
        <f>'[5]2015 ER Pension Amts'!I238</f>
        <v>6.8299999999999998E-6</v>
      </c>
      <c r="J246" s="101">
        <f>'[5]2015 ER Pension Amts'!J238</f>
        <v>192551.78</v>
      </c>
      <c r="K246" s="101">
        <f>'[5]2015 ER Pension Amts'!K238</f>
        <v>4113.67</v>
      </c>
      <c r="L246" s="101">
        <f>'[5]2015 ER Pension Amts'!L238</f>
        <v>0</v>
      </c>
      <c r="M246" s="101">
        <f>'[5]2015 ER Pension Amts'!N238</f>
        <v>-25204.62</v>
      </c>
      <c r="N246" s="101">
        <f>'[5]2015 ER Pension Amts'!O238</f>
        <v>0</v>
      </c>
      <c r="O246" s="101">
        <f>'[5]2015 ER Pension Amts'!P238+'[5]2015 ER Pension Amts'!M238</f>
        <v>-2782.8500000000349</v>
      </c>
      <c r="P246" s="101">
        <f>'[5]2015 ER Pension Amts'!Q238</f>
        <v>-46211.94</v>
      </c>
      <c r="Q246" s="101">
        <f>'[5]2015 ER Pension Amts'!R238</f>
        <v>-21007.31</v>
      </c>
      <c r="R246" s="101">
        <f>'[5]2015 ER Pension Amts'!S238</f>
        <v>-23064.15</v>
      </c>
      <c r="S246" s="101">
        <f>'[5]2015 ER Pension Amts'!T238</f>
        <v>66409.600000000006</v>
      </c>
      <c r="T246" s="101">
        <f>'[5]2015 ER Pension Amts'!U238</f>
        <v>3884099.38</v>
      </c>
      <c r="U246" s="101">
        <f>'[5]2015 ER Pension Amts'!V238</f>
        <v>2391958.0299999998</v>
      </c>
      <c r="V246" s="101">
        <f>'[5]2015 ER Pension Amts'!W238</f>
        <v>2786288.46</v>
      </c>
      <c r="W246" s="101">
        <f>'[5]2015 ER Pension Amts'!X238</f>
        <v>42707.25</v>
      </c>
      <c r="X246" s="101">
        <f>'[5]2015 ER Pension Amts'!Y238</f>
        <v>6163.8664117999997</v>
      </c>
      <c r="Y246" s="101">
        <f>'[5]2015 ER Pension Amts'!Z238</f>
        <v>0</v>
      </c>
      <c r="Z246" s="101">
        <f>'[5]2015 ER Pension Amts'!AA238</f>
        <v>328770.99</v>
      </c>
    </row>
    <row r="247" spans="1:26" s="72" customFormat="1" x14ac:dyDescent="0.3">
      <c r="A247" s="100">
        <f>'[5]2015 ER Pension Amts'!A239</f>
        <v>71523</v>
      </c>
      <c r="B247" s="98" t="str">
        <f>'[5]2015 ER Pension Amts'!B239</f>
        <v>LA STATE BD OF EMBALMERS &amp; FUNERAL DIRS</v>
      </c>
      <c r="C247" s="101">
        <f>'[5]2015 ER Pension Amts'!C239</f>
        <v>149929.32</v>
      </c>
      <c r="D247" s="101">
        <f>'[5]2015 ER Pension Amts'!D239</f>
        <v>55773.707040000001</v>
      </c>
      <c r="E247" s="102">
        <f>'[5]2015 ER Pension Amts'!E239</f>
        <v>0.372</v>
      </c>
      <c r="F247" s="101">
        <f>'[5]2015 ER Pension Amts'!F239</f>
        <v>537319.25</v>
      </c>
      <c r="G247" s="103">
        <f>'[5]2015 ER Pension Amts'!G239</f>
        <v>7.8999999999999996E-5</v>
      </c>
      <c r="H247" s="103">
        <f>'[5]2015 ER Pension Amts'!H239</f>
        <v>7.4140000000000005E-5</v>
      </c>
      <c r="I247" s="103">
        <f>'[5]2015 ER Pension Amts'!I239</f>
        <v>4.8600000000000001E-6</v>
      </c>
      <c r="J247" s="101">
        <f>'[5]2015 ER Pension Amts'!J239</f>
        <v>33621.980000000003</v>
      </c>
      <c r="K247" s="101">
        <f>'[5]2015 ER Pension Amts'!K239</f>
        <v>718.3</v>
      </c>
      <c r="L247" s="101">
        <f>'[5]2015 ER Pension Amts'!L239</f>
        <v>0</v>
      </c>
      <c r="M247" s="101">
        <f>'[5]2015 ER Pension Amts'!N239</f>
        <v>-4401.05</v>
      </c>
      <c r="N247" s="101">
        <f>'[5]2015 ER Pension Amts'!O239</f>
        <v>0</v>
      </c>
      <c r="O247" s="101">
        <f>'[5]2015 ER Pension Amts'!P239+'[5]2015 ER Pension Amts'!M239</f>
        <v>-485.91999999999825</v>
      </c>
      <c r="P247" s="101">
        <f>'[5]2015 ER Pension Amts'!Q239</f>
        <v>-8069.19</v>
      </c>
      <c r="Q247" s="101">
        <f>'[5]2015 ER Pension Amts'!R239</f>
        <v>-3668.14</v>
      </c>
      <c r="R247" s="101">
        <f>'[5]2015 ER Pension Amts'!S239</f>
        <v>-4027.29</v>
      </c>
      <c r="S247" s="101">
        <f>'[5]2015 ER Pension Amts'!T239</f>
        <v>11595.96</v>
      </c>
      <c r="T247" s="101">
        <f>'[5]2015 ER Pension Amts'!U239</f>
        <v>678212.87</v>
      </c>
      <c r="U247" s="101">
        <f>'[5]2015 ER Pension Amts'!V239</f>
        <v>417666.12</v>
      </c>
      <c r="V247" s="101">
        <f>'[5]2015 ER Pension Amts'!W239</f>
        <v>463589.38</v>
      </c>
      <c r="W247" s="101">
        <f>'[5]2015 ER Pension Amts'!X239</f>
        <v>30389.05</v>
      </c>
      <c r="X247" s="101">
        <f>'[5]2015 ER Pension Amts'!Y239</f>
        <v>4386.0015756000003</v>
      </c>
      <c r="Y247" s="101">
        <f>'[5]2015 ER Pension Amts'!Z239</f>
        <v>0</v>
      </c>
      <c r="Z247" s="101">
        <f>'[5]2015 ER Pension Amts'!AA239</f>
        <v>57407.57</v>
      </c>
    </row>
    <row r="248" spans="1:26" s="72" customFormat="1" x14ac:dyDescent="0.3">
      <c r="A248" s="100" t="str">
        <f>'[5]2015 ER Pension Amts'!A240</f>
        <v xml:space="preserve"> 7-15-50</v>
      </c>
      <c r="B248" s="98" t="str">
        <f>'[5]2015 ER Pension Amts'!B240</f>
        <v>LA STATE BD OF EXAM OF INTERIOR DESIGNER</v>
      </c>
      <c r="C248" s="101">
        <f>'[5]2015 ER Pension Amts'!C240</f>
        <v>0</v>
      </c>
      <c r="D248" s="101">
        <f>'[5]2015 ER Pension Amts'!D240</f>
        <v>0</v>
      </c>
      <c r="E248" s="102">
        <f>'[5]2015 ER Pension Amts'!E240</f>
        <v>0</v>
      </c>
      <c r="F248" s="101">
        <f>'[5]2015 ER Pension Amts'!F240</f>
        <v>0</v>
      </c>
      <c r="G248" s="103">
        <f>'[5]2015 ER Pension Amts'!G240</f>
        <v>0</v>
      </c>
      <c r="H248" s="103">
        <f>'[5]2015 ER Pension Amts'!H240</f>
        <v>1.7640000000000001E-5</v>
      </c>
      <c r="I248" s="103">
        <f>'[5]2015 ER Pension Amts'!I240</f>
        <v>-1.7640000000000001E-5</v>
      </c>
      <c r="J248" s="101">
        <f>'[5]2015 ER Pension Amts'!J240</f>
        <v>0</v>
      </c>
      <c r="K248" s="101">
        <f>'[5]2015 ER Pension Amts'!K240</f>
        <v>0</v>
      </c>
      <c r="L248" s="101">
        <f>'[5]2015 ER Pension Amts'!L240</f>
        <v>0</v>
      </c>
      <c r="M248" s="101">
        <f>'[5]2015 ER Pension Amts'!N240</f>
        <v>0</v>
      </c>
      <c r="N248" s="101">
        <f>'[5]2015 ER Pension Amts'!O240</f>
        <v>0</v>
      </c>
      <c r="O248" s="101">
        <f>'[5]2015 ER Pension Amts'!P240+'[5]2015 ER Pension Amts'!M240</f>
        <v>0</v>
      </c>
      <c r="P248" s="101">
        <f>'[5]2015 ER Pension Amts'!Q240</f>
        <v>0</v>
      </c>
      <c r="Q248" s="101">
        <f>'[5]2015 ER Pension Amts'!R240</f>
        <v>0</v>
      </c>
      <c r="R248" s="101">
        <f>'[5]2015 ER Pension Amts'!S240</f>
        <v>0</v>
      </c>
      <c r="S248" s="101">
        <f>'[5]2015 ER Pension Amts'!T240</f>
        <v>0</v>
      </c>
      <c r="T248" s="101">
        <f>'[5]2015 ER Pension Amts'!U240</f>
        <v>0</v>
      </c>
      <c r="U248" s="101">
        <f>'[5]2015 ER Pension Amts'!V240</f>
        <v>0</v>
      </c>
      <c r="V248" s="101">
        <f>'[5]2015 ER Pension Amts'!W240</f>
        <v>110301.01</v>
      </c>
      <c r="W248" s="101">
        <f>'[5]2015 ER Pension Amts'!X240</f>
        <v>-110301.01</v>
      </c>
      <c r="X248" s="101">
        <f>'[5]2015 ER Pension Amts'!Y240</f>
        <v>-15919.561274400001</v>
      </c>
      <c r="Y248" s="101">
        <f>'[5]2015 ER Pension Amts'!Z240</f>
        <v>0</v>
      </c>
      <c r="Z248" s="101">
        <f>'[5]2015 ER Pension Amts'!AA240</f>
        <v>0</v>
      </c>
    </row>
    <row r="249" spans="1:26" s="72" customFormat="1" x14ac:dyDescent="0.3">
      <c r="A249" s="100">
        <f>'[5]2015 ER Pension Amts'!A241</f>
        <v>71557</v>
      </c>
      <c r="B249" s="98" t="str">
        <f>'[5]2015 ER Pension Amts'!B241</f>
        <v>LA STATE BD OF WHOLESALE DRUG DISTRIB</v>
      </c>
      <c r="C249" s="101">
        <f>'[5]2015 ER Pension Amts'!C241</f>
        <v>132999.96</v>
      </c>
      <c r="D249" s="101">
        <f>'[5]2015 ER Pension Amts'!D241</f>
        <v>49475.985119999998</v>
      </c>
      <c r="E249" s="102">
        <f>'[5]2015 ER Pension Amts'!E241</f>
        <v>0.372</v>
      </c>
      <c r="F249" s="101">
        <f>'[5]2015 ER Pension Amts'!F241</f>
        <v>476649.79</v>
      </c>
      <c r="G249" s="103">
        <f>'[5]2015 ER Pension Amts'!G241</f>
        <v>7.0080000000000007E-5</v>
      </c>
      <c r="H249" s="103">
        <f>'[5]2015 ER Pension Amts'!H241</f>
        <v>1.4129999999999999E-4</v>
      </c>
      <c r="I249" s="103">
        <f>'[5]2015 ER Pension Amts'!I241</f>
        <v>-7.1219999999999999E-5</v>
      </c>
      <c r="J249" s="101">
        <f>'[5]2015 ER Pension Amts'!J241</f>
        <v>29825.67</v>
      </c>
      <c r="K249" s="101">
        <f>'[5]2015 ER Pension Amts'!K241</f>
        <v>637.20000000000005</v>
      </c>
      <c r="L249" s="101">
        <f>'[5]2015 ER Pension Amts'!L241</f>
        <v>0</v>
      </c>
      <c r="M249" s="101">
        <f>'[5]2015 ER Pension Amts'!N241</f>
        <v>-3904.12</v>
      </c>
      <c r="N249" s="101">
        <f>'[5]2015 ER Pension Amts'!O241</f>
        <v>0</v>
      </c>
      <c r="O249" s="101">
        <f>'[5]2015 ER Pension Amts'!P241+'[5]2015 ER Pension Amts'!M241</f>
        <v>-431.06000000000495</v>
      </c>
      <c r="P249" s="101">
        <f>'[5]2015 ER Pension Amts'!Q241</f>
        <v>-7158.09</v>
      </c>
      <c r="Q249" s="101">
        <f>'[5]2015 ER Pension Amts'!R241</f>
        <v>-3253.97</v>
      </c>
      <c r="R249" s="101">
        <f>'[5]2015 ER Pension Amts'!S241</f>
        <v>-3572.57</v>
      </c>
      <c r="S249" s="101">
        <f>'[5]2015 ER Pension Amts'!T241</f>
        <v>10286.64</v>
      </c>
      <c r="T249" s="101">
        <f>'[5]2015 ER Pension Amts'!U241</f>
        <v>601634.91</v>
      </c>
      <c r="U249" s="101">
        <f>'[5]2015 ER Pension Amts'!V241</f>
        <v>370506.86</v>
      </c>
      <c r="V249" s="101">
        <f>'[5]2015 ER Pension Amts'!W241</f>
        <v>883533.57</v>
      </c>
      <c r="W249" s="101">
        <f>'[5]2015 ER Pension Amts'!X241</f>
        <v>-445330.93</v>
      </c>
      <c r="X249" s="101">
        <f>'[5]2015 ER Pension Amts'!Y241</f>
        <v>-64273.874941199996</v>
      </c>
      <c r="Y249" s="101">
        <f>'[5]2015 ER Pension Amts'!Z241</f>
        <v>0</v>
      </c>
      <c r="Z249" s="101">
        <f>'[5]2015 ER Pension Amts'!AA241</f>
        <v>50925.599999999999</v>
      </c>
    </row>
    <row r="250" spans="1:26" s="72" customFormat="1" x14ac:dyDescent="0.3">
      <c r="A250" s="100">
        <f>'[5]2015 ER Pension Amts'!A242</f>
        <v>201129</v>
      </c>
      <c r="B250" s="98" t="str">
        <f>'[5]2015 ER Pension Amts'!B242</f>
        <v>LA STATE BD PRIVATE SECURITY EXAM</v>
      </c>
      <c r="C250" s="101">
        <f>'[5]2015 ER Pension Amts'!C242</f>
        <v>379697.64</v>
      </c>
      <c r="D250" s="101">
        <f>'[5]2015 ER Pension Amts'!D242</f>
        <v>141247.52208</v>
      </c>
      <c r="E250" s="102">
        <f>'[5]2015 ER Pension Amts'!E242</f>
        <v>0.372</v>
      </c>
      <c r="F250" s="101">
        <f>'[5]2015 ER Pension Amts'!F242</f>
        <v>1360710</v>
      </c>
      <c r="G250" s="103">
        <f>'[5]2015 ER Pension Amts'!G242</f>
        <v>2.0006000000000001E-4</v>
      </c>
      <c r="H250" s="103">
        <f>'[5]2015 ER Pension Amts'!H242</f>
        <v>2.0494E-4</v>
      </c>
      <c r="I250" s="103">
        <f>'[5]2015 ER Pension Amts'!I242</f>
        <v>-4.8799999999999999E-6</v>
      </c>
      <c r="J250" s="101">
        <f>'[5]2015 ER Pension Amts'!J242</f>
        <v>85144.46</v>
      </c>
      <c r="K250" s="101">
        <f>'[5]2015 ER Pension Amts'!K242</f>
        <v>1819.03</v>
      </c>
      <c r="L250" s="101">
        <f>'[5]2015 ER Pension Amts'!L242</f>
        <v>0</v>
      </c>
      <c r="M250" s="101">
        <f>'[5]2015 ER Pension Amts'!N242</f>
        <v>-11145.23</v>
      </c>
      <c r="N250" s="101">
        <f>'[5]2015 ER Pension Amts'!O242</f>
        <v>0</v>
      </c>
      <c r="O250" s="101">
        <f>'[5]2015 ER Pension Amts'!P242+'[5]2015 ER Pension Amts'!M242</f>
        <v>-1230.5500000000029</v>
      </c>
      <c r="P250" s="101">
        <f>'[5]2015 ER Pension Amts'!Q242</f>
        <v>-20434.45</v>
      </c>
      <c r="Q250" s="101">
        <f>'[5]2015 ER Pension Amts'!R242</f>
        <v>-9289.2199999999993</v>
      </c>
      <c r="R250" s="101">
        <f>'[5]2015 ER Pension Amts'!S242</f>
        <v>-10198.74</v>
      </c>
      <c r="S250" s="101">
        <f>'[5]2015 ER Pension Amts'!T242</f>
        <v>29365.66</v>
      </c>
      <c r="T250" s="101">
        <f>'[5]2015 ER Pension Amts'!U242</f>
        <v>1717509.72</v>
      </c>
      <c r="U250" s="101">
        <f>'[5]2015 ER Pension Amts'!V242</f>
        <v>1057699.81</v>
      </c>
      <c r="V250" s="101">
        <f>'[5]2015 ER Pension Amts'!W242</f>
        <v>1281467.5900000001</v>
      </c>
      <c r="W250" s="101">
        <f>'[5]2015 ER Pension Amts'!X242</f>
        <v>-30514.11</v>
      </c>
      <c r="X250" s="101">
        <f>'[5]2015 ER Pension Amts'!Y242</f>
        <v>-4404.0509647999997</v>
      </c>
      <c r="Y250" s="101">
        <f>'[5]2015 ER Pension Amts'!Z242</f>
        <v>0</v>
      </c>
      <c r="Z250" s="101">
        <f>'[5]2015 ER Pension Amts'!AA242</f>
        <v>145379.23000000001</v>
      </c>
    </row>
    <row r="251" spans="1:26" s="72" customFormat="1" x14ac:dyDescent="0.3">
      <c r="A251" s="100">
        <f>'[5]2015 ER Pension Amts'!A243</f>
        <v>71521</v>
      </c>
      <c r="B251" s="98" t="str">
        <f>'[5]2015 ER Pension Amts'!B243</f>
        <v>LA STATE BOARD OF DENTISTRY</v>
      </c>
      <c r="C251" s="101">
        <f>'[5]2015 ER Pension Amts'!C243</f>
        <v>381762.48</v>
      </c>
      <c r="D251" s="101">
        <f>'[5]2015 ER Pension Amts'!D243</f>
        <v>142015.64256000001</v>
      </c>
      <c r="E251" s="102">
        <f>'[5]2015 ER Pension Amts'!E243</f>
        <v>0.372</v>
      </c>
      <c r="F251" s="101">
        <f>'[5]2015 ER Pension Amts'!F243</f>
        <v>1368055.63</v>
      </c>
      <c r="G251" s="103">
        <f>'[5]2015 ER Pension Amts'!G243</f>
        <v>2.0113999999999999E-4</v>
      </c>
      <c r="H251" s="103">
        <f>'[5]2015 ER Pension Amts'!H243</f>
        <v>1.9357000000000001E-4</v>
      </c>
      <c r="I251" s="103">
        <f>'[5]2015 ER Pension Amts'!I243</f>
        <v>7.5700000000000004E-6</v>
      </c>
      <c r="J251" s="101">
        <f>'[5]2015 ER Pension Amts'!J243</f>
        <v>85604.1</v>
      </c>
      <c r="K251" s="101">
        <f>'[5]2015 ER Pension Amts'!K243</f>
        <v>1828.85</v>
      </c>
      <c r="L251" s="101">
        <f>'[5]2015 ER Pension Amts'!L243</f>
        <v>0</v>
      </c>
      <c r="M251" s="101">
        <f>'[5]2015 ER Pension Amts'!N243</f>
        <v>-11205.4</v>
      </c>
      <c r="N251" s="101">
        <f>'[5]2015 ER Pension Amts'!O243</f>
        <v>0</v>
      </c>
      <c r="O251" s="101">
        <f>'[5]2015 ER Pension Amts'!P243+'[5]2015 ER Pension Amts'!M243</f>
        <v>-1237.1999999999971</v>
      </c>
      <c r="P251" s="101">
        <f>'[5]2015 ER Pension Amts'!Q243</f>
        <v>-20544.77</v>
      </c>
      <c r="Q251" s="101">
        <f>'[5]2015 ER Pension Amts'!R243</f>
        <v>-9339.3700000000008</v>
      </c>
      <c r="R251" s="101">
        <f>'[5]2015 ER Pension Amts'!S243</f>
        <v>-10253.790000000001</v>
      </c>
      <c r="S251" s="101">
        <f>'[5]2015 ER Pension Amts'!T243</f>
        <v>29524.19</v>
      </c>
      <c r="T251" s="101">
        <f>'[5]2015 ER Pension Amts'!U243</f>
        <v>1726781.49</v>
      </c>
      <c r="U251" s="101">
        <f>'[5]2015 ER Pension Amts'!V243</f>
        <v>1063409.67</v>
      </c>
      <c r="V251" s="101">
        <f>'[5]2015 ER Pension Amts'!W243</f>
        <v>1210372.21</v>
      </c>
      <c r="W251" s="101">
        <f>'[5]2015 ER Pension Amts'!X243</f>
        <v>47334.39</v>
      </c>
      <c r="X251" s="101">
        <f>'[5]2015 ER Pension Amts'!Y243</f>
        <v>6831.6938122000001</v>
      </c>
      <c r="Y251" s="101">
        <f>'[5]2015 ER Pension Amts'!Z243</f>
        <v>0</v>
      </c>
      <c r="Z251" s="101">
        <f>'[5]2015 ER Pension Amts'!AA243</f>
        <v>146164.04</v>
      </c>
    </row>
    <row r="252" spans="1:26" s="72" customFormat="1" x14ac:dyDescent="0.3">
      <c r="A252" s="100" t="str">
        <f>'[5]2015 ER Pension Amts'!A244</f>
        <v xml:space="preserve"> LsrAgy00122</v>
      </c>
      <c r="B252" s="98" t="str">
        <f>'[5]2015 ER Pension Amts'!B244</f>
        <v>LA STATE BOARD OF HOME INSPECTORS</v>
      </c>
      <c r="C252" s="101">
        <f>'[5]2015 ER Pension Amts'!C244</f>
        <v>55000.08</v>
      </c>
      <c r="D252" s="101">
        <f>'[5]2015 ER Pension Amts'!D244</f>
        <v>20460.029760000001</v>
      </c>
      <c r="E252" s="102">
        <f>'[5]2015 ER Pension Amts'!E244</f>
        <v>0.372</v>
      </c>
      <c r="F252" s="101">
        <f>'[5]2015 ER Pension Amts'!F244</f>
        <v>197107.75</v>
      </c>
      <c r="G252" s="103">
        <f>'[5]2015 ER Pension Amts'!G244</f>
        <v>2.898E-5</v>
      </c>
      <c r="H252" s="103">
        <f>'[5]2015 ER Pension Amts'!H244</f>
        <v>2.8229999999999999E-5</v>
      </c>
      <c r="I252" s="103">
        <f>'[5]2015 ER Pension Amts'!I244</f>
        <v>7.5000000000000002E-7</v>
      </c>
      <c r="J252" s="101">
        <f>'[5]2015 ER Pension Amts'!J244</f>
        <v>12333.73</v>
      </c>
      <c r="K252" s="101">
        <f>'[5]2015 ER Pension Amts'!K244</f>
        <v>263.5</v>
      </c>
      <c r="L252" s="101">
        <f>'[5]2015 ER Pension Amts'!L244</f>
        <v>0</v>
      </c>
      <c r="M252" s="101">
        <f>'[5]2015 ER Pension Amts'!N244</f>
        <v>-1614.46</v>
      </c>
      <c r="N252" s="101">
        <f>'[5]2015 ER Pension Amts'!O244</f>
        <v>0</v>
      </c>
      <c r="O252" s="101">
        <f>'[5]2015 ER Pension Amts'!P244+'[5]2015 ER Pension Amts'!M244</f>
        <v>-178.25</v>
      </c>
      <c r="P252" s="101">
        <f>'[5]2015 ER Pension Amts'!Q244</f>
        <v>-2960.06</v>
      </c>
      <c r="Q252" s="101">
        <f>'[5]2015 ER Pension Amts'!R244</f>
        <v>-1345.6</v>
      </c>
      <c r="R252" s="101">
        <f>'[5]2015 ER Pension Amts'!S244</f>
        <v>-1477.35</v>
      </c>
      <c r="S252" s="101">
        <f>'[5]2015 ER Pension Amts'!T244</f>
        <v>4253.8100000000004</v>
      </c>
      <c r="T252" s="101">
        <f>'[5]2015 ER Pension Amts'!U244</f>
        <v>248792.52</v>
      </c>
      <c r="U252" s="101">
        <f>'[5]2015 ER Pension Amts'!V244</f>
        <v>153214.74</v>
      </c>
      <c r="V252" s="101">
        <f>'[5]2015 ER Pension Amts'!W244</f>
        <v>176519.13</v>
      </c>
      <c r="W252" s="101">
        <f>'[5]2015 ER Pension Amts'!X244</f>
        <v>4689.67</v>
      </c>
      <c r="X252" s="101">
        <f>'[5]2015 ER Pension Amts'!Y244</f>
        <v>676.85209499999996</v>
      </c>
      <c r="Y252" s="101">
        <f>'[5]2015 ER Pension Amts'!Z244</f>
        <v>0</v>
      </c>
      <c r="Z252" s="101">
        <f>'[5]2015 ER Pension Amts'!AA244</f>
        <v>21059.13</v>
      </c>
    </row>
    <row r="253" spans="1:26" s="72" customFormat="1" x14ac:dyDescent="0.3">
      <c r="A253" s="100">
        <f>'[5]2015 ER Pension Amts'!A245</f>
        <v>71527</v>
      </c>
      <c r="B253" s="98" t="str">
        <f>'[5]2015 ER Pension Amts'!B245</f>
        <v>LA STATE BOARD OF NURSING</v>
      </c>
      <c r="C253" s="101">
        <f>'[5]2015 ER Pension Amts'!C245</f>
        <v>2884022.04</v>
      </c>
      <c r="D253" s="101">
        <f>'[5]2015 ER Pension Amts'!D245</f>
        <v>1072856.19888</v>
      </c>
      <c r="E253" s="102">
        <f>'[5]2015 ER Pension Amts'!E245</f>
        <v>0.372</v>
      </c>
      <c r="F253" s="101">
        <f>'[5]2015 ER Pension Amts'!F245</f>
        <v>10335233.810000001</v>
      </c>
      <c r="G253" s="103">
        <f>'[5]2015 ER Pension Amts'!G245</f>
        <v>1.5195499999999999E-3</v>
      </c>
      <c r="H253" s="103">
        <f>'[5]2015 ER Pension Amts'!H245</f>
        <v>1.4938799999999999E-3</v>
      </c>
      <c r="I253" s="103">
        <f>'[5]2015 ER Pension Amts'!I245</f>
        <v>2.567E-5</v>
      </c>
      <c r="J253" s="101">
        <f>'[5]2015 ER Pension Amts'!J245</f>
        <v>646712.31000000006</v>
      </c>
      <c r="K253" s="101">
        <f>'[5]2015 ER Pension Amts'!K245</f>
        <v>13816.36</v>
      </c>
      <c r="L253" s="101">
        <f>'[5]2015 ER Pension Amts'!L245</f>
        <v>0</v>
      </c>
      <c r="M253" s="101">
        <f>'[5]2015 ER Pension Amts'!N245</f>
        <v>-84653.27</v>
      </c>
      <c r="N253" s="101">
        <f>'[5]2015 ER Pension Amts'!O245</f>
        <v>0</v>
      </c>
      <c r="O253" s="101">
        <f>'[5]2015 ER Pension Amts'!P245+'[5]2015 ER Pension Amts'!M245</f>
        <v>-9346.609999999986</v>
      </c>
      <c r="P253" s="101">
        <f>'[5]2015 ER Pension Amts'!Q245</f>
        <v>-155209.31</v>
      </c>
      <c r="Q253" s="101">
        <f>'[5]2015 ER Pension Amts'!R245</f>
        <v>-70556.03</v>
      </c>
      <c r="R253" s="101">
        <f>'[5]2015 ER Pension Amts'!S245</f>
        <v>-77464.210000000006</v>
      </c>
      <c r="S253" s="101">
        <f>'[5]2015 ER Pension Amts'!T245</f>
        <v>223046.02</v>
      </c>
      <c r="T253" s="101">
        <f>'[5]2015 ER Pension Amts'!U245</f>
        <v>13045295.869999999</v>
      </c>
      <c r="U253" s="101">
        <f>'[5]2015 ER Pension Amts'!V245</f>
        <v>8033728.5899999999</v>
      </c>
      <c r="V253" s="101">
        <f>'[5]2015 ER Pension Amts'!W245</f>
        <v>9341069.5800000001</v>
      </c>
      <c r="W253" s="101">
        <f>'[5]2015 ER Pension Amts'!X245</f>
        <v>160511.73000000001</v>
      </c>
      <c r="X253" s="101">
        <f>'[5]2015 ER Pension Amts'!Y245</f>
        <v>23166.391038199999</v>
      </c>
      <c r="Y253" s="101">
        <f>'[5]2015 ER Pension Amts'!Z245</f>
        <v>0</v>
      </c>
      <c r="Z253" s="101">
        <f>'[5]2015 ER Pension Amts'!AA245</f>
        <v>1104223.76</v>
      </c>
    </row>
    <row r="254" spans="1:26" s="72" customFormat="1" x14ac:dyDescent="0.3">
      <c r="A254" s="100" t="str">
        <f>'[5]2015 ER Pension Amts'!A246</f>
        <v xml:space="preserve"> 24-962</v>
      </c>
      <c r="B254" s="98" t="str">
        <f>'[5]2015 ER Pension Amts'!B246</f>
        <v>LA STATE LAW INSTITUTE</v>
      </c>
      <c r="C254" s="101">
        <f>'[5]2015 ER Pension Amts'!C246</f>
        <v>473258.76</v>
      </c>
      <c r="D254" s="101">
        <f>'[5]2015 ER Pension Amts'!D246</f>
        <v>176052.25872000001</v>
      </c>
      <c r="E254" s="102">
        <f>'[5]2015 ER Pension Amts'!E246</f>
        <v>0.372</v>
      </c>
      <c r="F254" s="101">
        <f>'[5]2015 ER Pension Amts'!F246</f>
        <v>1695956.4</v>
      </c>
      <c r="G254" s="103">
        <f>'[5]2015 ER Pension Amts'!G246</f>
        <v>2.4935000000000002E-4</v>
      </c>
      <c r="H254" s="103">
        <f>'[5]2015 ER Pension Amts'!H246</f>
        <v>2.3542999999999999E-4</v>
      </c>
      <c r="I254" s="103">
        <f>'[5]2015 ER Pension Amts'!I246</f>
        <v>1.3920000000000001E-5</v>
      </c>
      <c r="J254" s="101">
        <f>'[5]2015 ER Pension Amts'!J246</f>
        <v>106122.02</v>
      </c>
      <c r="K254" s="101">
        <f>'[5]2015 ER Pension Amts'!K246</f>
        <v>2267.19</v>
      </c>
      <c r="L254" s="101">
        <f>'[5]2015 ER Pension Amts'!L246</f>
        <v>0</v>
      </c>
      <c r="M254" s="101">
        <f>'[5]2015 ER Pension Amts'!N246</f>
        <v>-13891.15</v>
      </c>
      <c r="N254" s="101">
        <f>'[5]2015 ER Pension Amts'!O246</f>
        <v>0</v>
      </c>
      <c r="O254" s="101">
        <f>'[5]2015 ER Pension Amts'!P246+'[5]2015 ER Pension Amts'!M246</f>
        <v>-1533.7300000000105</v>
      </c>
      <c r="P254" s="101">
        <f>'[5]2015 ER Pension Amts'!Q246</f>
        <v>-25469.01</v>
      </c>
      <c r="Q254" s="101">
        <f>'[5]2015 ER Pension Amts'!R246</f>
        <v>-11577.87</v>
      </c>
      <c r="R254" s="101">
        <f>'[5]2015 ER Pension Amts'!S246</f>
        <v>-12711.46</v>
      </c>
      <c r="S254" s="101">
        <f>'[5]2015 ER Pension Amts'!T246</f>
        <v>36600.65</v>
      </c>
      <c r="T254" s="101">
        <f>'[5]2015 ER Pension Amts'!U246</f>
        <v>2140663.04</v>
      </c>
      <c r="U254" s="101">
        <f>'[5]2015 ER Pension Amts'!V246</f>
        <v>1318291.75</v>
      </c>
      <c r="V254" s="101">
        <f>'[5]2015 ER Pension Amts'!W246</f>
        <v>1472118.25</v>
      </c>
      <c r="W254" s="101">
        <f>'[5]2015 ER Pension Amts'!X246</f>
        <v>87040.25</v>
      </c>
      <c r="X254" s="101">
        <f>'[5]2015 ER Pension Amts'!Y246</f>
        <v>12562.3748832</v>
      </c>
      <c r="Y254" s="101">
        <f>'[5]2015 ER Pension Amts'!Z246</f>
        <v>0</v>
      </c>
      <c r="Z254" s="101">
        <f>'[5]2015 ER Pension Amts'!AA246</f>
        <v>181197.19</v>
      </c>
    </row>
    <row r="255" spans="1:26" s="72" customFormat="1" x14ac:dyDescent="0.3">
      <c r="A255" s="100" t="str">
        <f>'[5]2015 ER Pension Amts'!A247</f>
        <v xml:space="preserve"> LsrAgy00521</v>
      </c>
      <c r="B255" s="98" t="str">
        <f>'[5]2015 ER Pension Amts'!B247</f>
        <v>LA STATE UNIVERSITY MEDICAL CENTER</v>
      </c>
      <c r="C255" s="101">
        <f>'[5]2015 ER Pension Amts'!C247</f>
        <v>21218612.879999999</v>
      </c>
      <c r="D255" s="101">
        <f>'[5]2015 ER Pension Amts'!D247</f>
        <v>7896156.24144</v>
      </c>
      <c r="E255" s="102">
        <f>'[5]2015 ER Pension Amts'!E247</f>
        <v>0.3721334</v>
      </c>
      <c r="F255" s="101">
        <f>'[5]2015 ER Pension Amts'!F247</f>
        <v>76066518.239999995</v>
      </c>
      <c r="G255" s="103">
        <f>'[5]2015 ER Pension Amts'!G247</f>
        <v>1.1183770000000001E-2</v>
      </c>
      <c r="H255" s="103">
        <f>'[5]2015 ER Pension Amts'!H247</f>
        <v>0</v>
      </c>
      <c r="I255" s="103">
        <f>'[5]2015 ER Pension Amts'!I247</f>
        <v>1.1183770000000001E-2</v>
      </c>
      <c r="J255" s="101">
        <f>'[5]2015 ER Pension Amts'!J247</f>
        <v>4759752.41</v>
      </c>
      <c r="K255" s="101">
        <f>'[5]2015 ER Pension Amts'!K247</f>
        <v>101687.32</v>
      </c>
      <c r="L255" s="101">
        <f>'[5]2015 ER Pension Amts'!L247</f>
        <v>0</v>
      </c>
      <c r="M255" s="101">
        <f>'[5]2015 ER Pension Amts'!N247</f>
        <v>-623041.52</v>
      </c>
      <c r="N255" s="101">
        <f>'[5]2015 ER Pension Amts'!O247</f>
        <v>0</v>
      </c>
      <c r="O255" s="101">
        <f>'[5]2015 ER Pension Amts'!P247+'[5]2015 ER Pension Amts'!M247</f>
        <v>-68790.330000000075</v>
      </c>
      <c r="P255" s="101">
        <f>'[5]2015 ER Pension Amts'!Q247</f>
        <v>-1142328.43</v>
      </c>
      <c r="Q255" s="101">
        <f>'[5]2015 ER Pension Amts'!R247</f>
        <v>-519286.91</v>
      </c>
      <c r="R255" s="101">
        <f>'[5]2015 ER Pension Amts'!S247</f>
        <v>-570130.56999999995</v>
      </c>
      <c r="S255" s="101">
        <f>'[5]2015 ER Pension Amts'!T247</f>
        <v>1641601.39</v>
      </c>
      <c r="T255" s="101">
        <f>'[5]2015 ER Pension Amts'!U247</f>
        <v>96012364.609999999</v>
      </c>
      <c r="U255" s="101">
        <f>'[5]2015 ER Pension Amts'!V247</f>
        <v>59127618.590000004</v>
      </c>
      <c r="V255" s="101">
        <f>'[5]2015 ER Pension Amts'!W247</f>
        <v>0</v>
      </c>
      <c r="W255" s="101">
        <f>'[5]2015 ER Pension Amts'!X247</f>
        <v>69930900.579999998</v>
      </c>
      <c r="X255" s="101">
        <f>'[5]2015 ER Pension Amts'!Y247</f>
        <v>10093010.8726642</v>
      </c>
      <c r="Y255" s="101">
        <f>'[5]2015 ER Pension Amts'!Z247</f>
        <v>0</v>
      </c>
      <c r="Z255" s="101">
        <f>'[5]2015 ER Pension Amts'!AA247</f>
        <v>8127001.1100000003</v>
      </c>
    </row>
    <row r="256" spans="1:26" s="72" customFormat="1" x14ac:dyDescent="0.3">
      <c r="A256" s="100" t="str">
        <f>'[5]2015 ER Pension Amts'!A248</f>
        <v xml:space="preserve"> LsrAgy00353</v>
      </c>
      <c r="B256" s="98" t="str">
        <f>'[5]2015 ER Pension Amts'!B248</f>
        <v>LA USED MOTOR VEHICLE &amp; PARTS</v>
      </c>
      <c r="C256" s="101">
        <f>'[5]2015 ER Pension Amts'!C248</f>
        <v>836700.72</v>
      </c>
      <c r="D256" s="101">
        <f>'[5]2015 ER Pension Amts'!D248</f>
        <v>311252.66784000001</v>
      </c>
      <c r="E256" s="102">
        <f>'[5]2015 ER Pension Amts'!E248</f>
        <v>0.372</v>
      </c>
      <c r="F256" s="101">
        <f>'[5]2015 ER Pension Amts'!F248</f>
        <v>2998377.46</v>
      </c>
      <c r="G256" s="103">
        <f>'[5]2015 ER Pension Amts'!G248</f>
        <v>4.4084000000000001E-4</v>
      </c>
      <c r="H256" s="103">
        <f>'[5]2015 ER Pension Amts'!H248</f>
        <v>2.5572000000000002E-4</v>
      </c>
      <c r="I256" s="103">
        <f>'[5]2015 ER Pension Amts'!I248</f>
        <v>1.8511999999999999E-4</v>
      </c>
      <c r="J256" s="101">
        <f>'[5]2015 ER Pension Amts'!J248</f>
        <v>187619.13</v>
      </c>
      <c r="K256" s="101">
        <f>'[5]2015 ER Pension Amts'!K248</f>
        <v>4008.29</v>
      </c>
      <c r="L256" s="101">
        <f>'[5]2015 ER Pension Amts'!L248</f>
        <v>0</v>
      </c>
      <c r="M256" s="101">
        <f>'[5]2015 ER Pension Amts'!N248</f>
        <v>-24558.95</v>
      </c>
      <c r="N256" s="101">
        <f>'[5]2015 ER Pension Amts'!O248</f>
        <v>0</v>
      </c>
      <c r="O256" s="101">
        <f>'[5]2015 ER Pension Amts'!P248+'[5]2015 ER Pension Amts'!M248</f>
        <v>-2711.570000000007</v>
      </c>
      <c r="P256" s="101">
        <f>'[5]2015 ER Pension Amts'!Q248</f>
        <v>-45028.11</v>
      </c>
      <c r="Q256" s="101">
        <f>'[5]2015 ER Pension Amts'!R248</f>
        <v>-20469.169999999998</v>
      </c>
      <c r="R256" s="101">
        <f>'[5]2015 ER Pension Amts'!S248</f>
        <v>-22473.31</v>
      </c>
      <c r="S256" s="101">
        <f>'[5]2015 ER Pension Amts'!T248</f>
        <v>64708.37</v>
      </c>
      <c r="T256" s="101">
        <f>'[5]2015 ER Pension Amts'!U248</f>
        <v>3784599.54</v>
      </c>
      <c r="U256" s="101">
        <f>'[5]2015 ER Pension Amts'!V248</f>
        <v>2330682.71</v>
      </c>
      <c r="V256" s="101">
        <f>'[5]2015 ER Pension Amts'!W248</f>
        <v>1598989.42</v>
      </c>
      <c r="W256" s="101">
        <f>'[5]2015 ER Pension Amts'!X248</f>
        <v>1157535.28</v>
      </c>
      <c r="X256" s="101">
        <f>'[5]2015 ER Pension Amts'!Y248</f>
        <v>167065.1464352</v>
      </c>
      <c r="Y256" s="101">
        <f>'[5]2015 ER Pension Amts'!Z248</f>
        <v>0</v>
      </c>
      <c r="Z256" s="101">
        <f>'[5]2015 ER Pension Amts'!AA248</f>
        <v>320348.78999999998</v>
      </c>
    </row>
    <row r="257" spans="1:26" s="72" customFormat="1" x14ac:dyDescent="0.3">
      <c r="A257" s="100">
        <f>'[5]2015 ER Pension Amts'!A249</f>
        <v>71539</v>
      </c>
      <c r="B257" s="98" t="str">
        <f>'[5]2015 ER Pension Amts'!B249</f>
        <v>LA VETERINARY BOARD</v>
      </c>
      <c r="C257" s="101">
        <f>'[5]2015 ER Pension Amts'!C249</f>
        <v>117187.2</v>
      </c>
      <c r="D257" s="101">
        <f>'[5]2015 ER Pension Amts'!D249</f>
        <v>43593.638400000003</v>
      </c>
      <c r="E257" s="102">
        <f>'[5]2015 ER Pension Amts'!E249</f>
        <v>0.372</v>
      </c>
      <c r="F257" s="101">
        <f>'[5]2015 ER Pension Amts'!F249</f>
        <v>419925.2</v>
      </c>
      <c r="G257" s="103">
        <f>'[5]2015 ER Pension Amts'!G249</f>
        <v>6.1740000000000002E-5</v>
      </c>
      <c r="H257" s="103">
        <f>'[5]2015 ER Pension Amts'!H249</f>
        <v>6.1470000000000006E-5</v>
      </c>
      <c r="I257" s="103">
        <f>'[5]2015 ER Pension Amts'!I249</f>
        <v>2.7000000000000001E-7</v>
      </c>
      <c r="J257" s="101">
        <f>'[5]2015 ER Pension Amts'!J249</f>
        <v>26276.21</v>
      </c>
      <c r="K257" s="101">
        <f>'[5]2015 ER Pension Amts'!K249</f>
        <v>561.36</v>
      </c>
      <c r="L257" s="101">
        <f>'[5]2015 ER Pension Amts'!L249</f>
        <v>0</v>
      </c>
      <c r="M257" s="101">
        <f>'[5]2015 ER Pension Amts'!N249</f>
        <v>-3439.5</v>
      </c>
      <c r="N257" s="101">
        <f>'[5]2015 ER Pension Amts'!O249</f>
        <v>0</v>
      </c>
      <c r="O257" s="101">
        <f>'[5]2015 ER Pension Amts'!P249+'[5]2015 ER Pension Amts'!M249</f>
        <v>-379.76000000000204</v>
      </c>
      <c r="P257" s="101">
        <f>'[5]2015 ER Pension Amts'!Q249</f>
        <v>-6306.22</v>
      </c>
      <c r="Q257" s="101">
        <f>'[5]2015 ER Pension Amts'!R249</f>
        <v>-2866.72</v>
      </c>
      <c r="R257" s="101">
        <f>'[5]2015 ER Pension Amts'!S249</f>
        <v>-3147.41</v>
      </c>
      <c r="S257" s="101">
        <f>'[5]2015 ER Pension Amts'!T249</f>
        <v>9062.4599999999991</v>
      </c>
      <c r="T257" s="101">
        <f>'[5]2015 ER Pension Amts'!U249</f>
        <v>530036.24</v>
      </c>
      <c r="U257" s="101">
        <f>'[5]2015 ER Pension Amts'!V249</f>
        <v>326414.01</v>
      </c>
      <c r="V257" s="101">
        <f>'[5]2015 ER Pension Amts'!W249</f>
        <v>384365.24</v>
      </c>
      <c r="W257" s="101">
        <f>'[5]2015 ER Pension Amts'!X249</f>
        <v>1688.28</v>
      </c>
      <c r="X257" s="101">
        <f>'[5]2015 ER Pension Amts'!Y249</f>
        <v>243.66675420000001</v>
      </c>
      <c r="Y257" s="101">
        <f>'[5]2015 ER Pension Amts'!Z249</f>
        <v>0</v>
      </c>
      <c r="Z257" s="101">
        <f>'[5]2015 ER Pension Amts'!AA249</f>
        <v>44865.11</v>
      </c>
    </row>
    <row r="258" spans="1:26" s="72" customFormat="1" x14ac:dyDescent="0.3">
      <c r="A258" s="100" t="str">
        <f>'[5]2015 ER Pension Amts'!A250</f>
        <v xml:space="preserve"> LsrAgy00785</v>
      </c>
      <c r="B258" s="98" t="str">
        <f>'[5]2015 ER Pension Amts'!B250</f>
        <v>LAFAYETTE CONSOL GOVT ADM OPERAT</v>
      </c>
      <c r="C258" s="101">
        <f>'[5]2015 ER Pension Amts'!C250</f>
        <v>198182.39999999999</v>
      </c>
      <c r="D258" s="101">
        <f>'[5]2015 ER Pension Amts'!D250</f>
        <v>75507.494399999996</v>
      </c>
      <c r="E258" s="102">
        <f>'[5]2015 ER Pension Amts'!E250</f>
        <v>0.38100000000000001</v>
      </c>
      <c r="F258" s="101">
        <f>'[5]2015 ER Pension Amts'!F250</f>
        <v>727421.43999999994</v>
      </c>
      <c r="G258" s="103">
        <f>'[5]2015 ER Pension Amts'!G250</f>
        <v>1.0695E-4</v>
      </c>
      <c r="H258" s="103">
        <f>'[5]2015 ER Pension Amts'!H250</f>
        <v>1.0881E-4</v>
      </c>
      <c r="I258" s="103">
        <f>'[5]2015 ER Pension Amts'!I250</f>
        <v>-1.86E-6</v>
      </c>
      <c r="J258" s="101">
        <f>'[5]2015 ER Pension Amts'!J250</f>
        <v>45517.35</v>
      </c>
      <c r="K258" s="101">
        <f>'[5]2015 ER Pension Amts'!K250</f>
        <v>972.43</v>
      </c>
      <c r="L258" s="101">
        <f>'[5]2015 ER Pension Amts'!L250</f>
        <v>0</v>
      </c>
      <c r="M258" s="101">
        <f>'[5]2015 ER Pension Amts'!N250</f>
        <v>-5958.12</v>
      </c>
      <c r="N258" s="101">
        <f>'[5]2015 ER Pension Amts'!O250</f>
        <v>0</v>
      </c>
      <c r="O258" s="101">
        <f>'[5]2015 ER Pension Amts'!P250+'[5]2015 ER Pension Amts'!M250</f>
        <v>-657.84000000000378</v>
      </c>
      <c r="P258" s="101">
        <f>'[5]2015 ER Pension Amts'!Q250</f>
        <v>-10924.05</v>
      </c>
      <c r="Q258" s="101">
        <f>'[5]2015 ER Pension Amts'!R250</f>
        <v>-4965.92</v>
      </c>
      <c r="R258" s="101">
        <f>'[5]2015 ER Pension Amts'!S250</f>
        <v>-5452.14</v>
      </c>
      <c r="S258" s="101">
        <f>'[5]2015 ER Pension Amts'!T250</f>
        <v>15698.58</v>
      </c>
      <c r="T258" s="101">
        <f>'[5]2015 ER Pension Amts'!U250</f>
        <v>918162.87</v>
      </c>
      <c r="U258" s="101">
        <f>'[5]2015 ER Pension Amts'!V250</f>
        <v>565435.34</v>
      </c>
      <c r="V258" s="101">
        <f>'[5]2015 ER Pension Amts'!W250</f>
        <v>680377.13</v>
      </c>
      <c r="W258" s="101">
        <f>'[5]2015 ER Pension Amts'!X250</f>
        <v>-11630.38</v>
      </c>
      <c r="X258" s="101">
        <f>'[5]2015 ER Pension Amts'!Y250</f>
        <v>-1678.5931955999999</v>
      </c>
      <c r="Y258" s="101">
        <f>'[5]2015 ER Pension Amts'!Z250</f>
        <v>0</v>
      </c>
      <c r="Z258" s="101">
        <f>'[5]2015 ER Pension Amts'!AA250</f>
        <v>77718.23</v>
      </c>
    </row>
    <row r="259" spans="1:26" s="72" customFormat="1" x14ac:dyDescent="0.3">
      <c r="A259" s="100" t="str">
        <f>'[5]2015 ER Pension Amts'!A251</f>
        <v xml:space="preserve"> LsrAgy00800</v>
      </c>
      <c r="B259" s="98" t="str">
        <f>'[5]2015 ER Pension Amts'!B251</f>
        <v>LAFAYETTE PARISH SCHOOL BOARD</v>
      </c>
      <c r="C259" s="101">
        <f>'[5]2015 ER Pension Amts'!C251</f>
        <v>255159.9</v>
      </c>
      <c r="D259" s="101">
        <f>'[5]2015 ER Pension Amts'!D251</f>
        <v>94919.482799999998</v>
      </c>
      <c r="E259" s="102">
        <f>'[5]2015 ER Pension Amts'!E251</f>
        <v>0.372</v>
      </c>
      <c r="F259" s="101">
        <f>'[5]2015 ER Pension Amts'!F251</f>
        <v>914394.94</v>
      </c>
      <c r="G259" s="103">
        <f>'[5]2015 ER Pension Amts'!G251</f>
        <v>1.3443999999999999E-4</v>
      </c>
      <c r="H259" s="103">
        <f>'[5]2015 ER Pension Amts'!H251</f>
        <v>1.1472E-4</v>
      </c>
      <c r="I259" s="103">
        <f>'[5]2015 ER Pension Amts'!I251</f>
        <v>1.9720000000000001E-5</v>
      </c>
      <c r="J259" s="101">
        <f>'[5]2015 ER Pension Amts'!J251</f>
        <v>57216.94</v>
      </c>
      <c r="K259" s="101">
        <f>'[5]2015 ER Pension Amts'!K251</f>
        <v>1222.3800000000001</v>
      </c>
      <c r="L259" s="101">
        <f>'[5]2015 ER Pension Amts'!L251</f>
        <v>0</v>
      </c>
      <c r="M259" s="101">
        <f>'[5]2015 ER Pension Amts'!N251</f>
        <v>-7489.58</v>
      </c>
      <c r="N259" s="101">
        <f>'[5]2015 ER Pension Amts'!O251</f>
        <v>0</v>
      </c>
      <c r="O259" s="101">
        <f>'[5]2015 ER Pension Amts'!P251+'[5]2015 ER Pension Amts'!M251</f>
        <v>-826.93000000000757</v>
      </c>
      <c r="P259" s="101">
        <f>'[5]2015 ER Pension Amts'!Q251</f>
        <v>-13731.92</v>
      </c>
      <c r="Q259" s="101">
        <f>'[5]2015 ER Pension Amts'!R251</f>
        <v>-6242.34</v>
      </c>
      <c r="R259" s="101">
        <f>'[5]2015 ER Pension Amts'!S251</f>
        <v>-6853.53</v>
      </c>
      <c r="S259" s="101">
        <f>'[5]2015 ER Pension Amts'!T251</f>
        <v>19733.68</v>
      </c>
      <c r="T259" s="101">
        <f>'[5]2015 ER Pension Amts'!U251</f>
        <v>1154163.78</v>
      </c>
      <c r="U259" s="101">
        <f>'[5]2015 ER Pension Amts'!V251</f>
        <v>710772.58</v>
      </c>
      <c r="V259" s="101">
        <f>'[5]2015 ER Pension Amts'!W251</f>
        <v>717331.72</v>
      </c>
      <c r="W259" s="101">
        <f>'[5]2015 ER Pension Amts'!X251</f>
        <v>123307.02</v>
      </c>
      <c r="X259" s="101">
        <f>'[5]2015 ER Pension Amts'!Y251</f>
        <v>17796.697751200001</v>
      </c>
      <c r="Y259" s="101">
        <f>'[5]2015 ER Pension Amts'!Z251</f>
        <v>0</v>
      </c>
      <c r="Z259" s="101">
        <f>'[5]2015 ER Pension Amts'!AA251</f>
        <v>97694.61</v>
      </c>
    </row>
    <row r="260" spans="1:26" s="72" customFormat="1" x14ac:dyDescent="0.3">
      <c r="A260" s="100">
        <f>'[5]2015 ER Pension Amts'!A252</f>
        <v>20149</v>
      </c>
      <c r="B260" s="98" t="str">
        <f>'[5]2015 ER Pension Amts'!B252</f>
        <v>LAFITTE AREA INDEPENDENT LEVEE DISTRICT</v>
      </c>
      <c r="C260" s="101">
        <f>'[5]2015 ER Pension Amts'!C252</f>
        <v>102000</v>
      </c>
      <c r="D260" s="101">
        <f>'[5]2015 ER Pension Amts'!D252</f>
        <v>37944</v>
      </c>
      <c r="E260" s="102">
        <f>'[5]2015 ER Pension Amts'!E252</f>
        <v>0.372</v>
      </c>
      <c r="F260" s="101">
        <f>'[5]2015 ER Pension Amts'!F252</f>
        <v>365513.12</v>
      </c>
      <c r="G260" s="103">
        <f>'[5]2015 ER Pension Amts'!G252</f>
        <v>5.3739999999999997E-5</v>
      </c>
      <c r="H260" s="103">
        <f>'[5]2015 ER Pension Amts'!H252</f>
        <v>5.3510000000000001E-5</v>
      </c>
      <c r="I260" s="103">
        <f>'[5]2015 ER Pension Amts'!I252</f>
        <v>2.2999999999999999E-7</v>
      </c>
      <c r="J260" s="101">
        <f>'[5]2015 ER Pension Amts'!J252</f>
        <v>22871.46</v>
      </c>
      <c r="K260" s="101">
        <f>'[5]2015 ER Pension Amts'!K252</f>
        <v>488.63</v>
      </c>
      <c r="L260" s="101">
        <f>'[5]2015 ER Pension Amts'!L252</f>
        <v>0</v>
      </c>
      <c r="M260" s="101">
        <f>'[5]2015 ER Pension Amts'!N252</f>
        <v>-2993.83</v>
      </c>
      <c r="N260" s="101">
        <f>'[5]2015 ER Pension Amts'!O252</f>
        <v>0</v>
      </c>
      <c r="O260" s="101">
        <f>'[5]2015 ER Pension Amts'!P252+'[5]2015 ER Pension Amts'!M252</f>
        <v>-330.54999999999927</v>
      </c>
      <c r="P260" s="101">
        <f>'[5]2015 ER Pension Amts'!Q252</f>
        <v>-5489.09</v>
      </c>
      <c r="Q260" s="101">
        <f>'[5]2015 ER Pension Amts'!R252</f>
        <v>-2495.27</v>
      </c>
      <c r="R260" s="101">
        <f>'[5]2015 ER Pension Amts'!S252</f>
        <v>-2739.58</v>
      </c>
      <c r="S260" s="101">
        <f>'[5]2015 ER Pension Amts'!T252</f>
        <v>7888.19</v>
      </c>
      <c r="T260" s="101">
        <f>'[5]2015 ER Pension Amts'!U252</f>
        <v>461356.45</v>
      </c>
      <c r="U260" s="101">
        <f>'[5]2015 ER Pension Amts'!V252</f>
        <v>284118.7</v>
      </c>
      <c r="V260" s="101">
        <f>'[5]2015 ER Pension Amts'!W252</f>
        <v>334592.23</v>
      </c>
      <c r="W260" s="101">
        <f>'[5]2015 ER Pension Amts'!X252</f>
        <v>1438.17</v>
      </c>
      <c r="X260" s="101">
        <f>'[5]2015 ER Pension Amts'!Y252</f>
        <v>207.5679758</v>
      </c>
      <c r="Y260" s="101">
        <f>'[5]2015 ER Pension Amts'!Z252</f>
        <v>0</v>
      </c>
      <c r="Z260" s="101">
        <f>'[5]2015 ER Pension Amts'!AA252</f>
        <v>39051.68</v>
      </c>
    </row>
    <row r="261" spans="1:26" s="72" customFormat="1" x14ac:dyDescent="0.3">
      <c r="A261" s="100" t="str">
        <f>'[5]2015 ER Pension Amts'!A253</f>
        <v xml:space="preserve"> LsrAgy00192</v>
      </c>
      <c r="B261" s="98" t="str">
        <f>'[5]2015 ER Pension Amts'!B253</f>
        <v>LAFOURCHE PARISH SCHOOL BOARD</v>
      </c>
      <c r="C261" s="101">
        <f>'[5]2015 ER Pension Amts'!C253</f>
        <v>140538.12</v>
      </c>
      <c r="D261" s="101">
        <f>'[5]2015 ER Pension Amts'!D253</f>
        <v>52280.180639999999</v>
      </c>
      <c r="E261" s="102">
        <f>'[5]2015 ER Pension Amts'!E253</f>
        <v>0.372</v>
      </c>
      <c r="F261" s="101">
        <f>'[5]2015 ER Pension Amts'!F253</f>
        <v>503651.78</v>
      </c>
      <c r="G261" s="103">
        <f>'[5]2015 ER Pension Amts'!G253</f>
        <v>7.4049999999999997E-5</v>
      </c>
      <c r="H261" s="103">
        <f>'[5]2015 ER Pension Amts'!H253</f>
        <v>7.8570000000000002E-5</v>
      </c>
      <c r="I261" s="103">
        <f>'[5]2015 ER Pension Amts'!I253</f>
        <v>-4.5199999999999999E-6</v>
      </c>
      <c r="J261" s="101">
        <f>'[5]2015 ER Pension Amts'!J253</f>
        <v>31515.279999999999</v>
      </c>
      <c r="K261" s="101">
        <f>'[5]2015 ER Pension Amts'!K253</f>
        <v>673.29</v>
      </c>
      <c r="L261" s="101">
        <f>'[5]2015 ER Pension Amts'!L253</f>
        <v>0</v>
      </c>
      <c r="M261" s="101">
        <f>'[5]2015 ER Pension Amts'!N253</f>
        <v>-4125.28</v>
      </c>
      <c r="N261" s="101">
        <f>'[5]2015 ER Pension Amts'!O253</f>
        <v>0</v>
      </c>
      <c r="O261" s="101">
        <f>'[5]2015 ER Pension Amts'!P253+'[5]2015 ER Pension Amts'!M253</f>
        <v>-455.47000000000116</v>
      </c>
      <c r="P261" s="101">
        <f>'[5]2015 ER Pension Amts'!Q253</f>
        <v>-7563.59</v>
      </c>
      <c r="Q261" s="101">
        <f>'[5]2015 ER Pension Amts'!R253</f>
        <v>-3438.3</v>
      </c>
      <c r="R261" s="101">
        <f>'[5]2015 ER Pension Amts'!S253</f>
        <v>-3774.95</v>
      </c>
      <c r="S261" s="101">
        <f>'[5]2015 ER Pension Amts'!T253</f>
        <v>10869.37</v>
      </c>
      <c r="T261" s="101">
        <f>'[5]2015 ER Pension Amts'!U253</f>
        <v>635717.26</v>
      </c>
      <c r="U261" s="101">
        <f>'[5]2015 ER Pension Amts'!V253</f>
        <v>391495.9</v>
      </c>
      <c r="V261" s="101">
        <f>'[5]2015 ER Pension Amts'!W253</f>
        <v>491289.69</v>
      </c>
      <c r="W261" s="101">
        <f>'[5]2015 ER Pension Amts'!X253</f>
        <v>-28263.07</v>
      </c>
      <c r="X261" s="101">
        <f>'[5]2015 ER Pension Amts'!Y253</f>
        <v>-4079.1619591999997</v>
      </c>
      <c r="Y261" s="101">
        <f>'[5]2015 ER Pension Amts'!Z253</f>
        <v>0</v>
      </c>
      <c r="Z261" s="101">
        <f>'[5]2015 ER Pension Amts'!AA253</f>
        <v>53810.52</v>
      </c>
    </row>
    <row r="262" spans="1:26" s="72" customFormat="1" x14ac:dyDescent="0.3">
      <c r="A262" s="100" t="str">
        <f>'[5]2015 ER Pension Amts'!A254</f>
        <v xml:space="preserve"> LsrAgy00912</v>
      </c>
      <c r="B262" s="98" t="str">
        <f>'[5]2015 ER Pension Amts'!B254</f>
        <v>LAKE FOREST ELEMENTARY CHARTER SCHOOL</v>
      </c>
      <c r="C262" s="101">
        <f>'[5]2015 ER Pension Amts'!C254</f>
        <v>0</v>
      </c>
      <c r="D262" s="101">
        <f>'[5]2015 ER Pension Amts'!D254</f>
        <v>0</v>
      </c>
      <c r="E262" s="102">
        <f>'[5]2015 ER Pension Amts'!E254</f>
        <v>0</v>
      </c>
      <c r="F262" s="101">
        <f>'[5]2015 ER Pension Amts'!F254</f>
        <v>0</v>
      </c>
      <c r="G262" s="103">
        <f>'[5]2015 ER Pension Amts'!G254</f>
        <v>0</v>
      </c>
      <c r="H262" s="103">
        <f>'[5]2015 ER Pension Amts'!H254</f>
        <v>2.69E-5</v>
      </c>
      <c r="I262" s="103">
        <f>'[5]2015 ER Pension Amts'!I254</f>
        <v>-2.69E-5</v>
      </c>
      <c r="J262" s="101">
        <f>'[5]2015 ER Pension Amts'!J254</f>
        <v>0</v>
      </c>
      <c r="K262" s="101">
        <f>'[5]2015 ER Pension Amts'!K254</f>
        <v>0</v>
      </c>
      <c r="L262" s="101">
        <f>'[5]2015 ER Pension Amts'!L254</f>
        <v>0</v>
      </c>
      <c r="M262" s="101">
        <f>'[5]2015 ER Pension Amts'!N254</f>
        <v>0</v>
      </c>
      <c r="N262" s="101">
        <f>'[5]2015 ER Pension Amts'!O254</f>
        <v>0</v>
      </c>
      <c r="O262" s="101">
        <f>'[5]2015 ER Pension Amts'!P254+'[5]2015 ER Pension Amts'!M254</f>
        <v>0</v>
      </c>
      <c r="P262" s="101">
        <f>'[5]2015 ER Pension Amts'!Q254</f>
        <v>0</v>
      </c>
      <c r="Q262" s="101">
        <f>'[5]2015 ER Pension Amts'!R254</f>
        <v>0</v>
      </c>
      <c r="R262" s="101">
        <f>'[5]2015 ER Pension Amts'!S254</f>
        <v>0</v>
      </c>
      <c r="S262" s="101">
        <f>'[5]2015 ER Pension Amts'!T254</f>
        <v>0</v>
      </c>
      <c r="T262" s="101">
        <f>'[5]2015 ER Pension Amts'!U254</f>
        <v>0</v>
      </c>
      <c r="U262" s="101">
        <f>'[5]2015 ER Pension Amts'!V254</f>
        <v>0</v>
      </c>
      <c r="V262" s="101">
        <f>'[5]2015 ER Pension Amts'!W254</f>
        <v>168202.78</v>
      </c>
      <c r="W262" s="101">
        <f>'[5]2015 ER Pension Amts'!X254</f>
        <v>-168202.78</v>
      </c>
      <c r="X262" s="101">
        <f>'[5]2015 ER Pension Amts'!Y254</f>
        <v>-24276.428474</v>
      </c>
      <c r="Y262" s="101">
        <f>'[5]2015 ER Pension Amts'!Z254</f>
        <v>0</v>
      </c>
      <c r="Z262" s="101">
        <f>'[5]2015 ER Pension Amts'!AA254</f>
        <v>0</v>
      </c>
    </row>
    <row r="263" spans="1:26" s="72" customFormat="1" x14ac:dyDescent="0.3">
      <c r="A263" s="100" t="str">
        <f>'[5]2015 ER Pension Amts'!A255</f>
        <v xml:space="preserve"> LsrAgy00258</v>
      </c>
      <c r="B263" s="98" t="str">
        <f>'[5]2015 ER Pension Amts'!B255</f>
        <v>LAKE PROVIDENCE PORT COMMISSION</v>
      </c>
      <c r="C263" s="101">
        <f>'[5]2015 ER Pension Amts'!C255</f>
        <v>157383.84</v>
      </c>
      <c r="D263" s="101">
        <f>'[5]2015 ER Pension Amts'!D255</f>
        <v>58546.788480000003</v>
      </c>
      <c r="E263" s="102">
        <f>'[5]2015 ER Pension Amts'!E255</f>
        <v>0.372</v>
      </c>
      <c r="F263" s="101">
        <f>'[5]2015 ER Pension Amts'!F255</f>
        <v>563981.17000000004</v>
      </c>
      <c r="G263" s="103">
        <f>'[5]2015 ER Pension Amts'!G255</f>
        <v>8.2919999999999999E-5</v>
      </c>
      <c r="H263" s="103">
        <f>'[5]2015 ER Pension Amts'!H255</f>
        <v>5.1230000000000002E-5</v>
      </c>
      <c r="I263" s="103">
        <f>'[5]2015 ER Pension Amts'!I255</f>
        <v>3.1690000000000003E-5</v>
      </c>
      <c r="J263" s="101">
        <f>'[5]2015 ER Pension Amts'!J255</f>
        <v>35290.31</v>
      </c>
      <c r="K263" s="101">
        <f>'[5]2015 ER Pension Amts'!K255</f>
        <v>753.94</v>
      </c>
      <c r="L263" s="101">
        <f>'[5]2015 ER Pension Amts'!L255</f>
        <v>0</v>
      </c>
      <c r="M263" s="101">
        <f>'[5]2015 ER Pension Amts'!N255</f>
        <v>-4619.43</v>
      </c>
      <c r="N263" s="101">
        <f>'[5]2015 ER Pension Amts'!O255</f>
        <v>0</v>
      </c>
      <c r="O263" s="101">
        <f>'[5]2015 ER Pension Amts'!P255+'[5]2015 ER Pension Amts'!M255</f>
        <v>-510.04000000000087</v>
      </c>
      <c r="P263" s="101">
        <f>'[5]2015 ER Pension Amts'!Q255</f>
        <v>-8469.58</v>
      </c>
      <c r="Q263" s="101">
        <f>'[5]2015 ER Pension Amts'!R255</f>
        <v>-3850.16</v>
      </c>
      <c r="R263" s="101">
        <f>'[5]2015 ER Pension Amts'!S255</f>
        <v>-4227.13</v>
      </c>
      <c r="S263" s="101">
        <f>'[5]2015 ER Pension Amts'!T255</f>
        <v>12171.35</v>
      </c>
      <c r="T263" s="101">
        <f>'[5]2015 ER Pension Amts'!U255</f>
        <v>711865.97</v>
      </c>
      <c r="U263" s="101">
        <f>'[5]2015 ER Pension Amts'!V255</f>
        <v>438390.82</v>
      </c>
      <c r="V263" s="101">
        <f>'[5]2015 ER Pension Amts'!W255</f>
        <v>320335.63</v>
      </c>
      <c r="W263" s="101">
        <f>'[5]2015 ER Pension Amts'!X255</f>
        <v>198154.13</v>
      </c>
      <c r="X263" s="101">
        <f>'[5]2015 ER Pension Amts'!Y255</f>
        <v>28599.257187400002</v>
      </c>
      <c r="Y263" s="101">
        <f>'[5]2015 ER Pension Amts'!Z255</f>
        <v>0</v>
      </c>
      <c r="Z263" s="101">
        <f>'[5]2015 ER Pension Amts'!AA255</f>
        <v>60256.15</v>
      </c>
    </row>
    <row r="264" spans="1:26" s="72" customFormat="1" x14ac:dyDescent="0.3">
      <c r="A264" s="100" t="str">
        <f>'[5]2015 ER Pension Amts'!A256</f>
        <v xml:space="preserve"> LsrAgy00043</v>
      </c>
      <c r="B264" s="98" t="str">
        <f>'[5]2015 ER Pension Amts'!B256</f>
        <v>LALLIE KEMP CHARITY HOSPITAL</v>
      </c>
      <c r="C264" s="101">
        <f>'[5]2015 ER Pension Amts'!C256</f>
        <v>11447393.52</v>
      </c>
      <c r="D264" s="101">
        <f>'[5]2015 ER Pension Amts'!D256</f>
        <v>4258430.3894400001</v>
      </c>
      <c r="E264" s="102">
        <f>'[5]2015 ER Pension Amts'!E256</f>
        <v>0.372</v>
      </c>
      <c r="F264" s="101">
        <f>'[5]2015 ER Pension Amts'!F256</f>
        <v>41022964.649999999</v>
      </c>
      <c r="G264" s="103">
        <f>'[5]2015 ER Pension Amts'!G256</f>
        <v>6.0314499999999998E-3</v>
      </c>
      <c r="H264" s="103">
        <f>'[5]2015 ER Pension Amts'!H256</f>
        <v>0</v>
      </c>
      <c r="I264" s="103">
        <f>'[5]2015 ER Pension Amts'!I256</f>
        <v>6.0314499999999998E-3</v>
      </c>
      <c r="J264" s="101">
        <f>'[5]2015 ER Pension Amts'!J256</f>
        <v>2566952.71</v>
      </c>
      <c r="K264" s="101">
        <f>'[5]2015 ER Pension Amts'!K256</f>
        <v>54840.36</v>
      </c>
      <c r="L264" s="101">
        <f>'[5]2015 ER Pension Amts'!L256</f>
        <v>0</v>
      </c>
      <c r="M264" s="101">
        <f>'[5]2015 ER Pension Amts'!N256</f>
        <v>-336008.68</v>
      </c>
      <c r="N264" s="101">
        <f>'[5]2015 ER Pension Amts'!O256</f>
        <v>0</v>
      </c>
      <c r="O264" s="101">
        <f>'[5]2015 ER Pension Amts'!P256+'[5]2015 ER Pension Amts'!M256</f>
        <v>-37098.879999999888</v>
      </c>
      <c r="P264" s="101">
        <f>'[5]2015 ER Pension Amts'!Q256</f>
        <v>-616062.1</v>
      </c>
      <c r="Q264" s="101">
        <f>'[5]2015 ER Pension Amts'!R256</f>
        <v>-280053.42</v>
      </c>
      <c r="R264" s="101">
        <f>'[5]2015 ER Pension Amts'!S256</f>
        <v>-307473.59999999998</v>
      </c>
      <c r="S264" s="101">
        <f>'[5]2015 ER Pension Amts'!T256</f>
        <v>885321.92</v>
      </c>
      <c r="T264" s="101">
        <f>'[5]2015 ER Pension Amts'!U256</f>
        <v>51779836</v>
      </c>
      <c r="U264" s="101">
        <f>'[5]2015 ER Pension Amts'!V256</f>
        <v>31887751.190000001</v>
      </c>
      <c r="V264" s="101">
        <f>'[5]2015 ER Pension Amts'!W256</f>
        <v>0</v>
      </c>
      <c r="W264" s="101">
        <f>'[5]2015 ER Pension Amts'!X256</f>
        <v>37714002.549999997</v>
      </c>
      <c r="X264" s="101">
        <f>'[5]2015 ER Pension Amts'!Y256</f>
        <v>5443199.4245170001</v>
      </c>
      <c r="Y264" s="101">
        <f>'[5]2015 ER Pension Amts'!Z256</f>
        <v>0</v>
      </c>
      <c r="Z264" s="101">
        <f>'[5]2015 ER Pension Amts'!AA256</f>
        <v>4382922.83</v>
      </c>
    </row>
    <row r="265" spans="1:26" s="72" customFormat="1" x14ac:dyDescent="0.3">
      <c r="A265" s="100" t="str">
        <f>'[5]2015 ER Pension Amts'!A257</f>
        <v xml:space="preserve"> LsrAgy00714</v>
      </c>
      <c r="B265" s="98" t="str">
        <f>'[5]2015 ER Pension Amts'!B257</f>
        <v>LEESVILLE CITY COURT</v>
      </c>
      <c r="C265" s="101">
        <f>'[5]2015 ER Pension Amts'!C257</f>
        <v>15444.96</v>
      </c>
      <c r="D265" s="101">
        <f>'[5]2015 ER Pension Amts'!D257</f>
        <v>5884.5297600000004</v>
      </c>
      <c r="E265" s="102">
        <f>'[5]2015 ER Pension Amts'!E257</f>
        <v>0.38100000000000001</v>
      </c>
      <c r="F265" s="101">
        <f>'[5]2015 ER Pension Amts'!F257</f>
        <v>56656.57</v>
      </c>
      <c r="G265" s="103">
        <f>'[5]2015 ER Pension Amts'!G257</f>
        <v>8.3299999999999999E-6</v>
      </c>
      <c r="H265" s="103">
        <f>'[5]2015 ER Pension Amts'!H257</f>
        <v>1.006E-5</v>
      </c>
      <c r="I265" s="103">
        <f>'[5]2015 ER Pension Amts'!I257</f>
        <v>-1.73E-6</v>
      </c>
      <c r="J265" s="101">
        <f>'[5]2015 ER Pension Amts'!J257</f>
        <v>3545.2</v>
      </c>
      <c r="K265" s="101">
        <f>'[5]2015 ER Pension Amts'!K257</f>
        <v>75.739999999999995</v>
      </c>
      <c r="L265" s="101">
        <f>'[5]2015 ER Pension Amts'!L257</f>
        <v>0</v>
      </c>
      <c r="M265" s="101">
        <f>'[5]2015 ER Pension Amts'!N257</f>
        <v>-464.06</v>
      </c>
      <c r="N265" s="101">
        <f>'[5]2015 ER Pension Amts'!O257</f>
        <v>0</v>
      </c>
      <c r="O265" s="101">
        <f>'[5]2015 ER Pension Amts'!P257+'[5]2015 ER Pension Amts'!M257</f>
        <v>-51.239999999999782</v>
      </c>
      <c r="P265" s="101">
        <f>'[5]2015 ER Pension Amts'!Q257</f>
        <v>-850.84</v>
      </c>
      <c r="Q265" s="101">
        <f>'[5]2015 ER Pension Amts'!R257</f>
        <v>-386.78</v>
      </c>
      <c r="R265" s="101">
        <f>'[5]2015 ER Pension Amts'!S257</f>
        <v>-424.65</v>
      </c>
      <c r="S265" s="101">
        <f>'[5]2015 ER Pension Amts'!T257</f>
        <v>1222.71</v>
      </c>
      <c r="T265" s="101">
        <f>'[5]2015 ER Pension Amts'!U257</f>
        <v>71512.83</v>
      </c>
      <c r="U265" s="101">
        <f>'[5]2015 ER Pension Amts'!V257</f>
        <v>44039.98</v>
      </c>
      <c r="V265" s="101">
        <f>'[5]2015 ER Pension Amts'!W257</f>
        <v>62904.09</v>
      </c>
      <c r="W265" s="101">
        <f>'[5]2015 ER Pension Amts'!X257</f>
        <v>-10817.5</v>
      </c>
      <c r="X265" s="101">
        <f>'[5]2015 ER Pension Amts'!Y257</f>
        <v>-1561.2721658</v>
      </c>
      <c r="Y265" s="101">
        <f>'[5]2015 ER Pension Amts'!Z257</f>
        <v>0</v>
      </c>
      <c r="Z265" s="101">
        <f>'[5]2015 ER Pension Amts'!AA257</f>
        <v>6053.23</v>
      </c>
    </row>
    <row r="266" spans="1:26" s="72" customFormat="1" x14ac:dyDescent="0.3">
      <c r="A266" s="100" t="str">
        <f>'[5]2015 ER Pension Amts'!A258</f>
        <v xml:space="preserve"> 24-954</v>
      </c>
      <c r="B266" s="98" t="str">
        <f>'[5]2015 ER Pension Amts'!B258</f>
        <v>LEGISLATIVE AUDITORS OFFICE</v>
      </c>
      <c r="C266" s="101">
        <f>'[5]2015 ER Pension Amts'!C258</f>
        <v>17769521.52</v>
      </c>
      <c r="D266" s="101">
        <f>'[5]2015 ER Pension Amts'!D258</f>
        <v>6610262.0054400004</v>
      </c>
      <c r="E266" s="102">
        <f>'[5]2015 ER Pension Amts'!E258</f>
        <v>0.372</v>
      </c>
      <c r="F266" s="101">
        <f>'[5]2015 ER Pension Amts'!F258</f>
        <v>63678996.939999998</v>
      </c>
      <c r="G266" s="103">
        <f>'[5]2015 ER Pension Amts'!G258</f>
        <v>9.3624799999999994E-3</v>
      </c>
      <c r="H266" s="103">
        <f>'[5]2015 ER Pension Amts'!H258</f>
        <v>9.2845299999999992E-3</v>
      </c>
      <c r="I266" s="103">
        <f>'[5]2015 ER Pension Amts'!I258</f>
        <v>7.7949999999999997E-5</v>
      </c>
      <c r="J266" s="101">
        <f>'[5]2015 ER Pension Amts'!J258</f>
        <v>3984621.17</v>
      </c>
      <c r="K266" s="101">
        <f>'[5]2015 ER Pension Amts'!K258</f>
        <v>85127.42</v>
      </c>
      <c r="L266" s="101">
        <f>'[5]2015 ER Pension Amts'!L258</f>
        <v>0</v>
      </c>
      <c r="M266" s="101">
        <f>'[5]2015 ER Pension Amts'!N258</f>
        <v>-521578.48</v>
      </c>
      <c r="N266" s="101">
        <f>'[5]2015 ER Pension Amts'!O258</f>
        <v>0</v>
      </c>
      <c r="O266" s="101">
        <f>'[5]2015 ER Pension Amts'!P258+'[5]2015 ER Pension Amts'!M258</f>
        <v>-57587.740000000224</v>
      </c>
      <c r="P266" s="101">
        <f>'[5]2015 ER Pension Amts'!Q258</f>
        <v>-956298.91</v>
      </c>
      <c r="Q266" s="101">
        <f>'[5]2015 ER Pension Amts'!R258</f>
        <v>-434720.43</v>
      </c>
      <c r="R266" s="101">
        <f>'[5]2015 ER Pension Amts'!S258</f>
        <v>-477284.14</v>
      </c>
      <c r="S266" s="101">
        <f>'[5]2015 ER Pension Amts'!T258</f>
        <v>1374264.69</v>
      </c>
      <c r="T266" s="101">
        <f>'[5]2015 ER Pension Amts'!U258</f>
        <v>80376638.950000003</v>
      </c>
      <c r="U266" s="101">
        <f>'[5]2015 ER Pension Amts'!V258</f>
        <v>49498616.880000003</v>
      </c>
      <c r="V266" s="101">
        <f>'[5]2015 ER Pension Amts'!W258</f>
        <v>58055158.890000001</v>
      </c>
      <c r="W266" s="101">
        <f>'[5]2015 ER Pension Amts'!X258</f>
        <v>487412.89</v>
      </c>
      <c r="X266" s="101">
        <f>'[5]2015 ER Pension Amts'!Y258</f>
        <v>70347.494406999991</v>
      </c>
      <c r="Y266" s="101">
        <f>'[5]2015 ER Pension Amts'!Z258</f>
        <v>0</v>
      </c>
      <c r="Z266" s="101">
        <f>'[5]2015 ER Pension Amts'!AA258</f>
        <v>6803509.5</v>
      </c>
    </row>
    <row r="267" spans="1:26" s="72" customFormat="1" x14ac:dyDescent="0.3">
      <c r="A267" s="100" t="str">
        <f>'[5]2015 ER Pension Amts'!A259</f>
        <v xml:space="preserve"> 24-960</v>
      </c>
      <c r="B267" s="98" t="str">
        <f>'[5]2015 ER Pension Amts'!B259</f>
        <v>LEGISLATIVE BUDGETARY CONTROL COUN</v>
      </c>
      <c r="C267" s="101">
        <f>'[5]2015 ER Pension Amts'!C259</f>
        <v>265945.8</v>
      </c>
      <c r="D267" s="101">
        <f>'[5]2015 ER Pension Amts'!D259</f>
        <v>98931.837599999999</v>
      </c>
      <c r="E267" s="102">
        <f>'[5]2015 ER Pension Amts'!E259</f>
        <v>0.372</v>
      </c>
      <c r="F267" s="101">
        <f>'[5]2015 ER Pension Amts'!F259</f>
        <v>953027.52</v>
      </c>
      <c r="G267" s="103">
        <f>'[5]2015 ER Pension Amts'!G259</f>
        <v>1.4012000000000001E-4</v>
      </c>
      <c r="H267" s="103">
        <f>'[5]2015 ER Pension Amts'!H259</f>
        <v>1.0749E-4</v>
      </c>
      <c r="I267" s="103">
        <f>'[5]2015 ER Pension Amts'!I259</f>
        <v>3.2629999999999998E-5</v>
      </c>
      <c r="J267" s="101">
        <f>'[5]2015 ER Pension Amts'!J259</f>
        <v>59634.32</v>
      </c>
      <c r="K267" s="101">
        <f>'[5]2015 ER Pension Amts'!K259</f>
        <v>1274.03</v>
      </c>
      <c r="L267" s="101">
        <f>'[5]2015 ER Pension Amts'!L259</f>
        <v>0</v>
      </c>
      <c r="M267" s="101">
        <f>'[5]2015 ER Pension Amts'!N259</f>
        <v>-7806.01</v>
      </c>
      <c r="N267" s="101">
        <f>'[5]2015 ER Pension Amts'!O259</f>
        <v>0</v>
      </c>
      <c r="O267" s="101">
        <f>'[5]2015 ER Pension Amts'!P259+'[5]2015 ER Pension Amts'!M259</f>
        <v>-861.86999999999534</v>
      </c>
      <c r="P267" s="101">
        <f>'[5]2015 ER Pension Amts'!Q259</f>
        <v>-14312.08</v>
      </c>
      <c r="Q267" s="101">
        <f>'[5]2015 ER Pension Amts'!R259</f>
        <v>-6506.08</v>
      </c>
      <c r="R267" s="101">
        <f>'[5]2015 ER Pension Amts'!S259</f>
        <v>-7143.09</v>
      </c>
      <c r="S267" s="101">
        <f>'[5]2015 ER Pension Amts'!T259</f>
        <v>20567.41</v>
      </c>
      <c r="T267" s="101">
        <f>'[5]2015 ER Pension Amts'!U259</f>
        <v>1202926.43</v>
      </c>
      <c r="U267" s="101">
        <f>'[5]2015 ER Pension Amts'!V259</f>
        <v>740802.24</v>
      </c>
      <c r="V267" s="101">
        <f>'[5]2015 ER Pension Amts'!W259</f>
        <v>672123.31</v>
      </c>
      <c r="W267" s="101">
        <f>'[5]2015 ER Pension Amts'!X259</f>
        <v>204031.85</v>
      </c>
      <c r="X267" s="101">
        <f>'[5]2015 ER Pension Amts'!Y259</f>
        <v>29447.578479799999</v>
      </c>
      <c r="Y267" s="101">
        <f>'[5]2015 ER Pension Amts'!Z259</f>
        <v>0</v>
      </c>
      <c r="Z267" s="101">
        <f>'[5]2015 ER Pension Amts'!AA259</f>
        <v>101822.14</v>
      </c>
    </row>
    <row r="268" spans="1:26" s="72" customFormat="1" x14ac:dyDescent="0.3">
      <c r="A268" s="100" t="str">
        <f>'[5]2015 ER Pension Amts'!A260</f>
        <v xml:space="preserve"> 24-955</v>
      </c>
      <c r="B268" s="98" t="str">
        <f>'[5]2015 ER Pension Amts'!B260</f>
        <v>LEGISLATIVE FISCAL OFFICE</v>
      </c>
      <c r="C268" s="101">
        <f>'[5]2015 ER Pension Amts'!C260</f>
        <v>1533684.12</v>
      </c>
      <c r="D268" s="101">
        <f>'[5]2015 ER Pension Amts'!D260</f>
        <v>570530.49263999995</v>
      </c>
      <c r="E268" s="102">
        <f>'[5]2015 ER Pension Amts'!E260</f>
        <v>0.372</v>
      </c>
      <c r="F268" s="101">
        <f>'[5]2015 ER Pension Amts'!F260</f>
        <v>5496095.8099999996</v>
      </c>
      <c r="G268" s="103">
        <f>'[5]2015 ER Pension Amts'!G260</f>
        <v>8.0807000000000003E-4</v>
      </c>
      <c r="H268" s="103">
        <f>'[5]2015 ER Pension Amts'!H260</f>
        <v>7.5893E-4</v>
      </c>
      <c r="I268" s="103">
        <f>'[5]2015 ER Pension Amts'!I260</f>
        <v>4.914E-5</v>
      </c>
      <c r="J268" s="101">
        <f>'[5]2015 ER Pension Amts'!J260</f>
        <v>343910.25</v>
      </c>
      <c r="K268" s="101">
        <f>'[5]2015 ER Pension Amts'!K260</f>
        <v>7347.3</v>
      </c>
      <c r="L268" s="101">
        <f>'[5]2015 ER Pension Amts'!L260</f>
        <v>0</v>
      </c>
      <c r="M268" s="101">
        <f>'[5]2015 ER Pension Amts'!N260</f>
        <v>-45017.120000000003</v>
      </c>
      <c r="N268" s="101">
        <f>'[5]2015 ER Pension Amts'!O260</f>
        <v>0</v>
      </c>
      <c r="O268" s="101">
        <f>'[5]2015 ER Pension Amts'!P260+'[5]2015 ER Pension Amts'!M260</f>
        <v>-4970.3699999999953</v>
      </c>
      <c r="P268" s="101">
        <f>'[5]2015 ER Pension Amts'!Q260</f>
        <v>-82537.58</v>
      </c>
      <c r="Q268" s="101">
        <f>'[5]2015 ER Pension Amts'!R260</f>
        <v>-37520.46</v>
      </c>
      <c r="R268" s="101">
        <f>'[5]2015 ER Pension Amts'!S260</f>
        <v>-41194.11</v>
      </c>
      <c r="S268" s="101">
        <f>'[5]2015 ER Pension Amts'!T260</f>
        <v>118611.96</v>
      </c>
      <c r="T268" s="101">
        <f>'[5]2015 ER Pension Amts'!U260</f>
        <v>6937259.21</v>
      </c>
      <c r="U268" s="101">
        <f>'[5]2015 ER Pension Amts'!V260</f>
        <v>4272195.76</v>
      </c>
      <c r="V268" s="101">
        <f>'[5]2015 ER Pension Amts'!W260</f>
        <v>4745506.96</v>
      </c>
      <c r="W268" s="101">
        <f>'[5]2015 ER Pension Amts'!X260</f>
        <v>307267.09000000003</v>
      </c>
      <c r="X268" s="101">
        <f>'[5]2015 ER Pension Amts'!Y260</f>
        <v>44347.3492644</v>
      </c>
      <c r="Y268" s="101">
        <f>'[5]2015 ER Pension Amts'!Z260</f>
        <v>0</v>
      </c>
      <c r="Z268" s="101">
        <f>'[5]2015 ER Pension Amts'!AA260</f>
        <v>587206.80000000005</v>
      </c>
    </row>
    <row r="269" spans="1:26" s="72" customFormat="1" x14ac:dyDescent="0.3">
      <c r="A269" s="100" t="str">
        <f>'[5]2015 ER Pension Amts'!A261</f>
        <v xml:space="preserve"> LsrAgy00249</v>
      </c>
      <c r="B269" s="98" t="str">
        <f>'[5]2015 ER Pension Amts'!B261</f>
        <v>LINCOLN PARISH SCHOOL BOARD</v>
      </c>
      <c r="C269" s="101">
        <f>'[5]2015 ER Pension Amts'!C261</f>
        <v>64027.360000000001</v>
      </c>
      <c r="D269" s="101">
        <f>'[5]2015 ER Pension Amts'!D261</f>
        <v>23818.177919999998</v>
      </c>
      <c r="E269" s="102">
        <f>'[5]2015 ER Pension Amts'!E261</f>
        <v>0.372</v>
      </c>
      <c r="F269" s="101">
        <f>'[5]2015 ER Pension Amts'!F261</f>
        <v>229482.93</v>
      </c>
      <c r="G269" s="103">
        <f>'[5]2015 ER Pension Amts'!G261</f>
        <v>3.3739999999999999E-5</v>
      </c>
      <c r="H269" s="103">
        <f>'[5]2015 ER Pension Amts'!H261</f>
        <v>3.3500000000000001E-5</v>
      </c>
      <c r="I269" s="103">
        <f>'[5]2015 ER Pension Amts'!I261</f>
        <v>2.3999999999999998E-7</v>
      </c>
      <c r="J269" s="101">
        <f>'[5]2015 ER Pension Amts'!J261</f>
        <v>14359.56</v>
      </c>
      <c r="K269" s="101">
        <f>'[5]2015 ER Pension Amts'!K261</f>
        <v>306.77999999999997</v>
      </c>
      <c r="L269" s="101">
        <f>'[5]2015 ER Pension Amts'!L261</f>
        <v>0</v>
      </c>
      <c r="M269" s="101">
        <f>'[5]2015 ER Pension Amts'!N261</f>
        <v>-1879.64</v>
      </c>
      <c r="N269" s="101">
        <f>'[5]2015 ER Pension Amts'!O261</f>
        <v>0</v>
      </c>
      <c r="O269" s="101">
        <f>'[5]2015 ER Pension Amts'!P261+'[5]2015 ER Pension Amts'!M261</f>
        <v>-207.54000000000087</v>
      </c>
      <c r="P269" s="101">
        <f>'[5]2015 ER Pension Amts'!Q261</f>
        <v>-3446.26</v>
      </c>
      <c r="Q269" s="101">
        <f>'[5]2015 ER Pension Amts'!R261</f>
        <v>-1566.62</v>
      </c>
      <c r="R269" s="101">
        <f>'[5]2015 ER Pension Amts'!S261</f>
        <v>-1720.01</v>
      </c>
      <c r="S269" s="101">
        <f>'[5]2015 ER Pension Amts'!T261</f>
        <v>4952.5</v>
      </c>
      <c r="T269" s="101">
        <f>'[5]2015 ER Pension Amts'!U261</f>
        <v>289656.99</v>
      </c>
      <c r="U269" s="101">
        <f>'[5]2015 ER Pension Amts'!V261</f>
        <v>178380.44</v>
      </c>
      <c r="V269" s="101">
        <f>'[5]2015 ER Pension Amts'!W261</f>
        <v>209471.87</v>
      </c>
      <c r="W269" s="101">
        <f>'[5]2015 ER Pension Amts'!X261</f>
        <v>1500.69</v>
      </c>
      <c r="X269" s="101">
        <f>'[5]2015 ER Pension Amts'!Y261</f>
        <v>216.59267039999997</v>
      </c>
      <c r="Y269" s="101">
        <f>'[5]2015 ER Pension Amts'!Z261</f>
        <v>0</v>
      </c>
      <c r="Z269" s="101">
        <f>'[5]2015 ER Pension Amts'!AA261</f>
        <v>24518.12</v>
      </c>
    </row>
    <row r="270" spans="1:26" s="72" customFormat="1" x14ac:dyDescent="0.3">
      <c r="A270" s="100" t="str">
        <f>'[5]2015 ER Pension Amts'!A262</f>
        <v xml:space="preserve"> LsrAgy00755</v>
      </c>
      <c r="B270" s="98" t="str">
        <f>'[5]2015 ER Pension Amts'!B262</f>
        <v>LIVINGSTON PARISH COUNCIL</v>
      </c>
      <c r="C270" s="101">
        <f>'[5]2015 ER Pension Amts'!C262</f>
        <v>7687.44</v>
      </c>
      <c r="D270" s="101">
        <f>'[5]2015 ER Pension Amts'!D262</f>
        <v>2928.91464</v>
      </c>
      <c r="E270" s="102">
        <f>'[5]2015 ER Pension Amts'!E262</f>
        <v>0.38100000000000001</v>
      </c>
      <c r="F270" s="101">
        <f>'[5]2015 ER Pension Amts'!F262</f>
        <v>28226.26</v>
      </c>
      <c r="G270" s="103">
        <f>'[5]2015 ER Pension Amts'!G262</f>
        <v>4.1500000000000001E-6</v>
      </c>
      <c r="H270" s="103">
        <f>'[5]2015 ER Pension Amts'!H262</f>
        <v>4.2699999999999998E-6</v>
      </c>
      <c r="I270" s="103">
        <f>'[5]2015 ER Pension Amts'!I262</f>
        <v>-1.1999999999999999E-7</v>
      </c>
      <c r="J270" s="101">
        <f>'[5]2015 ER Pension Amts'!J262</f>
        <v>1766.22</v>
      </c>
      <c r="K270" s="101">
        <f>'[5]2015 ER Pension Amts'!K262</f>
        <v>37.729999999999997</v>
      </c>
      <c r="L270" s="101">
        <f>'[5]2015 ER Pension Amts'!L262</f>
        <v>0</v>
      </c>
      <c r="M270" s="101">
        <f>'[5]2015 ER Pension Amts'!N262</f>
        <v>-231.19</v>
      </c>
      <c r="N270" s="101">
        <f>'[5]2015 ER Pension Amts'!O262</f>
        <v>0</v>
      </c>
      <c r="O270" s="101">
        <f>'[5]2015 ER Pension Amts'!P262+'[5]2015 ER Pension Amts'!M262</f>
        <v>-25.519999999999982</v>
      </c>
      <c r="P270" s="101">
        <f>'[5]2015 ER Pension Amts'!Q262</f>
        <v>-423.89</v>
      </c>
      <c r="Q270" s="101">
        <f>'[5]2015 ER Pension Amts'!R262</f>
        <v>-192.69</v>
      </c>
      <c r="R270" s="101">
        <f>'[5]2015 ER Pension Amts'!S262</f>
        <v>-211.56</v>
      </c>
      <c r="S270" s="101">
        <f>'[5]2015 ER Pension Amts'!T262</f>
        <v>609.15</v>
      </c>
      <c r="T270" s="101">
        <f>'[5]2015 ER Pension Amts'!U262</f>
        <v>35627.64</v>
      </c>
      <c r="U270" s="101">
        <f>'[5]2015 ER Pension Amts'!V262</f>
        <v>21940.69</v>
      </c>
      <c r="V270" s="101">
        <f>'[5]2015 ER Pension Amts'!W262</f>
        <v>26699.85</v>
      </c>
      <c r="W270" s="101">
        <f>'[5]2015 ER Pension Amts'!X262</f>
        <v>-750.35</v>
      </c>
      <c r="X270" s="101">
        <f>'[5]2015 ER Pension Amts'!Y262</f>
        <v>-108.29633519999999</v>
      </c>
      <c r="Y270" s="101">
        <f>'[5]2015 ER Pension Amts'!Z262</f>
        <v>0</v>
      </c>
      <c r="Z270" s="101">
        <f>'[5]2015 ER Pension Amts'!AA262</f>
        <v>3015.71</v>
      </c>
    </row>
    <row r="271" spans="1:26" s="72" customFormat="1" x14ac:dyDescent="0.3">
      <c r="A271" s="100" t="str">
        <f>'[5]2015 ER Pension Amts'!A263</f>
        <v xml:space="preserve"> LsrAgy00050</v>
      </c>
      <c r="B271" s="98" t="str">
        <f>'[5]2015 ER Pension Amts'!B263</f>
        <v>LIVINGSTON PARISH SCHOOL BOARD</v>
      </c>
      <c r="C271" s="101">
        <f>'[5]2015 ER Pension Amts'!C263</f>
        <v>273646.08000000002</v>
      </c>
      <c r="D271" s="101">
        <f>'[5]2015 ER Pension Amts'!D263</f>
        <v>101796.34176</v>
      </c>
      <c r="E271" s="102">
        <f>'[5]2015 ER Pension Amts'!E263</f>
        <v>0.372</v>
      </c>
      <c r="F271" s="101">
        <f>'[5]2015 ER Pension Amts'!F263</f>
        <v>980641.64</v>
      </c>
      <c r="G271" s="103">
        <f>'[5]2015 ER Pension Amts'!G263</f>
        <v>1.4417999999999999E-4</v>
      </c>
      <c r="H271" s="103">
        <f>'[5]2015 ER Pension Amts'!H263</f>
        <v>1.1723E-4</v>
      </c>
      <c r="I271" s="103">
        <f>'[5]2015 ER Pension Amts'!I263</f>
        <v>2.6950000000000001E-5</v>
      </c>
      <c r="J271" s="101">
        <f>'[5]2015 ER Pension Amts'!J263</f>
        <v>61362.23</v>
      </c>
      <c r="K271" s="101">
        <f>'[5]2015 ER Pension Amts'!K263</f>
        <v>1310.94</v>
      </c>
      <c r="L271" s="101">
        <f>'[5]2015 ER Pension Amts'!L263</f>
        <v>0</v>
      </c>
      <c r="M271" s="101">
        <f>'[5]2015 ER Pension Amts'!N263</f>
        <v>-8032.19</v>
      </c>
      <c r="N271" s="101">
        <f>'[5]2015 ER Pension Amts'!O263</f>
        <v>0</v>
      </c>
      <c r="O271" s="101">
        <f>'[5]2015 ER Pension Amts'!P263+'[5]2015 ER Pension Amts'!M263</f>
        <v>-886.83999999999651</v>
      </c>
      <c r="P271" s="101">
        <f>'[5]2015 ER Pension Amts'!Q263</f>
        <v>-14726.78</v>
      </c>
      <c r="Q271" s="101">
        <f>'[5]2015 ER Pension Amts'!R263</f>
        <v>-6694.59</v>
      </c>
      <c r="R271" s="101">
        <f>'[5]2015 ER Pension Amts'!S263</f>
        <v>-7350.06</v>
      </c>
      <c r="S271" s="101">
        <f>'[5]2015 ER Pension Amts'!T263</f>
        <v>21163.35</v>
      </c>
      <c r="T271" s="101">
        <f>'[5]2015 ER Pension Amts'!U263</f>
        <v>1237781.42</v>
      </c>
      <c r="U271" s="101">
        <f>'[5]2015 ER Pension Amts'!V263</f>
        <v>762267.11</v>
      </c>
      <c r="V271" s="101">
        <f>'[5]2015 ER Pension Amts'!W263</f>
        <v>733026.47</v>
      </c>
      <c r="W271" s="101">
        <f>'[5]2015 ER Pension Amts'!X263</f>
        <v>168515.43</v>
      </c>
      <c r="X271" s="101">
        <f>'[5]2015 ER Pension Amts'!Y263</f>
        <v>24321.551947</v>
      </c>
      <c r="Y271" s="101">
        <f>'[5]2015 ER Pension Amts'!Z263</f>
        <v>0</v>
      </c>
      <c r="Z271" s="101">
        <f>'[5]2015 ER Pension Amts'!AA263</f>
        <v>104772.45</v>
      </c>
    </row>
    <row r="272" spans="1:26" s="72" customFormat="1" x14ac:dyDescent="0.3">
      <c r="A272" s="100">
        <f>'[5]2015 ER Pension Amts'!A264</f>
        <v>71536</v>
      </c>
      <c r="B272" s="98" t="str">
        <f>'[5]2015 ER Pension Amts'!B264</f>
        <v>LOUISIANA BOARD OF CPAS</v>
      </c>
      <c r="C272" s="101">
        <f>'[5]2015 ER Pension Amts'!C264</f>
        <v>328499.76</v>
      </c>
      <c r="D272" s="101">
        <f>'[5]2015 ER Pension Amts'!D264</f>
        <v>122201.91072</v>
      </c>
      <c r="E272" s="102">
        <f>'[5]2015 ER Pension Amts'!E264</f>
        <v>0.372</v>
      </c>
      <c r="F272" s="101">
        <f>'[5]2015 ER Pension Amts'!F264</f>
        <v>1177205.27</v>
      </c>
      <c r="G272" s="103">
        <f>'[5]2015 ER Pension Amts'!G264</f>
        <v>1.7307999999999999E-4</v>
      </c>
      <c r="H272" s="103">
        <f>'[5]2015 ER Pension Amts'!H264</f>
        <v>1.7976999999999999E-4</v>
      </c>
      <c r="I272" s="103">
        <f>'[5]2015 ER Pension Amts'!I264</f>
        <v>-6.6900000000000003E-6</v>
      </c>
      <c r="J272" s="101">
        <f>'[5]2015 ER Pension Amts'!J264</f>
        <v>73661.919999999998</v>
      </c>
      <c r="K272" s="101">
        <f>'[5]2015 ER Pension Amts'!K264</f>
        <v>1573.71</v>
      </c>
      <c r="L272" s="101">
        <f>'[5]2015 ER Pension Amts'!L264</f>
        <v>0</v>
      </c>
      <c r="M272" s="101">
        <f>'[5]2015 ER Pension Amts'!N264</f>
        <v>-9642.19</v>
      </c>
      <c r="N272" s="101">
        <f>'[5]2015 ER Pension Amts'!O264</f>
        <v>0</v>
      </c>
      <c r="O272" s="101">
        <f>'[5]2015 ER Pension Amts'!P264+'[5]2015 ER Pension Amts'!M264</f>
        <v>-1064.6000000000058</v>
      </c>
      <c r="P272" s="101">
        <f>'[5]2015 ER Pension Amts'!Q264</f>
        <v>-17678.669999999998</v>
      </c>
      <c r="Q272" s="101">
        <f>'[5]2015 ER Pension Amts'!R264</f>
        <v>-8036.48</v>
      </c>
      <c r="R272" s="101">
        <f>'[5]2015 ER Pension Amts'!S264</f>
        <v>-8823.34</v>
      </c>
      <c r="S272" s="101">
        <f>'[5]2015 ER Pension Amts'!T264</f>
        <v>25405.42</v>
      </c>
      <c r="T272" s="101">
        <f>'[5]2015 ER Pension Amts'!U264</f>
        <v>1485887.14</v>
      </c>
      <c r="U272" s="101">
        <f>'[5]2015 ER Pension Amts'!V264</f>
        <v>915058.9</v>
      </c>
      <c r="V272" s="101">
        <f>'[5]2015 ER Pension Amts'!W264</f>
        <v>1124082.31</v>
      </c>
      <c r="W272" s="101">
        <f>'[5]2015 ER Pension Amts'!X264</f>
        <v>-41831.839999999997</v>
      </c>
      <c r="X272" s="101">
        <f>'[5]2015 ER Pension Amts'!Y264</f>
        <v>-6037.5206874000005</v>
      </c>
      <c r="Y272" s="101">
        <f>'[5]2015 ER Pension Amts'!Z264</f>
        <v>0</v>
      </c>
      <c r="Z272" s="101">
        <f>'[5]2015 ER Pension Amts'!AA264</f>
        <v>125773.45</v>
      </c>
    </row>
    <row r="273" spans="1:26" s="72" customFormat="1" x14ac:dyDescent="0.3">
      <c r="A273" s="100">
        <f>'[5]2015 ER Pension Amts'!A265</f>
        <v>71559</v>
      </c>
      <c r="B273" s="98" t="str">
        <f>'[5]2015 ER Pension Amts'!B265</f>
        <v>LOUISIANA BOARD OF MASSAGE THERAPY</v>
      </c>
      <c r="C273" s="101">
        <f>'[5]2015 ER Pension Amts'!C265</f>
        <v>167968.68</v>
      </c>
      <c r="D273" s="101">
        <f>'[5]2015 ER Pension Amts'!D265</f>
        <v>62484.348960000003</v>
      </c>
      <c r="E273" s="102">
        <f>'[5]2015 ER Pension Amts'!E265</f>
        <v>0.372</v>
      </c>
      <c r="F273" s="101">
        <f>'[5]2015 ER Pension Amts'!F265</f>
        <v>601933.59</v>
      </c>
      <c r="G273" s="103">
        <f>'[5]2015 ER Pension Amts'!G265</f>
        <v>8.8499999999999996E-5</v>
      </c>
      <c r="H273" s="103">
        <f>'[5]2015 ER Pension Amts'!H265</f>
        <v>8.4679999999999996E-5</v>
      </c>
      <c r="I273" s="103">
        <f>'[5]2015 ER Pension Amts'!I265</f>
        <v>3.8199999999999998E-6</v>
      </c>
      <c r="J273" s="101">
        <f>'[5]2015 ER Pension Amts'!J265</f>
        <v>37665.120000000003</v>
      </c>
      <c r="K273" s="101">
        <f>'[5]2015 ER Pension Amts'!K265</f>
        <v>804.68</v>
      </c>
      <c r="L273" s="101">
        <f>'[5]2015 ER Pension Amts'!L265</f>
        <v>0</v>
      </c>
      <c r="M273" s="101">
        <f>'[5]2015 ER Pension Amts'!N265</f>
        <v>-4930.29</v>
      </c>
      <c r="N273" s="101">
        <f>'[5]2015 ER Pension Amts'!O265</f>
        <v>0</v>
      </c>
      <c r="O273" s="101">
        <f>'[5]2015 ER Pension Amts'!P265+'[5]2015 ER Pension Amts'!M265</f>
        <v>-544.35000000000582</v>
      </c>
      <c r="P273" s="101">
        <f>'[5]2015 ER Pension Amts'!Q265</f>
        <v>-9039.5300000000007</v>
      </c>
      <c r="Q273" s="101">
        <f>'[5]2015 ER Pension Amts'!R265</f>
        <v>-4109.25</v>
      </c>
      <c r="R273" s="101">
        <f>'[5]2015 ER Pension Amts'!S265</f>
        <v>-4511.59</v>
      </c>
      <c r="S273" s="101">
        <f>'[5]2015 ER Pension Amts'!T265</f>
        <v>12990.41</v>
      </c>
      <c r="T273" s="101">
        <f>'[5]2015 ER Pension Amts'!U265</f>
        <v>759770.12</v>
      </c>
      <c r="U273" s="101">
        <f>'[5]2015 ER Pension Amts'!V265</f>
        <v>467891.8</v>
      </c>
      <c r="V273" s="101">
        <f>'[5]2015 ER Pension Amts'!W265</f>
        <v>529494.85</v>
      </c>
      <c r="W273" s="101">
        <f>'[5]2015 ER Pension Amts'!X265</f>
        <v>23886.05</v>
      </c>
      <c r="X273" s="101">
        <f>'[5]2015 ER Pension Amts'!Y265</f>
        <v>3447.4333371999996</v>
      </c>
      <c r="Y273" s="101">
        <f>'[5]2015 ER Pension Amts'!Z265</f>
        <v>0</v>
      </c>
      <c r="Z273" s="101">
        <f>'[5]2015 ER Pension Amts'!AA265</f>
        <v>64311.01</v>
      </c>
    </row>
    <row r="274" spans="1:26" s="72" customFormat="1" x14ac:dyDescent="0.3">
      <c r="A274" s="100" t="str">
        <f>'[5]2015 ER Pension Amts'!A266</f>
        <v xml:space="preserve"> 04-141</v>
      </c>
      <c r="B274" s="98" t="str">
        <f>'[5]2015 ER Pension Amts'!B266</f>
        <v>LOUISIANA DEPARTMENT OF JUSTICE</v>
      </c>
      <c r="C274" s="101">
        <f>'[5]2015 ER Pension Amts'!C266</f>
        <v>26732074.199999999</v>
      </c>
      <c r="D274" s="101">
        <f>'[5]2015 ER Pension Amts'!D266</f>
        <v>9948846.9493199997</v>
      </c>
      <c r="E274" s="102">
        <f>'[5]2015 ER Pension Amts'!E266</f>
        <v>0.37216890000000002</v>
      </c>
      <c r="F274" s="101">
        <f>'[5]2015 ER Pension Amts'!F266</f>
        <v>95840818.950000003</v>
      </c>
      <c r="G274" s="103">
        <f>'[5]2015 ER Pension Amts'!G266</f>
        <v>1.409111E-2</v>
      </c>
      <c r="H274" s="103">
        <f>'[5]2015 ER Pension Amts'!H266</f>
        <v>1.3403200000000001E-2</v>
      </c>
      <c r="I274" s="103">
        <f>'[5]2015 ER Pension Amts'!I266</f>
        <v>6.8791000000000002E-4</v>
      </c>
      <c r="J274" s="101">
        <f>'[5]2015 ER Pension Amts'!J266</f>
        <v>5997100.6900000004</v>
      </c>
      <c r="K274" s="101">
        <f>'[5]2015 ER Pension Amts'!K266</f>
        <v>128122.02</v>
      </c>
      <c r="L274" s="101">
        <f>'[5]2015 ER Pension Amts'!L266</f>
        <v>0</v>
      </c>
      <c r="M274" s="101">
        <f>'[5]2015 ER Pension Amts'!N266</f>
        <v>-785007.79</v>
      </c>
      <c r="N274" s="101">
        <f>'[5]2015 ER Pension Amts'!O266</f>
        <v>0</v>
      </c>
      <c r="O274" s="101">
        <f>'[5]2015 ER Pension Amts'!P266+'[5]2015 ER Pension Amts'!M266</f>
        <v>-86673.110000000335</v>
      </c>
      <c r="P274" s="101">
        <f>'[5]2015 ER Pension Amts'!Q266</f>
        <v>-1439288.86</v>
      </c>
      <c r="Q274" s="101">
        <f>'[5]2015 ER Pension Amts'!R266</f>
        <v>-654281.06999999995</v>
      </c>
      <c r="R274" s="101">
        <f>'[5]2015 ER Pension Amts'!S266</f>
        <v>-718342.08</v>
      </c>
      <c r="S274" s="101">
        <f>'[5]2015 ER Pension Amts'!T266</f>
        <v>2068353.14</v>
      </c>
      <c r="T274" s="101">
        <f>'[5]2015 ER Pension Amts'!U266</f>
        <v>120971800.3</v>
      </c>
      <c r="U274" s="101">
        <f>'[5]2015 ER Pension Amts'!V266</f>
        <v>74498472.120000005</v>
      </c>
      <c r="V274" s="101">
        <f>'[5]2015 ER Pension Amts'!W266</f>
        <v>83808755.609999999</v>
      </c>
      <c r="W274" s="101">
        <f>'[5]2015 ER Pension Amts'!X266</f>
        <v>4301426.5999999996</v>
      </c>
      <c r="X274" s="101">
        <f>'[5]2015 ER Pension Amts'!Y266</f>
        <v>620817.76622860006</v>
      </c>
      <c r="Y274" s="101">
        <f>'[5]2015 ER Pension Amts'!Z266</f>
        <v>0</v>
      </c>
      <c r="Z274" s="101">
        <f>'[5]2015 ER Pension Amts'!AA266</f>
        <v>10239701.52</v>
      </c>
    </row>
    <row r="275" spans="1:26" s="72" customFormat="1" x14ac:dyDescent="0.3">
      <c r="A275" s="100">
        <f>'[5]2015 ER Pension Amts'!A267</f>
        <v>201114</v>
      </c>
      <c r="B275" s="98" t="str">
        <f>'[5]2015 ER Pension Amts'!B267</f>
        <v>LOUISIANA MOTOR VEHICLE COMMISSION</v>
      </c>
      <c r="C275" s="101">
        <f>'[5]2015 ER Pension Amts'!C267</f>
        <v>821640</v>
      </c>
      <c r="D275" s="101">
        <f>'[5]2015 ER Pension Amts'!D267</f>
        <v>305650.08</v>
      </c>
      <c r="E275" s="102">
        <f>'[5]2015 ER Pension Amts'!E267</f>
        <v>0.372</v>
      </c>
      <c r="F275" s="101">
        <f>'[5]2015 ER Pension Amts'!F267</f>
        <v>2944441.49</v>
      </c>
      <c r="G275" s="103">
        <f>'[5]2015 ER Pension Amts'!G267</f>
        <v>4.3291E-4</v>
      </c>
      <c r="H275" s="103">
        <f>'[5]2015 ER Pension Amts'!H267</f>
        <v>3.8158000000000002E-4</v>
      </c>
      <c r="I275" s="103">
        <f>'[5]2015 ER Pension Amts'!I267</f>
        <v>5.1329999999999998E-5</v>
      </c>
      <c r="J275" s="101">
        <f>'[5]2015 ER Pension Amts'!J267</f>
        <v>184244.17</v>
      </c>
      <c r="K275" s="101">
        <f>'[5]2015 ER Pension Amts'!K267</f>
        <v>3936.19</v>
      </c>
      <c r="L275" s="101">
        <f>'[5]2015 ER Pension Amts'!L267</f>
        <v>0</v>
      </c>
      <c r="M275" s="101">
        <f>'[5]2015 ER Pension Amts'!N267</f>
        <v>-24117.17</v>
      </c>
      <c r="N275" s="101">
        <f>'[5]2015 ER Pension Amts'!O267</f>
        <v>0</v>
      </c>
      <c r="O275" s="101">
        <f>'[5]2015 ER Pension Amts'!P267+'[5]2015 ER Pension Amts'!M267</f>
        <v>-2662.7900000000081</v>
      </c>
      <c r="P275" s="101">
        <f>'[5]2015 ER Pension Amts'!Q267</f>
        <v>-44218.13</v>
      </c>
      <c r="Q275" s="101">
        <f>'[5]2015 ER Pension Amts'!R267</f>
        <v>-20100.96</v>
      </c>
      <c r="R275" s="101">
        <f>'[5]2015 ER Pension Amts'!S267</f>
        <v>-22069.05</v>
      </c>
      <c r="S275" s="101">
        <f>'[5]2015 ER Pension Amts'!T267</f>
        <v>63544.37</v>
      </c>
      <c r="T275" s="101">
        <f>'[5]2015 ER Pension Amts'!U267</f>
        <v>3716520.7</v>
      </c>
      <c r="U275" s="101">
        <f>'[5]2015 ER Pension Amts'!V267</f>
        <v>2288757.4900000002</v>
      </c>
      <c r="V275" s="101">
        <f>'[5]2015 ER Pension Amts'!W267</f>
        <v>2385978.35</v>
      </c>
      <c r="W275" s="101">
        <f>'[5]2015 ER Pension Amts'!X267</f>
        <v>320960.92</v>
      </c>
      <c r="X275" s="101">
        <f>'[5]2015 ER Pension Amts'!Y267</f>
        <v>46323.757381800002</v>
      </c>
      <c r="Y275" s="101">
        <f>'[5]2015 ER Pension Amts'!Z267</f>
        <v>0</v>
      </c>
      <c r="Z275" s="101">
        <f>'[5]2015 ER Pension Amts'!AA267</f>
        <v>314586.23</v>
      </c>
    </row>
    <row r="276" spans="1:26" s="72" customFormat="1" x14ac:dyDescent="0.3">
      <c r="A276" s="100">
        <f>'[5]2015 ER Pension Amts'!A268</f>
        <v>71554</v>
      </c>
      <c r="B276" s="98" t="str">
        <f>'[5]2015 ER Pension Amts'!B268</f>
        <v>LOUISIANA PHYSICAL THERAPY BOARD</v>
      </c>
      <c r="C276" s="101">
        <f>'[5]2015 ER Pension Amts'!C268</f>
        <v>119753.88</v>
      </c>
      <c r="D276" s="101">
        <f>'[5]2015 ER Pension Amts'!D268</f>
        <v>44548.443359999997</v>
      </c>
      <c r="E276" s="102">
        <f>'[5]2015 ER Pension Amts'!E268</f>
        <v>0.372</v>
      </c>
      <c r="F276" s="101">
        <f>'[5]2015 ER Pension Amts'!F268</f>
        <v>429175.25</v>
      </c>
      <c r="G276" s="103">
        <f>'[5]2015 ER Pension Amts'!G268</f>
        <v>6.3100000000000002E-5</v>
      </c>
      <c r="H276" s="103">
        <f>'[5]2015 ER Pension Amts'!H268</f>
        <v>5.9299999999999998E-5</v>
      </c>
      <c r="I276" s="103">
        <f>'[5]2015 ER Pension Amts'!I268</f>
        <v>3.8E-6</v>
      </c>
      <c r="J276" s="101">
        <f>'[5]2015 ER Pension Amts'!J268</f>
        <v>26855.02</v>
      </c>
      <c r="K276" s="101">
        <f>'[5]2015 ER Pension Amts'!K268</f>
        <v>573.73</v>
      </c>
      <c r="L276" s="101">
        <f>'[5]2015 ER Pension Amts'!L268</f>
        <v>0</v>
      </c>
      <c r="M276" s="101">
        <f>'[5]2015 ER Pension Amts'!N268</f>
        <v>-3515.27</v>
      </c>
      <c r="N276" s="101">
        <f>'[5]2015 ER Pension Amts'!O268</f>
        <v>0</v>
      </c>
      <c r="O276" s="101">
        <f>'[5]2015 ER Pension Amts'!P268+'[5]2015 ER Pension Amts'!M268</f>
        <v>-388.12000000000262</v>
      </c>
      <c r="P276" s="101">
        <f>'[5]2015 ER Pension Amts'!Q268</f>
        <v>-6445.14</v>
      </c>
      <c r="Q276" s="101">
        <f>'[5]2015 ER Pension Amts'!R268</f>
        <v>-2929.87</v>
      </c>
      <c r="R276" s="101">
        <f>'[5]2015 ER Pension Amts'!S268</f>
        <v>-3216.74</v>
      </c>
      <c r="S276" s="101">
        <f>'[5]2015 ER Pension Amts'!T268</f>
        <v>9262.09</v>
      </c>
      <c r="T276" s="101">
        <f>'[5]2015 ER Pension Amts'!U268</f>
        <v>541711.80000000005</v>
      </c>
      <c r="U276" s="101">
        <f>'[5]2015 ER Pension Amts'!V268</f>
        <v>333604.21000000002</v>
      </c>
      <c r="V276" s="101">
        <f>'[5]2015 ER Pension Amts'!W268</f>
        <v>370796.47</v>
      </c>
      <c r="W276" s="101">
        <f>'[5]2015 ER Pension Amts'!X268</f>
        <v>23760.99</v>
      </c>
      <c r="X276" s="101">
        <f>'[5]2015 ER Pension Amts'!Y268</f>
        <v>3429.3839480000001</v>
      </c>
      <c r="Y276" s="101">
        <f>'[5]2015 ER Pension Amts'!Z268</f>
        <v>0</v>
      </c>
      <c r="Z276" s="101">
        <f>'[5]2015 ER Pension Amts'!AA268</f>
        <v>45853.39</v>
      </c>
    </row>
    <row r="277" spans="1:26" s="72" customFormat="1" x14ac:dyDescent="0.3">
      <c r="A277" s="100" t="str">
        <f>'[5]2015 ER Pension Amts'!A269</f>
        <v xml:space="preserve"> LsrAgy00520</v>
      </c>
      <c r="B277" s="98" t="str">
        <f>'[5]2015 ER Pension Amts'!B269</f>
        <v>LOUISIANA STATE UNIVERSITY</v>
      </c>
      <c r="C277" s="101">
        <f>'[5]2015 ER Pension Amts'!C269</f>
        <v>65602606.439999998</v>
      </c>
      <c r="D277" s="101">
        <f>'[5]2015 ER Pension Amts'!D269</f>
        <v>24413746.286880001</v>
      </c>
      <c r="E277" s="102">
        <f>'[5]2015 ER Pension Amts'!E269</f>
        <v>0.37214589999999997</v>
      </c>
      <c r="F277" s="101">
        <f>'[5]2015 ER Pension Amts'!F269</f>
        <v>235186337.36000001</v>
      </c>
      <c r="G277" s="103">
        <f>'[5]2015 ER Pension Amts'!G269</f>
        <v>3.457855E-2</v>
      </c>
      <c r="H277" s="103">
        <f>'[5]2015 ER Pension Amts'!H269</f>
        <v>0</v>
      </c>
      <c r="I277" s="103">
        <f>'[5]2015 ER Pension Amts'!I269</f>
        <v>3.457855E-2</v>
      </c>
      <c r="J277" s="101">
        <f>'[5]2015 ER Pension Amts'!J269</f>
        <v>14716445.050000001</v>
      </c>
      <c r="K277" s="101">
        <f>'[5]2015 ER Pension Amts'!K269</f>
        <v>314402.03999999998</v>
      </c>
      <c r="L277" s="101">
        <f>'[5]2015 ER Pension Amts'!L269</f>
        <v>0</v>
      </c>
      <c r="M277" s="101">
        <f>'[5]2015 ER Pension Amts'!N269</f>
        <v>-1926351.52</v>
      </c>
      <c r="N277" s="101">
        <f>'[5]2015 ER Pension Amts'!O269</f>
        <v>0</v>
      </c>
      <c r="O277" s="101">
        <f>'[5]2015 ER Pension Amts'!P269+'[5]2015 ER Pension Amts'!M269</f>
        <v>-212689.44000000134</v>
      </c>
      <c r="P277" s="101">
        <f>'[5]2015 ER Pension Amts'!Q269</f>
        <v>-3531909.26</v>
      </c>
      <c r="Q277" s="101">
        <f>'[5]2015 ER Pension Amts'!R269</f>
        <v>-1605557.74</v>
      </c>
      <c r="R277" s="101">
        <f>'[5]2015 ER Pension Amts'!S269</f>
        <v>-1762758.76</v>
      </c>
      <c r="S277" s="101">
        <f>'[5]2015 ER Pension Amts'!T269</f>
        <v>5075586.84</v>
      </c>
      <c r="T277" s="101">
        <f>'[5]2015 ER Pension Amts'!U269</f>
        <v>296855921.58999997</v>
      </c>
      <c r="U277" s="101">
        <f>'[5]2015 ER Pension Amts'!V269</f>
        <v>182813784.24000001</v>
      </c>
      <c r="V277" s="101">
        <f>'[5]2015 ER Pension Amts'!W269</f>
        <v>0</v>
      </c>
      <c r="W277" s="101">
        <f>'[5]2015 ER Pension Amts'!X269</f>
        <v>216215922.03</v>
      </c>
      <c r="X277" s="101">
        <f>'[5]2015 ER Pension Amts'!Y269</f>
        <v>31206085.346083</v>
      </c>
      <c r="Y277" s="101">
        <f>'[5]2015 ER Pension Amts'!Z269</f>
        <v>0</v>
      </c>
      <c r="Z277" s="101">
        <f>'[5]2015 ER Pension Amts'!AA269</f>
        <v>25127476.190000001</v>
      </c>
    </row>
    <row r="278" spans="1:26" s="72" customFormat="1" x14ac:dyDescent="0.3">
      <c r="A278" s="100" t="str">
        <f>'[5]2015 ER Pension Amts'!A270</f>
        <v xml:space="preserve"> LsrAgy00523</v>
      </c>
      <c r="B278" s="98" t="str">
        <f>'[5]2015 ER Pension Amts'!B270</f>
        <v>LOUISIANA STATE UNIVERSITY OF SHREVEPORT</v>
      </c>
      <c r="C278" s="101">
        <f>'[5]2015 ER Pension Amts'!C270</f>
        <v>2247606</v>
      </c>
      <c r="D278" s="101">
        <f>'[5]2015 ER Pension Amts'!D270</f>
        <v>835603.85496000003</v>
      </c>
      <c r="E278" s="102">
        <f>'[5]2015 ER Pension Amts'!E270</f>
        <v>0.37177500000000002</v>
      </c>
      <c r="F278" s="101">
        <f>'[5]2015 ER Pension Amts'!F270</f>
        <v>8049654.54</v>
      </c>
      <c r="G278" s="103">
        <f>'[5]2015 ER Pension Amts'!G270</f>
        <v>1.18351E-3</v>
      </c>
      <c r="H278" s="103">
        <f>'[5]2015 ER Pension Amts'!H270</f>
        <v>0</v>
      </c>
      <c r="I278" s="103">
        <f>'[5]2015 ER Pension Amts'!I270</f>
        <v>1.18351E-3</v>
      </c>
      <c r="J278" s="101">
        <f>'[5]2015 ER Pension Amts'!J270</f>
        <v>503695.5</v>
      </c>
      <c r="K278" s="101">
        <f>'[5]2015 ER Pension Amts'!K270</f>
        <v>10760.95</v>
      </c>
      <c r="L278" s="101">
        <f>'[5]2015 ER Pension Amts'!L270</f>
        <v>0</v>
      </c>
      <c r="M278" s="101">
        <f>'[5]2015 ER Pension Amts'!N270</f>
        <v>-65932.67</v>
      </c>
      <c r="N278" s="101">
        <f>'[5]2015 ER Pension Amts'!O270</f>
        <v>0</v>
      </c>
      <c r="O278" s="101">
        <f>'[5]2015 ER Pension Amts'!P270+'[5]2015 ER Pension Amts'!M270</f>
        <v>-7279.6599999999162</v>
      </c>
      <c r="P278" s="101">
        <f>'[5]2015 ER Pension Amts'!Q270</f>
        <v>-120885.63</v>
      </c>
      <c r="Q278" s="101">
        <f>'[5]2015 ER Pension Amts'!R270</f>
        <v>-54952.959999999999</v>
      </c>
      <c r="R278" s="101">
        <f>'[5]2015 ER Pension Amts'!S270</f>
        <v>-60333.43</v>
      </c>
      <c r="S278" s="101">
        <f>'[5]2015 ER Pension Amts'!T270</f>
        <v>173720.64</v>
      </c>
      <c r="T278" s="101">
        <f>'[5]2015 ER Pension Amts'!U270</f>
        <v>10160401.51</v>
      </c>
      <c r="U278" s="101">
        <f>'[5]2015 ER Pension Amts'!V270</f>
        <v>6257114.3600000003</v>
      </c>
      <c r="V278" s="101">
        <f>'[5]2015 ER Pension Amts'!W270</f>
        <v>0</v>
      </c>
      <c r="W278" s="101">
        <f>'[5]2015 ER Pension Amts'!X270</f>
        <v>7400359.6399999997</v>
      </c>
      <c r="X278" s="101">
        <f>'[5]2015 ER Pension Amts'!Y270</f>
        <v>1068081.6306046001</v>
      </c>
      <c r="Y278" s="101">
        <f>'[5]2015 ER Pension Amts'!Z270</f>
        <v>0</v>
      </c>
      <c r="Z278" s="101">
        <f>'[5]2015 ER Pension Amts'!AA270</f>
        <v>860030.84</v>
      </c>
    </row>
    <row r="279" spans="1:26" s="72" customFormat="1" x14ac:dyDescent="0.3">
      <c r="A279" s="100" t="str">
        <f>'[5]2015 ER Pension Amts'!A271</f>
        <v xml:space="preserve"> 20C01</v>
      </c>
      <c r="B279" s="98" t="str">
        <f>'[5]2015 ER Pension Amts'!B271</f>
        <v>LOUISIANA STATE UNIVERSITY SYSTEM</v>
      </c>
      <c r="C279" s="101">
        <f>'[5]2015 ER Pension Amts'!C271</f>
        <v>0</v>
      </c>
      <c r="D279" s="101">
        <f>'[5]2015 ER Pension Amts'!D271</f>
        <v>0</v>
      </c>
      <c r="E279" s="102">
        <f>'[5]2015 ER Pension Amts'!E271</f>
        <v>0</v>
      </c>
      <c r="F279" s="101">
        <f>'[5]2015 ER Pension Amts'!F271</f>
        <v>0</v>
      </c>
      <c r="G279" s="103">
        <f>'[5]2015 ER Pension Amts'!G271</f>
        <v>0</v>
      </c>
      <c r="H279" s="103">
        <f>'[5]2015 ER Pension Amts'!H271</f>
        <v>6.8212170000000003E-2</v>
      </c>
      <c r="I279" s="103">
        <f>'[5]2015 ER Pension Amts'!I271</f>
        <v>-6.8212170000000003E-2</v>
      </c>
      <c r="J279" s="101">
        <f>'[5]2015 ER Pension Amts'!J271</f>
        <v>0</v>
      </c>
      <c r="K279" s="101">
        <f>'[5]2015 ER Pension Amts'!K271</f>
        <v>0</v>
      </c>
      <c r="L279" s="101">
        <f>'[5]2015 ER Pension Amts'!L271</f>
        <v>0</v>
      </c>
      <c r="M279" s="101">
        <f>'[5]2015 ER Pension Amts'!N271</f>
        <v>0</v>
      </c>
      <c r="N279" s="101">
        <f>'[5]2015 ER Pension Amts'!O271</f>
        <v>0</v>
      </c>
      <c r="O279" s="101">
        <f>'[5]2015 ER Pension Amts'!P271+'[5]2015 ER Pension Amts'!M271</f>
        <v>0</v>
      </c>
      <c r="P279" s="101">
        <f>'[5]2015 ER Pension Amts'!Q271</f>
        <v>0</v>
      </c>
      <c r="Q279" s="101">
        <f>'[5]2015 ER Pension Amts'!R271</f>
        <v>0</v>
      </c>
      <c r="R279" s="101">
        <f>'[5]2015 ER Pension Amts'!S271</f>
        <v>0</v>
      </c>
      <c r="S279" s="101">
        <f>'[5]2015 ER Pension Amts'!T271</f>
        <v>0</v>
      </c>
      <c r="T279" s="101">
        <f>'[5]2015 ER Pension Amts'!U271</f>
        <v>0</v>
      </c>
      <c r="U279" s="101">
        <f>'[5]2015 ER Pension Amts'!V271</f>
        <v>0</v>
      </c>
      <c r="V279" s="101">
        <f>'[5]2015 ER Pension Amts'!W271</f>
        <v>426523299.29000002</v>
      </c>
      <c r="W279" s="101">
        <f>'[5]2015 ER Pension Amts'!X271</f>
        <v>-426523299.29000002</v>
      </c>
      <c r="X279" s="101">
        <f>'[5]2015 ER Pension Amts'!Y271</f>
        <v>-61559400.2253282</v>
      </c>
      <c r="Y279" s="101">
        <f>'[5]2015 ER Pension Amts'!Z271</f>
        <v>0</v>
      </c>
      <c r="Z279" s="101">
        <f>'[5]2015 ER Pension Amts'!AA271</f>
        <v>0</v>
      </c>
    </row>
    <row r="280" spans="1:26" s="72" customFormat="1" x14ac:dyDescent="0.3">
      <c r="A280" s="100">
        <f>'[5]2015 ER Pension Amts'!A272</f>
        <v>71514</v>
      </c>
      <c r="B280" s="98" t="str">
        <f>'[5]2015 ER Pension Amts'!B272</f>
        <v>LOUISIANA TAX FREE SHOPPING</v>
      </c>
      <c r="C280" s="101">
        <f>'[5]2015 ER Pension Amts'!C272</f>
        <v>366629.64</v>
      </c>
      <c r="D280" s="101">
        <f>'[5]2015 ER Pension Amts'!D272</f>
        <v>136386.22607999999</v>
      </c>
      <c r="E280" s="102">
        <f>'[5]2015 ER Pension Amts'!E272</f>
        <v>0.372</v>
      </c>
      <c r="F280" s="101">
        <f>'[5]2015 ER Pension Amts'!F272</f>
        <v>1313847.6000000001</v>
      </c>
      <c r="G280" s="103">
        <f>'[5]2015 ER Pension Amts'!G272</f>
        <v>1.9317E-4</v>
      </c>
      <c r="H280" s="103">
        <f>'[5]2015 ER Pension Amts'!H272</f>
        <v>1.1595E-4</v>
      </c>
      <c r="I280" s="103">
        <f>'[5]2015 ER Pension Amts'!I272</f>
        <v>7.7219999999999996E-5</v>
      </c>
      <c r="J280" s="101">
        <f>'[5]2015 ER Pension Amts'!J272</f>
        <v>82212.11</v>
      </c>
      <c r="K280" s="101">
        <f>'[5]2015 ER Pension Amts'!K272</f>
        <v>1756.38</v>
      </c>
      <c r="L280" s="101">
        <f>'[5]2015 ER Pension Amts'!L272</f>
        <v>0</v>
      </c>
      <c r="M280" s="101">
        <f>'[5]2015 ER Pension Amts'!N272</f>
        <v>-10761.39</v>
      </c>
      <c r="N280" s="101">
        <f>'[5]2015 ER Pension Amts'!O272</f>
        <v>0</v>
      </c>
      <c r="O280" s="101">
        <f>'[5]2015 ER Pension Amts'!P272+'[5]2015 ER Pension Amts'!M272</f>
        <v>-1188.1699999999983</v>
      </c>
      <c r="P280" s="101">
        <f>'[5]2015 ER Pension Amts'!Q272</f>
        <v>-19730.7</v>
      </c>
      <c r="Q280" s="101">
        <f>'[5]2015 ER Pension Amts'!R272</f>
        <v>-8969.31</v>
      </c>
      <c r="R280" s="101">
        <f>'[5]2015 ER Pension Amts'!S272</f>
        <v>-9847.5</v>
      </c>
      <c r="S280" s="101">
        <f>'[5]2015 ER Pension Amts'!T272</f>
        <v>28354.32</v>
      </c>
      <c r="T280" s="101">
        <f>'[5]2015 ER Pension Amts'!U272</f>
        <v>1658359.25</v>
      </c>
      <c r="U280" s="101">
        <f>'[5]2015 ER Pension Amts'!V272</f>
        <v>1021272.98</v>
      </c>
      <c r="V280" s="101">
        <f>'[5]2015 ER Pension Amts'!W272</f>
        <v>725022.77</v>
      </c>
      <c r="W280" s="101">
        <f>'[5]2015 ER Pension Amts'!X272</f>
        <v>482848.28</v>
      </c>
      <c r="X280" s="101">
        <f>'[5]2015 ER Pension Amts'!Y272</f>
        <v>69688.69170119999</v>
      </c>
      <c r="Y280" s="101">
        <f>'[5]2015 ER Pension Amts'!Z272</f>
        <v>0</v>
      </c>
      <c r="Z280" s="101">
        <f>'[5]2015 ER Pension Amts'!AA272</f>
        <v>140372.42000000001</v>
      </c>
    </row>
    <row r="281" spans="1:26" s="72" customFormat="1" x14ac:dyDescent="0.3">
      <c r="A281" s="100" t="str">
        <f>'[5]2015 ER Pension Amts'!A273</f>
        <v xml:space="preserve"> LsrAgy00058</v>
      </c>
      <c r="B281" s="98" t="str">
        <f>'[5]2015 ER Pension Amts'!B273</f>
        <v>LSU MEDICAL CENTER HEALTH CARE SRV DIV</v>
      </c>
      <c r="C281" s="101">
        <f>'[5]2015 ER Pension Amts'!C273</f>
        <v>4148658.72</v>
      </c>
      <c r="D281" s="101">
        <f>'[5]2015 ER Pension Amts'!D273</f>
        <v>1543301.0438399999</v>
      </c>
      <c r="E281" s="102">
        <f>'[5]2015 ER Pension Amts'!E273</f>
        <v>0.372</v>
      </c>
      <c r="F281" s="101">
        <f>'[5]2015 ER Pension Amts'!F273</f>
        <v>14867147.619999999</v>
      </c>
      <c r="G281" s="103">
        <f>'[5]2015 ER Pension Amts'!G273</f>
        <v>2.18586E-3</v>
      </c>
      <c r="H281" s="103">
        <f>'[5]2015 ER Pension Amts'!H273</f>
        <v>0</v>
      </c>
      <c r="I281" s="103">
        <f>'[5]2015 ER Pension Amts'!I273</f>
        <v>2.18586E-3</v>
      </c>
      <c r="J281" s="101">
        <f>'[5]2015 ER Pension Amts'!J273</f>
        <v>930290.27</v>
      </c>
      <c r="K281" s="101">
        <f>'[5]2015 ER Pension Amts'!K273</f>
        <v>19874.72</v>
      </c>
      <c r="L281" s="101">
        <f>'[5]2015 ER Pension Amts'!L273</f>
        <v>0</v>
      </c>
      <c r="M281" s="101">
        <f>'[5]2015 ER Pension Amts'!N273</f>
        <v>-121773.03</v>
      </c>
      <c r="N281" s="101">
        <f>'[5]2015 ER Pension Amts'!O273</f>
        <v>0</v>
      </c>
      <c r="O281" s="101">
        <f>'[5]2015 ER Pension Amts'!P273+'[5]2015 ER Pension Amts'!M273</f>
        <v>-13445.019999999786</v>
      </c>
      <c r="P281" s="101">
        <f>'[5]2015 ER Pension Amts'!Q273</f>
        <v>-223267.29</v>
      </c>
      <c r="Q281" s="101">
        <f>'[5]2015 ER Pension Amts'!R273</f>
        <v>-101494.26</v>
      </c>
      <c r="R281" s="101">
        <f>'[5]2015 ER Pension Amts'!S273</f>
        <v>-111431.62</v>
      </c>
      <c r="S281" s="101">
        <f>'[5]2015 ER Pension Amts'!T273</f>
        <v>320849.84000000003</v>
      </c>
      <c r="T281" s="101">
        <f>'[5]2015 ER Pension Amts'!U273</f>
        <v>18765549.300000001</v>
      </c>
      <c r="U281" s="101">
        <f>'[5]2015 ER Pension Amts'!V273</f>
        <v>11556451.57</v>
      </c>
      <c r="V281" s="101">
        <f>'[5]2015 ER Pension Amts'!W273</f>
        <v>0</v>
      </c>
      <c r="W281" s="101">
        <f>'[5]2015 ER Pension Amts'!X273</f>
        <v>13667945.460000001</v>
      </c>
      <c r="X281" s="101">
        <f>'[5]2015 ER Pension Amts'!Y273</f>
        <v>1972671.8938356</v>
      </c>
      <c r="Y281" s="101">
        <f>'[5]2015 ER Pension Amts'!Z273</f>
        <v>0</v>
      </c>
      <c r="Z281" s="101">
        <f>'[5]2015 ER Pension Amts'!AA273</f>
        <v>1588416.67</v>
      </c>
    </row>
    <row r="282" spans="1:26" s="72" customFormat="1" x14ac:dyDescent="0.3">
      <c r="A282" s="100" t="str">
        <f>'[5]2015 ER Pension Amts'!A274</f>
        <v xml:space="preserve"> LsrAgy00052</v>
      </c>
      <c r="B282" s="98" t="str">
        <f>'[5]2015 ER Pension Amts'!B274</f>
        <v>LSU MEDICAL CENTER IN SHREVEPORT</v>
      </c>
      <c r="C282" s="101">
        <f>'[5]2015 ER Pension Amts'!C274</f>
        <v>16854796.199999999</v>
      </c>
      <c r="D282" s="101">
        <f>'[5]2015 ER Pension Amts'!D274</f>
        <v>6274157.1513599996</v>
      </c>
      <c r="E282" s="102">
        <f>'[5]2015 ER Pension Amts'!E274</f>
        <v>0.37224750000000001</v>
      </c>
      <c r="F282" s="101">
        <f>'[5]2015 ER Pension Amts'!F274</f>
        <v>60441206.350000001</v>
      </c>
      <c r="G282" s="103">
        <f>'[5]2015 ER Pension Amts'!G274</f>
        <v>8.8864400000000007E-3</v>
      </c>
      <c r="H282" s="103">
        <f>'[5]2015 ER Pension Amts'!H274</f>
        <v>0</v>
      </c>
      <c r="I282" s="103">
        <f>'[5]2015 ER Pension Amts'!I274</f>
        <v>8.8864400000000007E-3</v>
      </c>
      <c r="J282" s="101">
        <f>'[5]2015 ER Pension Amts'!J274</f>
        <v>3782021.11</v>
      </c>
      <c r="K282" s="101">
        <f>'[5]2015 ER Pension Amts'!K274</f>
        <v>80799.08</v>
      </c>
      <c r="L282" s="101">
        <f>'[5]2015 ER Pension Amts'!L274</f>
        <v>0</v>
      </c>
      <c r="M282" s="101">
        <f>'[5]2015 ER Pension Amts'!N274</f>
        <v>-495058.56</v>
      </c>
      <c r="N282" s="101">
        <f>'[5]2015 ER Pension Amts'!O274</f>
        <v>0</v>
      </c>
      <c r="O282" s="101">
        <f>'[5]2015 ER Pension Amts'!P274+'[5]2015 ER Pension Amts'!M274</f>
        <v>-54659.669999999925</v>
      </c>
      <c r="P282" s="101">
        <f>'[5]2015 ER Pension Amts'!Q274</f>
        <v>-907675.41</v>
      </c>
      <c r="Q282" s="101">
        <f>'[5]2015 ER Pension Amts'!R274</f>
        <v>-412616.85</v>
      </c>
      <c r="R282" s="101">
        <f>'[5]2015 ER Pension Amts'!S274</f>
        <v>-453016.39</v>
      </c>
      <c r="S282" s="101">
        <f>'[5]2015 ER Pension Amts'!T274</f>
        <v>1304389.51</v>
      </c>
      <c r="T282" s="101">
        <f>'[5]2015 ER Pension Amts'!U274</f>
        <v>76289848.349999994</v>
      </c>
      <c r="U282" s="101">
        <f>'[5]2015 ER Pension Amts'!V274</f>
        <v>46981834.829999998</v>
      </c>
      <c r="V282" s="101">
        <f>'[5]2015 ER Pension Amts'!W274</f>
        <v>0</v>
      </c>
      <c r="W282" s="101">
        <f>'[5]2015 ER Pension Amts'!X274</f>
        <v>55565945.310000002</v>
      </c>
      <c r="X282" s="101">
        <f>'[5]2015 ER Pension Amts'!Y274</f>
        <v>8019740.7081224006</v>
      </c>
      <c r="Y282" s="101">
        <f>'[5]2015 ER Pension Amts'!Z274</f>
        <v>0</v>
      </c>
      <c r="Z282" s="101">
        <f>'[5]2015 ER Pension Amts'!AA274</f>
        <v>6457581.6399999997</v>
      </c>
    </row>
    <row r="283" spans="1:26" s="72" customFormat="1" x14ac:dyDescent="0.3">
      <c r="A283" s="100" t="str">
        <f>'[5]2015 ER Pension Amts'!A275</f>
        <v xml:space="preserve"> 04-146</v>
      </c>
      <c r="B283" s="98" t="str">
        <f>'[5]2015 ER Pension Amts'!B275</f>
        <v>LT GOVERNORS OFFICE</v>
      </c>
      <c r="C283" s="101">
        <f>'[5]2015 ER Pension Amts'!C275</f>
        <v>720113.76</v>
      </c>
      <c r="D283" s="101">
        <f>'[5]2015 ER Pension Amts'!D275</f>
        <v>270967.40172000002</v>
      </c>
      <c r="E283" s="102">
        <f>'[5]2015 ER Pension Amts'!E275</f>
        <v>0.37628410000000001</v>
      </c>
      <c r="F283" s="101">
        <f>'[5]2015 ER Pension Amts'!F275</f>
        <v>2610351.34</v>
      </c>
      <c r="G283" s="103">
        <f>'[5]2015 ER Pension Amts'!G275</f>
        <v>3.8379000000000001E-4</v>
      </c>
      <c r="H283" s="103">
        <f>'[5]2015 ER Pension Amts'!H275</f>
        <v>3.8292000000000003E-4</v>
      </c>
      <c r="I283" s="103">
        <f>'[5]2015 ER Pension Amts'!I275</f>
        <v>8.7000000000000003E-7</v>
      </c>
      <c r="J283" s="101">
        <f>'[5]2015 ER Pension Amts'!J275</f>
        <v>163338.96</v>
      </c>
      <c r="K283" s="101">
        <f>'[5]2015 ER Pension Amts'!K275</f>
        <v>3489.57</v>
      </c>
      <c r="L283" s="101">
        <f>'[5]2015 ER Pension Amts'!L275</f>
        <v>0</v>
      </c>
      <c r="M283" s="101">
        <f>'[5]2015 ER Pension Amts'!N275</f>
        <v>-21380.720000000001</v>
      </c>
      <c r="N283" s="101">
        <f>'[5]2015 ER Pension Amts'!O275</f>
        <v>0</v>
      </c>
      <c r="O283" s="101">
        <f>'[5]2015 ER Pension Amts'!P275+'[5]2015 ER Pension Amts'!M275</f>
        <v>-2360.6600000000035</v>
      </c>
      <c r="P283" s="101">
        <f>'[5]2015 ER Pension Amts'!Q275</f>
        <v>-39200.93</v>
      </c>
      <c r="Q283" s="101">
        <f>'[5]2015 ER Pension Amts'!R275</f>
        <v>-17820.21</v>
      </c>
      <c r="R283" s="101">
        <f>'[5]2015 ER Pension Amts'!S275</f>
        <v>-19565</v>
      </c>
      <c r="S283" s="101">
        <f>'[5]2015 ER Pension Amts'!T275</f>
        <v>56334.33</v>
      </c>
      <c r="T283" s="101">
        <f>'[5]2015 ER Pension Amts'!U275</f>
        <v>3294826.83</v>
      </c>
      <c r="U283" s="101">
        <f>'[5]2015 ER Pension Amts'!V275</f>
        <v>2029064.33</v>
      </c>
      <c r="V283" s="101">
        <f>'[5]2015 ER Pension Amts'!W275</f>
        <v>2394357.2200000002</v>
      </c>
      <c r="W283" s="101">
        <f>'[5]2015 ER Pension Amts'!X275</f>
        <v>5440.02</v>
      </c>
      <c r="X283" s="101">
        <f>'[5]2015 ER Pension Amts'!Y275</f>
        <v>785.14843020000001</v>
      </c>
      <c r="Y283" s="101">
        <f>'[5]2015 ER Pension Amts'!Z275</f>
        <v>0</v>
      </c>
      <c r="Z283" s="101">
        <f>'[5]2015 ER Pension Amts'!AA275</f>
        <v>278891.8</v>
      </c>
    </row>
    <row r="284" spans="1:26" s="72" customFormat="1" x14ac:dyDescent="0.3">
      <c r="A284" s="100" t="str">
        <f>'[5]2015 ER Pension Amts'!A276</f>
        <v xml:space="preserve"> 19-674</v>
      </c>
      <c r="B284" s="98" t="str">
        <f>'[5]2015 ER Pension Amts'!B276</f>
        <v>LUMCON</v>
      </c>
      <c r="C284" s="101">
        <f>'[5]2015 ER Pension Amts'!C276</f>
        <v>379834.2</v>
      </c>
      <c r="D284" s="101">
        <f>'[5]2015 ER Pension Amts'!D276</f>
        <v>141298.3224</v>
      </c>
      <c r="E284" s="102">
        <f>'[5]2015 ER Pension Amts'!E276</f>
        <v>0.372</v>
      </c>
      <c r="F284" s="101">
        <f>'[5]2015 ER Pension Amts'!F276</f>
        <v>1361186.1</v>
      </c>
      <c r="G284" s="103">
        <f>'[5]2015 ER Pension Amts'!G276</f>
        <v>2.0013E-4</v>
      </c>
      <c r="H284" s="103">
        <f>'[5]2015 ER Pension Amts'!H276</f>
        <v>2.3178000000000001E-4</v>
      </c>
      <c r="I284" s="103">
        <f>'[5]2015 ER Pension Amts'!I276</f>
        <v>-3.1649999999999997E-5</v>
      </c>
      <c r="J284" s="101">
        <f>'[5]2015 ER Pension Amts'!J276</f>
        <v>85174.25</v>
      </c>
      <c r="K284" s="101">
        <f>'[5]2015 ER Pension Amts'!K276</f>
        <v>1819.66</v>
      </c>
      <c r="L284" s="101">
        <f>'[5]2015 ER Pension Amts'!L276</f>
        <v>0</v>
      </c>
      <c r="M284" s="101">
        <f>'[5]2015 ER Pension Amts'!N276</f>
        <v>-11149.13</v>
      </c>
      <c r="N284" s="101">
        <f>'[5]2015 ER Pension Amts'!O276</f>
        <v>0</v>
      </c>
      <c r="O284" s="101">
        <f>'[5]2015 ER Pension Amts'!P276+'[5]2015 ER Pension Amts'!M276</f>
        <v>-1230.9799999999959</v>
      </c>
      <c r="P284" s="101">
        <f>'[5]2015 ER Pension Amts'!Q276</f>
        <v>-20441.599999999999</v>
      </c>
      <c r="Q284" s="101">
        <f>'[5]2015 ER Pension Amts'!R276</f>
        <v>-9292.4699999999993</v>
      </c>
      <c r="R284" s="101">
        <f>'[5]2015 ER Pension Amts'!S276</f>
        <v>-10202.299999999999</v>
      </c>
      <c r="S284" s="101">
        <f>'[5]2015 ER Pension Amts'!T276</f>
        <v>29375.93</v>
      </c>
      <c r="T284" s="101">
        <f>'[5]2015 ER Pension Amts'!U276</f>
        <v>1718110.67</v>
      </c>
      <c r="U284" s="101">
        <f>'[5]2015 ER Pension Amts'!V276</f>
        <v>1058069.8899999999</v>
      </c>
      <c r="V284" s="101">
        <f>'[5]2015 ER Pension Amts'!W276</f>
        <v>1449295.2</v>
      </c>
      <c r="W284" s="101">
        <f>'[5]2015 ER Pension Amts'!X276</f>
        <v>-197904.02</v>
      </c>
      <c r="X284" s="101">
        <f>'[5]2015 ER Pension Amts'!Y276</f>
        <v>-28563.158408999996</v>
      </c>
      <c r="Y284" s="101">
        <f>'[5]2015 ER Pension Amts'!Z276</f>
        <v>0</v>
      </c>
      <c r="Z284" s="101">
        <f>'[5]2015 ER Pension Amts'!AA276</f>
        <v>145430.09</v>
      </c>
    </row>
    <row r="285" spans="1:26" s="72" customFormat="1" x14ac:dyDescent="0.3">
      <c r="A285" s="100" t="str">
        <f>'[5]2015 ER Pension Amts'!A277</f>
        <v xml:space="preserve"> LsrAgy00255</v>
      </c>
      <c r="B285" s="98" t="str">
        <f>'[5]2015 ER Pension Amts'!B277</f>
        <v>MADISON PARISH PORT HARBOR &amp; TERMINAL</v>
      </c>
      <c r="C285" s="101">
        <f>'[5]2015 ER Pension Amts'!C277</f>
        <v>86400</v>
      </c>
      <c r="D285" s="101">
        <f>'[5]2015 ER Pension Amts'!D277</f>
        <v>32140.799999999999</v>
      </c>
      <c r="E285" s="102">
        <f>'[5]2015 ER Pension Amts'!E277</f>
        <v>0.372</v>
      </c>
      <c r="F285" s="101">
        <f>'[5]2015 ER Pension Amts'!F277</f>
        <v>309604.71000000002</v>
      </c>
      <c r="G285" s="103">
        <f>'[5]2015 ER Pension Amts'!G277</f>
        <v>4.5519999999999998E-5</v>
      </c>
      <c r="H285" s="103">
        <f>'[5]2015 ER Pension Amts'!H277</f>
        <v>4.7719999999999997E-5</v>
      </c>
      <c r="I285" s="103">
        <f>'[5]2015 ER Pension Amts'!I277</f>
        <v>-2.2000000000000001E-6</v>
      </c>
      <c r="J285" s="101">
        <f>'[5]2015 ER Pension Amts'!J277</f>
        <v>19373.07</v>
      </c>
      <c r="K285" s="101">
        <f>'[5]2015 ER Pension Amts'!K277</f>
        <v>413.89</v>
      </c>
      <c r="L285" s="101">
        <f>'[5]2015 ER Pension Amts'!L277</f>
        <v>0</v>
      </c>
      <c r="M285" s="101">
        <f>'[5]2015 ER Pension Amts'!N277</f>
        <v>-2535.89</v>
      </c>
      <c r="N285" s="101">
        <f>'[5]2015 ER Pension Amts'!O277</f>
        <v>0</v>
      </c>
      <c r="O285" s="101">
        <f>'[5]2015 ER Pension Amts'!P277+'[5]2015 ER Pension Amts'!M277</f>
        <v>-279.9900000000016</v>
      </c>
      <c r="P285" s="101">
        <f>'[5]2015 ER Pension Amts'!Q277</f>
        <v>-4649.49</v>
      </c>
      <c r="Q285" s="101">
        <f>'[5]2015 ER Pension Amts'!R277</f>
        <v>-2113.59</v>
      </c>
      <c r="R285" s="101">
        <f>'[5]2015 ER Pension Amts'!S277</f>
        <v>-2320.54</v>
      </c>
      <c r="S285" s="101">
        <f>'[5]2015 ER Pension Amts'!T277</f>
        <v>6681.62</v>
      </c>
      <c r="T285" s="101">
        <f>'[5]2015 ER Pension Amts'!U277</f>
        <v>390787.98</v>
      </c>
      <c r="U285" s="101">
        <f>'[5]2015 ER Pension Amts'!V277</f>
        <v>240660.28</v>
      </c>
      <c r="V285" s="101">
        <f>'[5]2015 ER Pension Amts'!W277</f>
        <v>298387.98</v>
      </c>
      <c r="W285" s="101">
        <f>'[5]2015 ER Pension Amts'!X277</f>
        <v>-13756.36</v>
      </c>
      <c r="X285" s="101">
        <f>'[5]2015 ER Pension Amts'!Y277</f>
        <v>-1985.432812</v>
      </c>
      <c r="Y285" s="101">
        <f>'[5]2015 ER Pension Amts'!Z277</f>
        <v>0</v>
      </c>
      <c r="Z285" s="101">
        <f>'[5]2015 ER Pension Amts'!AA277</f>
        <v>33078.39</v>
      </c>
    </row>
    <row r="286" spans="1:26" s="72" customFormat="1" x14ac:dyDescent="0.3">
      <c r="A286" s="100" t="str">
        <f>'[5]2015 ER Pension Amts'!A278</f>
        <v xml:space="preserve"> LsrAgy00090</v>
      </c>
      <c r="B286" s="98" t="str">
        <f>'[5]2015 ER Pension Amts'!B278</f>
        <v>MADISON PARISH SCHOOL BOARD</v>
      </c>
      <c r="C286" s="101">
        <f>'[5]2015 ER Pension Amts'!C278</f>
        <v>37991.040000000001</v>
      </c>
      <c r="D286" s="101">
        <f>'[5]2015 ER Pension Amts'!D278</f>
        <v>14132.666880000001</v>
      </c>
      <c r="E286" s="102">
        <f>'[5]2015 ER Pension Amts'!E278</f>
        <v>0.372</v>
      </c>
      <c r="F286" s="101">
        <f>'[5]2015 ER Pension Amts'!F278</f>
        <v>136166.22</v>
      </c>
      <c r="G286" s="103">
        <f>'[5]2015 ER Pension Amts'!G278</f>
        <v>2.0020000000000001E-5</v>
      </c>
      <c r="H286" s="103">
        <f>'[5]2015 ER Pension Amts'!H278</f>
        <v>2.0619999999999999E-5</v>
      </c>
      <c r="I286" s="103">
        <f>'[5]2015 ER Pension Amts'!I278</f>
        <v>-5.9999999999999997E-7</v>
      </c>
      <c r="J286" s="101">
        <f>'[5]2015 ER Pension Amts'!J278</f>
        <v>8520.4</v>
      </c>
      <c r="K286" s="101">
        <f>'[5]2015 ER Pension Amts'!K278</f>
        <v>182.03</v>
      </c>
      <c r="L286" s="101">
        <f>'[5]2015 ER Pension Amts'!L278</f>
        <v>0</v>
      </c>
      <c r="M286" s="101">
        <f>'[5]2015 ER Pension Amts'!N278</f>
        <v>-1115.3</v>
      </c>
      <c r="N286" s="101">
        <f>'[5]2015 ER Pension Amts'!O278</f>
        <v>0</v>
      </c>
      <c r="O286" s="101">
        <f>'[5]2015 ER Pension Amts'!P278+'[5]2015 ER Pension Amts'!M278</f>
        <v>-123.14000000000124</v>
      </c>
      <c r="P286" s="101">
        <f>'[5]2015 ER Pension Amts'!Q278</f>
        <v>-2044.88</v>
      </c>
      <c r="Q286" s="101">
        <f>'[5]2015 ER Pension Amts'!R278</f>
        <v>-929.57</v>
      </c>
      <c r="R286" s="101">
        <f>'[5]2015 ER Pension Amts'!S278</f>
        <v>-1020.59</v>
      </c>
      <c r="S286" s="101">
        <f>'[5]2015 ER Pension Amts'!T278</f>
        <v>2938.62</v>
      </c>
      <c r="T286" s="101">
        <f>'[5]2015 ER Pension Amts'!U278</f>
        <v>171871.16</v>
      </c>
      <c r="U286" s="101">
        <f>'[5]2015 ER Pension Amts'!V278</f>
        <v>105844</v>
      </c>
      <c r="V286" s="101">
        <f>'[5]2015 ER Pension Amts'!W278</f>
        <v>128934.62</v>
      </c>
      <c r="W286" s="101">
        <f>'[5]2015 ER Pension Amts'!X278</f>
        <v>-3751.73</v>
      </c>
      <c r="X286" s="101">
        <f>'[5]2015 ER Pension Amts'!Y278</f>
        <v>-541.48167599999999</v>
      </c>
      <c r="Y286" s="101">
        <f>'[5]2015 ER Pension Amts'!Z278</f>
        <v>0</v>
      </c>
      <c r="Z286" s="101">
        <f>'[5]2015 ER Pension Amts'!AA278</f>
        <v>14548.1</v>
      </c>
    </row>
    <row r="287" spans="1:26" s="72" customFormat="1" x14ac:dyDescent="0.3">
      <c r="A287" s="100" t="str">
        <f>'[5]2015 ER Pension Amts'!A279</f>
        <v xml:space="preserve"> LsrAgy00710</v>
      </c>
      <c r="B287" s="98" t="str">
        <f>'[5]2015 ER Pension Amts'!B279</f>
        <v>MARKSVILLE CITY COURT</v>
      </c>
      <c r="C287" s="101">
        <f>'[5]2015 ER Pension Amts'!C279</f>
        <v>37398</v>
      </c>
      <c r="D287" s="101">
        <f>'[5]2015 ER Pension Amts'!D279</f>
        <v>14248.638000000001</v>
      </c>
      <c r="E287" s="102">
        <f>'[5]2015 ER Pension Amts'!E279</f>
        <v>0.38100000000000001</v>
      </c>
      <c r="F287" s="101">
        <f>'[5]2015 ER Pension Amts'!F279</f>
        <v>137254.46</v>
      </c>
      <c r="G287" s="103">
        <f>'[5]2015 ER Pension Amts'!G279</f>
        <v>2.018E-5</v>
      </c>
      <c r="H287" s="103">
        <f>'[5]2015 ER Pension Amts'!H279</f>
        <v>3.1919999999999999E-5</v>
      </c>
      <c r="I287" s="103">
        <f>'[5]2015 ER Pension Amts'!I279</f>
        <v>-1.1739999999999999E-5</v>
      </c>
      <c r="J287" s="101">
        <f>'[5]2015 ER Pension Amts'!J279</f>
        <v>8588.5</v>
      </c>
      <c r="K287" s="101">
        <f>'[5]2015 ER Pension Amts'!K279</f>
        <v>183.48</v>
      </c>
      <c r="L287" s="101">
        <f>'[5]2015 ER Pension Amts'!L279</f>
        <v>0</v>
      </c>
      <c r="M287" s="101">
        <f>'[5]2015 ER Pension Amts'!N279</f>
        <v>-1124.22</v>
      </c>
      <c r="N287" s="101">
        <f>'[5]2015 ER Pension Amts'!O279</f>
        <v>0</v>
      </c>
      <c r="O287" s="101">
        <f>'[5]2015 ER Pension Amts'!P279+'[5]2015 ER Pension Amts'!M279</f>
        <v>-124.11999999999898</v>
      </c>
      <c r="P287" s="101">
        <f>'[5]2015 ER Pension Amts'!Q279</f>
        <v>-2061.2199999999998</v>
      </c>
      <c r="Q287" s="101">
        <f>'[5]2015 ER Pension Amts'!R279</f>
        <v>-937</v>
      </c>
      <c r="R287" s="101">
        <f>'[5]2015 ER Pension Amts'!S279</f>
        <v>-1028.74</v>
      </c>
      <c r="S287" s="101">
        <f>'[5]2015 ER Pension Amts'!T279</f>
        <v>2962.11</v>
      </c>
      <c r="T287" s="101">
        <f>'[5]2015 ER Pension Amts'!U279</f>
        <v>173244.76</v>
      </c>
      <c r="U287" s="101">
        <f>'[5]2015 ER Pension Amts'!V279</f>
        <v>106689.9</v>
      </c>
      <c r="V287" s="101">
        <f>'[5]2015 ER Pension Amts'!W279</f>
        <v>199592.3</v>
      </c>
      <c r="W287" s="101">
        <f>'[5]2015 ER Pension Amts'!X279</f>
        <v>-73408.95</v>
      </c>
      <c r="X287" s="101">
        <f>'[5]2015 ER Pension Amts'!Y279</f>
        <v>-10594.991460399999</v>
      </c>
      <c r="Y287" s="101">
        <f>'[5]2015 ER Pension Amts'!Z279</f>
        <v>0</v>
      </c>
      <c r="Z287" s="101">
        <f>'[5]2015 ER Pension Amts'!AA279</f>
        <v>14664.36</v>
      </c>
    </row>
    <row r="288" spans="1:26" s="72" customFormat="1" x14ac:dyDescent="0.3">
      <c r="A288" s="100">
        <f>'[5]2015 ER Pension Amts'!A280</f>
        <v>2026</v>
      </c>
      <c r="B288" s="98" t="str">
        <f>'[5]2015 ER Pension Amts'!B280</f>
        <v>METROPOLITAN HUMAN SERVICES DISTRICT</v>
      </c>
      <c r="C288" s="101">
        <f>'[5]2015 ER Pension Amts'!C280</f>
        <v>6166790.5199999996</v>
      </c>
      <c r="D288" s="101">
        <f>'[5]2015 ER Pension Amts'!D280</f>
        <v>2294046.0734399999</v>
      </c>
      <c r="E288" s="102">
        <f>'[5]2015 ER Pension Amts'!E280</f>
        <v>0.372</v>
      </c>
      <c r="F288" s="101">
        <f>'[5]2015 ER Pension Amts'!F280</f>
        <v>22099396.75</v>
      </c>
      <c r="G288" s="103">
        <f>'[5]2015 ER Pension Amts'!G280</f>
        <v>3.2491899999999999E-3</v>
      </c>
      <c r="H288" s="103">
        <f>'[5]2015 ER Pension Amts'!H280</f>
        <v>3.5724400000000001E-3</v>
      </c>
      <c r="I288" s="103">
        <f>'[5]2015 ER Pension Amts'!I280</f>
        <v>-3.2325000000000002E-4</v>
      </c>
      <c r="J288" s="101">
        <f>'[5]2015 ER Pension Amts'!J280</f>
        <v>1382837.8</v>
      </c>
      <c r="K288" s="101">
        <f>'[5]2015 ER Pension Amts'!K280</f>
        <v>29542.94</v>
      </c>
      <c r="L288" s="101">
        <f>'[5]2015 ER Pension Amts'!L280</f>
        <v>0</v>
      </c>
      <c r="M288" s="101">
        <f>'[5]2015 ER Pension Amts'!N280</f>
        <v>-181010.54</v>
      </c>
      <c r="N288" s="101">
        <f>'[5]2015 ER Pension Amts'!O280</f>
        <v>0</v>
      </c>
      <c r="O288" s="101">
        <f>'[5]2015 ER Pension Amts'!P280+'[5]2015 ER Pension Amts'!M280</f>
        <v>-19985.459999999963</v>
      </c>
      <c r="P288" s="101">
        <f>'[5]2015 ER Pension Amts'!Q280</f>
        <v>-331877.53999999998</v>
      </c>
      <c r="Q288" s="101">
        <f>'[5]2015 ER Pension Amts'!R280</f>
        <v>-150867</v>
      </c>
      <c r="R288" s="101">
        <f>'[5]2015 ER Pension Amts'!S280</f>
        <v>-165638.47</v>
      </c>
      <c r="S288" s="101">
        <f>'[5]2015 ER Pension Amts'!T280</f>
        <v>476929.95</v>
      </c>
      <c r="T288" s="101">
        <f>'[5]2015 ER Pension Amts'!U280</f>
        <v>27894208.75</v>
      </c>
      <c r="U288" s="101">
        <f>'[5]2015 ER Pension Amts'!V280</f>
        <v>17178184.73</v>
      </c>
      <c r="V288" s="101">
        <f>'[5]2015 ER Pension Amts'!W280</f>
        <v>22338079.780000001</v>
      </c>
      <c r="W288" s="101">
        <f>'[5]2015 ER Pension Amts'!X280</f>
        <v>-2021247.18</v>
      </c>
      <c r="X288" s="101">
        <f>'[5]2015 ER Pension Amts'!Y280</f>
        <v>-291723.25294500001</v>
      </c>
      <c r="Y288" s="101">
        <f>'[5]2015 ER Pension Amts'!Z280</f>
        <v>0</v>
      </c>
      <c r="Z288" s="101">
        <f>'[5]2015 ER Pension Amts'!AA280</f>
        <v>2361115.33</v>
      </c>
    </row>
    <row r="289" spans="1:26" s="72" customFormat="1" x14ac:dyDescent="0.3">
      <c r="A289" s="100" t="str">
        <f>'[5]2015 ER Pension Amts'!A281</f>
        <v xml:space="preserve"> LsrAgy00771</v>
      </c>
      <c r="B289" s="98" t="str">
        <f>'[5]2015 ER Pension Amts'!B281</f>
        <v>MINDEN CITY COURT</v>
      </c>
      <c r="C289" s="101">
        <f>'[5]2015 ER Pension Amts'!C281</f>
        <v>82523.039999999994</v>
      </c>
      <c r="D289" s="101">
        <f>'[5]2015 ER Pension Amts'!D281</f>
        <v>32431.55472</v>
      </c>
      <c r="E289" s="102">
        <f>'[5]2015 ER Pension Amts'!E281</f>
        <v>0.39300000000000002</v>
      </c>
      <c r="F289" s="101">
        <f>'[5]2015 ER Pension Amts'!F281</f>
        <v>312393.33</v>
      </c>
      <c r="G289" s="103">
        <f>'[5]2015 ER Pension Amts'!G281</f>
        <v>4.5930000000000002E-5</v>
      </c>
      <c r="H289" s="103">
        <f>'[5]2015 ER Pension Amts'!H281</f>
        <v>4.5880000000000001E-5</v>
      </c>
      <c r="I289" s="103">
        <f>'[5]2015 ER Pension Amts'!I281</f>
        <v>4.9999999999999998E-8</v>
      </c>
      <c r="J289" s="101">
        <f>'[5]2015 ER Pension Amts'!J281</f>
        <v>19547.560000000001</v>
      </c>
      <c r="K289" s="101">
        <f>'[5]2015 ER Pension Amts'!K281</f>
        <v>417.61</v>
      </c>
      <c r="L289" s="101">
        <f>'[5]2015 ER Pension Amts'!L281</f>
        <v>0</v>
      </c>
      <c r="M289" s="101">
        <f>'[5]2015 ER Pension Amts'!N281</f>
        <v>-2558.73</v>
      </c>
      <c r="N289" s="101">
        <f>'[5]2015 ER Pension Amts'!O281</f>
        <v>0</v>
      </c>
      <c r="O289" s="101">
        <f>'[5]2015 ER Pension Amts'!P281+'[5]2015 ER Pension Amts'!M281</f>
        <v>-282.52000000000044</v>
      </c>
      <c r="P289" s="101">
        <f>'[5]2015 ER Pension Amts'!Q281</f>
        <v>-4691.3599999999997</v>
      </c>
      <c r="Q289" s="101">
        <f>'[5]2015 ER Pension Amts'!R281</f>
        <v>-2132.63</v>
      </c>
      <c r="R289" s="101">
        <f>'[5]2015 ER Pension Amts'!S281</f>
        <v>-2341.44</v>
      </c>
      <c r="S289" s="101">
        <f>'[5]2015 ER Pension Amts'!T281</f>
        <v>6741.8</v>
      </c>
      <c r="T289" s="101">
        <f>'[5]2015 ER Pension Amts'!U281</f>
        <v>394307.81</v>
      </c>
      <c r="U289" s="101">
        <f>'[5]2015 ER Pension Amts'!V281</f>
        <v>242827.91</v>
      </c>
      <c r="V289" s="101">
        <f>'[5]2015 ER Pension Amts'!W281</f>
        <v>286882.65999999997</v>
      </c>
      <c r="W289" s="101">
        <f>'[5]2015 ER Pension Amts'!X281</f>
        <v>312.64</v>
      </c>
      <c r="X289" s="101">
        <f>'[5]2015 ER Pension Amts'!Y281</f>
        <v>45.123472999999997</v>
      </c>
      <c r="Y289" s="101">
        <f>'[5]2015 ER Pension Amts'!Z281</f>
        <v>0</v>
      </c>
      <c r="Z289" s="101">
        <f>'[5]2015 ER Pension Amts'!AA281</f>
        <v>33376.33</v>
      </c>
    </row>
    <row r="290" spans="1:26" s="72" customFormat="1" x14ac:dyDescent="0.3">
      <c r="A290" s="100" t="str">
        <f>'[5]2015 ER Pension Amts'!A282</f>
        <v xml:space="preserve"> LsrAgy00086</v>
      </c>
      <c r="B290" s="98" t="str">
        <f>'[5]2015 ER Pension Amts'!B282</f>
        <v>MONROE CITY SCHOOL BOARD</v>
      </c>
      <c r="C290" s="101">
        <f>'[5]2015 ER Pension Amts'!C282</f>
        <v>348943.25</v>
      </c>
      <c r="D290" s="101">
        <f>'[5]2015 ER Pension Amts'!D282</f>
        <v>129806.889</v>
      </c>
      <c r="E290" s="102">
        <f>'[5]2015 ER Pension Amts'!E282</f>
        <v>0.372</v>
      </c>
      <c r="F290" s="101">
        <f>'[5]2015 ER Pension Amts'!F282</f>
        <v>1250457.53</v>
      </c>
      <c r="G290" s="103">
        <f>'[5]2015 ER Pension Amts'!G282</f>
        <v>1.8385E-4</v>
      </c>
      <c r="H290" s="103">
        <f>'[5]2015 ER Pension Amts'!H282</f>
        <v>1.495E-4</v>
      </c>
      <c r="I290" s="103">
        <f>'[5]2015 ER Pension Amts'!I282</f>
        <v>3.4350000000000001E-5</v>
      </c>
      <c r="J290" s="101">
        <f>'[5]2015 ER Pension Amts'!J282</f>
        <v>78245.570000000007</v>
      </c>
      <c r="K290" s="101">
        <f>'[5]2015 ER Pension Amts'!K282</f>
        <v>1671.64</v>
      </c>
      <c r="L290" s="101">
        <f>'[5]2015 ER Pension Amts'!L282</f>
        <v>0</v>
      </c>
      <c r="M290" s="101">
        <f>'[5]2015 ER Pension Amts'!N282</f>
        <v>-10242.18</v>
      </c>
      <c r="N290" s="101">
        <f>'[5]2015 ER Pension Amts'!O282</f>
        <v>0</v>
      </c>
      <c r="O290" s="101">
        <f>'[5]2015 ER Pension Amts'!P282+'[5]2015 ER Pension Amts'!M282</f>
        <v>-1130.8500000000058</v>
      </c>
      <c r="P290" s="101">
        <f>'[5]2015 ER Pension Amts'!Q282</f>
        <v>-18778.740000000002</v>
      </c>
      <c r="Q290" s="101">
        <f>'[5]2015 ER Pension Amts'!R282</f>
        <v>-8536.56</v>
      </c>
      <c r="R290" s="101">
        <f>'[5]2015 ER Pension Amts'!S282</f>
        <v>-9372.3799999999992</v>
      </c>
      <c r="S290" s="101">
        <f>'[5]2015 ER Pension Amts'!T282</f>
        <v>26986.29</v>
      </c>
      <c r="T290" s="101">
        <f>'[5]2015 ER Pension Amts'!U282</f>
        <v>1578347.3</v>
      </c>
      <c r="U290" s="101">
        <f>'[5]2015 ER Pension Amts'!V282</f>
        <v>971998.95</v>
      </c>
      <c r="V290" s="101">
        <f>'[5]2015 ER Pension Amts'!W282</f>
        <v>934807.28</v>
      </c>
      <c r="W290" s="101">
        <f>'[5]2015 ER Pension Amts'!X282</f>
        <v>214786.82</v>
      </c>
      <c r="X290" s="101">
        <f>'[5]2015 ER Pension Amts'!Y282</f>
        <v>30999.825951000003</v>
      </c>
      <c r="Y290" s="101">
        <f>'[5]2015 ER Pension Amts'!Z282</f>
        <v>0</v>
      </c>
      <c r="Z290" s="101">
        <f>'[5]2015 ER Pension Amts'!AA282</f>
        <v>133599.76999999999</v>
      </c>
    </row>
    <row r="291" spans="1:26" s="72" customFormat="1" x14ac:dyDescent="0.3">
      <c r="A291" s="100"/>
      <c r="B291" s="98"/>
      <c r="C291" s="101"/>
      <c r="D291" s="101"/>
      <c r="E291" s="102"/>
      <c r="F291" s="101"/>
      <c r="G291" s="103"/>
      <c r="H291" s="103"/>
      <c r="I291" s="103"/>
      <c r="J291" s="101"/>
      <c r="K291" s="101"/>
      <c r="L291" s="101"/>
      <c r="M291" s="101"/>
      <c r="N291" s="101"/>
      <c r="O291" s="101"/>
      <c r="P291" s="101"/>
      <c r="Q291" s="101"/>
      <c r="R291" s="101"/>
      <c r="S291" s="101"/>
      <c r="T291" s="101"/>
      <c r="U291" s="101"/>
      <c r="V291" s="101"/>
      <c r="W291" s="101"/>
      <c r="X291" s="101"/>
      <c r="Y291" s="101"/>
      <c r="Z291" s="97" t="s">
        <v>100</v>
      </c>
    </row>
    <row r="292" spans="1:26" s="72" customFormat="1" x14ac:dyDescent="0.3">
      <c r="A292" s="100" t="str">
        <f>'[5]2015 ER Pension Amts'!A283</f>
        <v xml:space="preserve"> 17-561</v>
      </c>
      <c r="B292" s="98" t="str">
        <f>'[5]2015 ER Pension Amts'!B283</f>
        <v>MUNICIPAL FIRE &amp; POLICE CIVIL SERVICE</v>
      </c>
      <c r="C292" s="110">
        <f>'[5]2015 ER Pension Amts'!C283</f>
        <v>1150780.92</v>
      </c>
      <c r="D292" s="110">
        <f>'[5]2015 ER Pension Amts'!D283</f>
        <v>428090.50224</v>
      </c>
      <c r="E292" s="102">
        <f>'[5]2015 ER Pension Amts'!E283</f>
        <v>0.372</v>
      </c>
      <c r="F292" s="110">
        <f>'[5]2015 ER Pension Amts'!F283</f>
        <v>4123959.27</v>
      </c>
      <c r="G292" s="103">
        <f>'[5]2015 ER Pension Amts'!G283</f>
        <v>6.0632999999999998E-4</v>
      </c>
      <c r="H292" s="103">
        <f>'[5]2015 ER Pension Amts'!H283</f>
        <v>5.9767000000000002E-4</v>
      </c>
      <c r="I292" s="103">
        <f>'[5]2015 ER Pension Amts'!I283</f>
        <v>8.6600000000000001E-6</v>
      </c>
      <c r="J292" s="110">
        <f>'[5]2015 ER Pension Amts'!J283</f>
        <v>258050.79</v>
      </c>
      <c r="K292" s="110">
        <f>'[5]2015 ER Pension Amts'!K283</f>
        <v>5513</v>
      </c>
      <c r="L292" s="110">
        <f>'[5]2015 ER Pension Amts'!L283</f>
        <v>0</v>
      </c>
      <c r="M292" s="110">
        <f>'[5]2015 ER Pension Amts'!N283</f>
        <v>-33778.300000000003</v>
      </c>
      <c r="N292" s="110">
        <f>'[5]2015 ER Pension Amts'!O283</f>
        <v>0</v>
      </c>
      <c r="O292" s="110">
        <f>'[5]2015 ER Pension Amts'!P283+'[5]2015 ER Pension Amts'!M283</f>
        <v>-3729.4800000000396</v>
      </c>
      <c r="P292" s="110">
        <f>'[5]2015 ER Pension Amts'!Q283</f>
        <v>-61931.53</v>
      </c>
      <c r="Q292" s="110">
        <f>'[5]2015 ER Pension Amts'!R283</f>
        <v>-28153.23</v>
      </c>
      <c r="R292" s="110">
        <f>'[5]2015 ER Pension Amts'!S283</f>
        <v>-30909.73</v>
      </c>
      <c r="S292" s="110">
        <f>'[5]2015 ER Pension Amts'!T283</f>
        <v>88999.7</v>
      </c>
      <c r="T292" s="110">
        <f>'[5]2015 ER Pension Amts'!U283</f>
        <v>5205326.74</v>
      </c>
      <c r="U292" s="110">
        <f>'[5]2015 ER Pension Amts'!V283</f>
        <v>3205613.94</v>
      </c>
      <c r="V292" s="110">
        <f>'[5]2015 ER Pension Amts'!W283</f>
        <v>3737165.67</v>
      </c>
      <c r="W292" s="110">
        <f>'[5]2015 ER Pension Amts'!X283</f>
        <v>54150.04</v>
      </c>
      <c r="X292" s="110">
        <f>'[5]2015 ER Pension Amts'!Y283</f>
        <v>7815.3855235999999</v>
      </c>
      <c r="Y292" s="110">
        <f>'[5]2015 ER Pension Amts'!Z283</f>
        <v>0</v>
      </c>
      <c r="Z292" s="110">
        <f>'[5]2015 ER Pension Amts'!AA283</f>
        <v>440606.75</v>
      </c>
    </row>
    <row r="293" spans="1:26" s="72" customFormat="1" x14ac:dyDescent="0.3">
      <c r="A293" s="100">
        <f>'[5]2015 ER Pension Amts'!A284</f>
        <v>201410</v>
      </c>
      <c r="B293" s="98" t="str">
        <f>'[5]2015 ER Pension Amts'!B284</f>
        <v>NATCHITOCHES CANE RIVER LEVEE DISTRICT</v>
      </c>
      <c r="C293" s="101">
        <f>'[5]2015 ER Pension Amts'!C284</f>
        <v>85614.24</v>
      </c>
      <c r="D293" s="101">
        <f>'[5]2015 ER Pension Amts'!D284</f>
        <v>31848.49728</v>
      </c>
      <c r="E293" s="102">
        <f>'[5]2015 ER Pension Amts'!E284</f>
        <v>0.372</v>
      </c>
      <c r="F293" s="101">
        <f>'[5]2015 ER Pension Amts'!F284</f>
        <v>306816.09000000003</v>
      </c>
      <c r="G293" s="103">
        <f>'[5]2015 ER Pension Amts'!G284</f>
        <v>4.511E-5</v>
      </c>
      <c r="H293" s="103">
        <f>'[5]2015 ER Pension Amts'!H284</f>
        <v>3.7499999999999997E-5</v>
      </c>
      <c r="I293" s="103">
        <f>'[5]2015 ER Pension Amts'!I284</f>
        <v>7.61E-6</v>
      </c>
      <c r="J293" s="101">
        <f>'[5]2015 ER Pension Amts'!J284</f>
        <v>19198.57</v>
      </c>
      <c r="K293" s="101">
        <f>'[5]2015 ER Pension Amts'!K284</f>
        <v>410.16</v>
      </c>
      <c r="L293" s="101">
        <f>'[5]2015 ER Pension Amts'!L284</f>
        <v>0</v>
      </c>
      <c r="M293" s="101">
        <f>'[5]2015 ER Pension Amts'!N284</f>
        <v>-2513.0500000000002</v>
      </c>
      <c r="N293" s="101">
        <f>'[5]2015 ER Pension Amts'!O284</f>
        <v>0</v>
      </c>
      <c r="O293" s="101">
        <f>'[5]2015 ER Pension Amts'!P284+'[5]2015 ER Pension Amts'!M284</f>
        <v>-277.47000000000116</v>
      </c>
      <c r="P293" s="101">
        <f>'[5]2015 ER Pension Amts'!Q284</f>
        <v>-4607.6099999999997</v>
      </c>
      <c r="Q293" s="101">
        <f>'[5]2015 ER Pension Amts'!R284</f>
        <v>-2094.56</v>
      </c>
      <c r="R293" s="101">
        <f>'[5]2015 ER Pension Amts'!S284</f>
        <v>-2299.64</v>
      </c>
      <c r="S293" s="101">
        <f>'[5]2015 ER Pension Amts'!T284</f>
        <v>6621.44</v>
      </c>
      <c r="T293" s="101">
        <f>'[5]2015 ER Pension Amts'!U284</f>
        <v>387268.14</v>
      </c>
      <c r="U293" s="101">
        <f>'[5]2015 ER Pension Amts'!V284</f>
        <v>238492.64</v>
      </c>
      <c r="V293" s="101">
        <f>'[5]2015 ER Pension Amts'!W284</f>
        <v>234483.43</v>
      </c>
      <c r="W293" s="101">
        <f>'[5]2015 ER Pension Amts'!X284</f>
        <v>47584.5</v>
      </c>
      <c r="X293" s="101">
        <f>'[5]2015 ER Pension Amts'!Y284</f>
        <v>6867.7925906</v>
      </c>
      <c r="Y293" s="101">
        <f>'[5]2015 ER Pension Amts'!Z284</f>
        <v>0</v>
      </c>
      <c r="Z293" s="101">
        <f>'[5]2015 ER Pension Amts'!AA284</f>
        <v>32780.449999999997</v>
      </c>
    </row>
    <row r="294" spans="1:26" s="72" customFormat="1" x14ac:dyDescent="0.3">
      <c r="A294" s="100" t="str">
        <f>'[5]2015 ER Pension Amts'!A285</f>
        <v xml:space="preserve"> LsrAgy00774</v>
      </c>
      <c r="B294" s="98" t="str">
        <f>'[5]2015 ER Pension Amts'!B285</f>
        <v>NATCHITOCHES CITY COURT</v>
      </c>
      <c r="C294" s="101">
        <f>'[5]2015 ER Pension Amts'!C285</f>
        <v>59123</v>
      </c>
      <c r="D294" s="101">
        <f>'[5]2015 ER Pension Amts'!D285</f>
        <v>22525.863000000001</v>
      </c>
      <c r="E294" s="102">
        <f>'[5]2015 ER Pension Amts'!E285</f>
        <v>0.38100000000000001</v>
      </c>
      <c r="F294" s="101">
        <f>'[5]2015 ER Pension Amts'!F285</f>
        <v>216968.15</v>
      </c>
      <c r="G294" s="103">
        <f>'[5]2015 ER Pension Amts'!G285</f>
        <v>3.1900000000000003E-5</v>
      </c>
      <c r="H294" s="103">
        <f>'[5]2015 ER Pension Amts'!H285</f>
        <v>2.9810000000000001E-5</v>
      </c>
      <c r="I294" s="103">
        <f>'[5]2015 ER Pension Amts'!I285</f>
        <v>2.0899999999999999E-6</v>
      </c>
      <c r="J294" s="101">
        <f>'[5]2015 ER Pension Amts'!J285</f>
        <v>13576.47</v>
      </c>
      <c r="K294" s="101">
        <f>'[5]2015 ER Pension Amts'!K285</f>
        <v>290.05</v>
      </c>
      <c r="L294" s="101">
        <f>'[5]2015 ER Pension Amts'!L285</f>
        <v>0</v>
      </c>
      <c r="M294" s="101">
        <f>'[5]2015 ER Pension Amts'!N285</f>
        <v>-1777.13</v>
      </c>
      <c r="N294" s="101">
        <f>'[5]2015 ER Pension Amts'!O285</f>
        <v>0</v>
      </c>
      <c r="O294" s="101">
        <f>'[5]2015 ER Pension Amts'!P285+'[5]2015 ER Pension Amts'!M285</f>
        <v>-196.22000000000116</v>
      </c>
      <c r="P294" s="101">
        <f>'[5]2015 ER Pension Amts'!Q285</f>
        <v>-3258.32</v>
      </c>
      <c r="Q294" s="101">
        <f>'[5]2015 ER Pension Amts'!R285</f>
        <v>-1481.19</v>
      </c>
      <c r="R294" s="101">
        <f>'[5]2015 ER Pension Amts'!S285</f>
        <v>-1626.21</v>
      </c>
      <c r="S294" s="101">
        <f>'[5]2015 ER Pension Amts'!T285</f>
        <v>4682.42</v>
      </c>
      <c r="T294" s="101">
        <f>'[5]2015 ER Pension Amts'!U285</f>
        <v>273860.64</v>
      </c>
      <c r="U294" s="101">
        <f>'[5]2015 ER Pension Amts'!V285</f>
        <v>168652.52</v>
      </c>
      <c r="V294" s="101">
        <f>'[5]2015 ER Pension Amts'!W285</f>
        <v>186398.7</v>
      </c>
      <c r="W294" s="101">
        <f>'[5]2015 ER Pension Amts'!X285</f>
        <v>13068.54</v>
      </c>
      <c r="X294" s="101">
        <f>'[5]2015 ER Pension Amts'!Y285</f>
        <v>1886.1611713999998</v>
      </c>
      <c r="Y294" s="101">
        <f>'[5]2015 ER Pension Amts'!Z285</f>
        <v>0</v>
      </c>
      <c r="Z294" s="101">
        <f>'[5]2015 ER Pension Amts'!AA285</f>
        <v>23181.03</v>
      </c>
    </row>
    <row r="295" spans="1:26" s="72" customFormat="1" x14ac:dyDescent="0.3">
      <c r="A295" s="100" t="str">
        <f>'[5]2015 ER Pension Amts'!A286</f>
        <v xml:space="preserve"> LsrAgy00933</v>
      </c>
      <c r="B295" s="98" t="str">
        <f>'[5]2015 ER Pension Amts'!B286</f>
        <v>NEW BEGINNINGS SCHOOLS</v>
      </c>
      <c r="C295" s="101">
        <f>'[5]2015 ER Pension Amts'!C286</f>
        <v>39999.96</v>
      </c>
      <c r="D295" s="101">
        <f>'[5]2015 ER Pension Amts'!D286</f>
        <v>14879.985119999999</v>
      </c>
      <c r="E295" s="102">
        <f>'[5]2015 ER Pension Amts'!E286</f>
        <v>0.372</v>
      </c>
      <c r="F295" s="101">
        <f>'[5]2015 ER Pension Amts'!F286</f>
        <v>143375.82</v>
      </c>
      <c r="G295" s="103">
        <f>'[5]2015 ER Pension Amts'!G286</f>
        <v>2.1080000000000001E-5</v>
      </c>
      <c r="H295" s="103">
        <f>'[5]2015 ER Pension Amts'!H286</f>
        <v>4.7219999999999999E-5</v>
      </c>
      <c r="I295" s="103">
        <f>'[5]2015 ER Pension Amts'!I286</f>
        <v>-2.614E-5</v>
      </c>
      <c r="J295" s="101">
        <f>'[5]2015 ER Pension Amts'!J286</f>
        <v>8971.5300000000007</v>
      </c>
      <c r="K295" s="101">
        <f>'[5]2015 ER Pension Amts'!K286</f>
        <v>191.67</v>
      </c>
      <c r="L295" s="101">
        <f>'[5]2015 ER Pension Amts'!L286</f>
        <v>0</v>
      </c>
      <c r="M295" s="101">
        <f>'[5]2015 ER Pension Amts'!N286</f>
        <v>-1174.3499999999999</v>
      </c>
      <c r="N295" s="101">
        <f>'[5]2015 ER Pension Amts'!O286</f>
        <v>0</v>
      </c>
      <c r="O295" s="101">
        <f>'[5]2015 ER Pension Amts'!P286+'[5]2015 ER Pension Amts'!M286</f>
        <v>-129.65999999999985</v>
      </c>
      <c r="P295" s="101">
        <f>'[5]2015 ER Pension Amts'!Q286</f>
        <v>-2153.15</v>
      </c>
      <c r="Q295" s="101">
        <f>'[5]2015 ER Pension Amts'!R286</f>
        <v>-978.79</v>
      </c>
      <c r="R295" s="101">
        <f>'[5]2015 ER Pension Amts'!S286</f>
        <v>-1074.6199999999999</v>
      </c>
      <c r="S295" s="101">
        <f>'[5]2015 ER Pension Amts'!T286</f>
        <v>3094.21</v>
      </c>
      <c r="T295" s="101">
        <f>'[5]2015 ER Pension Amts'!U286</f>
        <v>180971.23</v>
      </c>
      <c r="U295" s="101">
        <f>'[5]2015 ER Pension Amts'!V286</f>
        <v>111448.13</v>
      </c>
      <c r="V295" s="101">
        <f>'[5]2015 ER Pension Amts'!W286</f>
        <v>295261.53999999998</v>
      </c>
      <c r="W295" s="101">
        <f>'[5]2015 ER Pension Amts'!X286</f>
        <v>-163450.57999999999</v>
      </c>
      <c r="X295" s="101">
        <f>'[5]2015 ER Pension Amts'!Y286</f>
        <v>-23590.551684400001</v>
      </c>
      <c r="Y295" s="101">
        <f>'[5]2015 ER Pension Amts'!Z286</f>
        <v>0</v>
      </c>
      <c r="Z295" s="101">
        <f>'[5]2015 ER Pension Amts'!AA286</f>
        <v>15318.38</v>
      </c>
    </row>
    <row r="296" spans="1:26" s="72" customFormat="1" x14ac:dyDescent="0.3">
      <c r="A296" s="100" t="str">
        <f>'[5]2015 ER Pension Amts'!A287</f>
        <v xml:space="preserve"> LsrAgy00793</v>
      </c>
      <c r="B296" s="98" t="str">
        <f>'[5]2015 ER Pension Amts'!B287</f>
        <v>NEW IBERIA CITY COURT</v>
      </c>
      <c r="C296" s="101">
        <f>'[5]2015 ER Pension Amts'!C287</f>
        <v>48000</v>
      </c>
      <c r="D296" s="101">
        <f>'[5]2015 ER Pension Amts'!D287</f>
        <v>18864</v>
      </c>
      <c r="E296" s="102">
        <f>'[5]2015 ER Pension Amts'!E287</f>
        <v>0.39300000000000002</v>
      </c>
      <c r="F296" s="101">
        <f>'[5]2015 ER Pension Amts'!F287</f>
        <v>181736.33</v>
      </c>
      <c r="G296" s="103">
        <f>'[5]2015 ER Pension Amts'!G287</f>
        <v>2.6720000000000002E-5</v>
      </c>
      <c r="H296" s="103">
        <f>'[5]2015 ER Pension Amts'!H287</f>
        <v>0</v>
      </c>
      <c r="I296" s="103">
        <f>'[5]2015 ER Pension Amts'!I287</f>
        <v>2.6720000000000002E-5</v>
      </c>
      <c r="J296" s="101">
        <f>'[5]2015 ER Pension Amts'!J287</f>
        <v>11371.89</v>
      </c>
      <c r="K296" s="101">
        <f>'[5]2015 ER Pension Amts'!K287</f>
        <v>242.95</v>
      </c>
      <c r="L296" s="101">
        <f>'[5]2015 ER Pension Amts'!L287</f>
        <v>0</v>
      </c>
      <c r="M296" s="101">
        <f>'[5]2015 ER Pension Amts'!N287</f>
        <v>-1488.56</v>
      </c>
      <c r="N296" s="101">
        <f>'[5]2015 ER Pension Amts'!O287</f>
        <v>0</v>
      </c>
      <c r="O296" s="101">
        <f>'[5]2015 ER Pension Amts'!P287+'[5]2015 ER Pension Amts'!M287</f>
        <v>-164.35000000000036</v>
      </c>
      <c r="P296" s="101">
        <f>'[5]2015 ER Pension Amts'!Q287</f>
        <v>-2729.22</v>
      </c>
      <c r="Q296" s="101">
        <f>'[5]2015 ER Pension Amts'!R287</f>
        <v>-1240.67</v>
      </c>
      <c r="R296" s="101">
        <f>'[5]2015 ER Pension Amts'!S287</f>
        <v>-1362.14</v>
      </c>
      <c r="S296" s="101">
        <f>'[5]2015 ER Pension Amts'!T287</f>
        <v>3922.08</v>
      </c>
      <c r="T296" s="101">
        <f>'[5]2015 ER Pension Amts'!U287</f>
        <v>229390.48</v>
      </c>
      <c r="U296" s="101">
        <f>'[5]2015 ER Pension Amts'!V287</f>
        <v>141266.31</v>
      </c>
      <c r="V296" s="101">
        <f>'[5]2015 ER Pension Amts'!W287</f>
        <v>0</v>
      </c>
      <c r="W296" s="101">
        <f>'[5]2015 ER Pension Amts'!X287</f>
        <v>167077.26</v>
      </c>
      <c r="X296" s="101">
        <f>'[5]2015 ER Pension Amts'!Y287</f>
        <v>24113.983971200003</v>
      </c>
      <c r="Y296" s="101">
        <f>'[5]2015 ER Pension Amts'!Z287</f>
        <v>0</v>
      </c>
      <c r="Z296" s="101">
        <f>'[5]2015 ER Pension Amts'!AA287</f>
        <v>19416.84</v>
      </c>
    </row>
    <row r="297" spans="1:26" s="72" customFormat="1" x14ac:dyDescent="0.3">
      <c r="A297" s="100" t="str">
        <f>'[5]2015 ER Pension Amts'!A288</f>
        <v xml:space="preserve"> 19-673</v>
      </c>
      <c r="B297" s="98" t="str">
        <f>'[5]2015 ER Pension Amts'!B288</f>
        <v>NEW ORLEANS CENTER FOR CREATIVE ARTS</v>
      </c>
      <c r="C297" s="101">
        <f>'[5]2015 ER Pension Amts'!C288</f>
        <v>324931.08</v>
      </c>
      <c r="D297" s="101">
        <f>'[5]2015 ER Pension Amts'!D288</f>
        <v>120874.36176</v>
      </c>
      <c r="E297" s="102">
        <f>'[5]2015 ER Pension Amts'!E288</f>
        <v>0.372</v>
      </c>
      <c r="F297" s="101">
        <f>'[5]2015 ER Pension Amts'!F288</f>
        <v>1164418.43</v>
      </c>
      <c r="G297" s="103">
        <f>'[5]2015 ER Pension Amts'!G288</f>
        <v>1.7119999999999999E-4</v>
      </c>
      <c r="H297" s="103">
        <f>'[5]2015 ER Pension Amts'!H288</f>
        <v>1.6587000000000001E-4</v>
      </c>
      <c r="I297" s="103">
        <f>'[5]2015 ER Pension Amts'!I288</f>
        <v>5.3299999999999998E-6</v>
      </c>
      <c r="J297" s="101">
        <f>'[5]2015 ER Pension Amts'!J288</f>
        <v>72861.8</v>
      </c>
      <c r="K297" s="101">
        <f>'[5]2015 ER Pension Amts'!K288</f>
        <v>1556.62</v>
      </c>
      <c r="L297" s="101">
        <f>'[5]2015 ER Pension Amts'!L288</f>
        <v>0</v>
      </c>
      <c r="M297" s="101">
        <f>'[5]2015 ER Pension Amts'!N288</f>
        <v>-9537.4599999999991</v>
      </c>
      <c r="N297" s="101">
        <f>'[5]2015 ER Pension Amts'!O288</f>
        <v>0</v>
      </c>
      <c r="O297" s="101">
        <f>'[5]2015 ER Pension Amts'!P288+'[5]2015 ER Pension Amts'!M288</f>
        <v>-1053.0399999999936</v>
      </c>
      <c r="P297" s="101">
        <f>'[5]2015 ER Pension Amts'!Q288</f>
        <v>-17486.650000000001</v>
      </c>
      <c r="Q297" s="101">
        <f>'[5]2015 ER Pension Amts'!R288</f>
        <v>-7949.19</v>
      </c>
      <c r="R297" s="101">
        <f>'[5]2015 ER Pension Amts'!S288</f>
        <v>-8727.5</v>
      </c>
      <c r="S297" s="101">
        <f>'[5]2015 ER Pension Amts'!T288</f>
        <v>25129.47</v>
      </c>
      <c r="T297" s="101">
        <f>'[5]2015 ER Pension Amts'!U288</f>
        <v>1469747.39</v>
      </c>
      <c r="U297" s="101">
        <f>'[5]2015 ER Pension Amts'!V288</f>
        <v>905119.5</v>
      </c>
      <c r="V297" s="101">
        <f>'[5]2015 ER Pension Amts'!W288</f>
        <v>1037167.12</v>
      </c>
      <c r="W297" s="101">
        <f>'[5]2015 ER Pension Amts'!X288</f>
        <v>33327.910000000003</v>
      </c>
      <c r="X297" s="101">
        <f>'[5]2015 ER Pension Amts'!Y288</f>
        <v>4810.1622218000002</v>
      </c>
      <c r="Y297" s="101">
        <f>'[5]2015 ER Pension Amts'!Z288</f>
        <v>0</v>
      </c>
      <c r="Z297" s="101">
        <f>'[5]2015 ER Pension Amts'!AA288</f>
        <v>124407.3</v>
      </c>
    </row>
    <row r="298" spans="1:26" s="72" customFormat="1" x14ac:dyDescent="0.3">
      <c r="A298" s="100">
        <f>'[5]2015 ER Pension Amts'!A289</f>
        <v>201413</v>
      </c>
      <c r="B298" s="98" t="str">
        <f>'[5]2015 ER Pension Amts'!B289</f>
        <v>NORTH LAFOURCHE LEVEE DISTRICT</v>
      </c>
      <c r="C298" s="101">
        <f>'[5]2015 ER Pension Amts'!C289</f>
        <v>262540.08</v>
      </c>
      <c r="D298" s="101">
        <f>'[5]2015 ER Pension Amts'!D289</f>
        <v>97664.909759999995</v>
      </c>
      <c r="E298" s="102">
        <f>'[5]2015 ER Pension Amts'!E289</f>
        <v>0.372</v>
      </c>
      <c r="F298" s="101">
        <f>'[5]2015 ER Pension Amts'!F289</f>
        <v>940852.81</v>
      </c>
      <c r="G298" s="103">
        <f>'[5]2015 ER Pension Amts'!G289</f>
        <v>1.3833000000000001E-4</v>
      </c>
      <c r="H298" s="103">
        <f>'[5]2015 ER Pension Amts'!H289</f>
        <v>1.3731E-4</v>
      </c>
      <c r="I298" s="103">
        <f>'[5]2015 ER Pension Amts'!I289</f>
        <v>1.02E-6</v>
      </c>
      <c r="J298" s="101">
        <f>'[5]2015 ER Pension Amts'!J289</f>
        <v>58872.5</v>
      </c>
      <c r="K298" s="101">
        <f>'[5]2015 ER Pension Amts'!K289</f>
        <v>1257.75</v>
      </c>
      <c r="L298" s="101">
        <f>'[5]2015 ER Pension Amts'!L289</f>
        <v>0</v>
      </c>
      <c r="M298" s="101">
        <f>'[5]2015 ER Pension Amts'!N289</f>
        <v>-7706.29</v>
      </c>
      <c r="N298" s="101">
        <f>'[5]2015 ER Pension Amts'!O289</f>
        <v>0</v>
      </c>
      <c r="O298" s="101">
        <f>'[5]2015 ER Pension Amts'!P289+'[5]2015 ER Pension Amts'!M289</f>
        <v>-850.85000000000582</v>
      </c>
      <c r="P298" s="101">
        <f>'[5]2015 ER Pension Amts'!Q289</f>
        <v>-14129.25</v>
      </c>
      <c r="Q298" s="101">
        <f>'[5]2015 ER Pension Amts'!R289</f>
        <v>-6422.96</v>
      </c>
      <c r="R298" s="101">
        <f>'[5]2015 ER Pension Amts'!S289</f>
        <v>-7051.84</v>
      </c>
      <c r="S298" s="101">
        <f>'[5]2015 ER Pension Amts'!T289</f>
        <v>20304.669999999998</v>
      </c>
      <c r="T298" s="101">
        <f>'[5]2015 ER Pension Amts'!U289</f>
        <v>1187559.33</v>
      </c>
      <c r="U298" s="101">
        <f>'[5]2015 ER Pension Amts'!V289</f>
        <v>731338.67</v>
      </c>
      <c r="V298" s="101">
        <f>'[5]2015 ER Pension Amts'!W289</f>
        <v>858584.53</v>
      </c>
      <c r="W298" s="101">
        <f>'[5]2015 ER Pension Amts'!X289</f>
        <v>6377.95</v>
      </c>
      <c r="X298" s="101">
        <f>'[5]2015 ER Pension Amts'!Y289</f>
        <v>920.51884919999998</v>
      </c>
      <c r="Y298" s="101">
        <f>'[5]2015 ER Pension Amts'!Z289</f>
        <v>0</v>
      </c>
      <c r="Z298" s="101">
        <f>'[5]2015 ER Pension Amts'!AA289</f>
        <v>100521.39</v>
      </c>
    </row>
    <row r="299" spans="1:26" s="72" customFormat="1" x14ac:dyDescent="0.3">
      <c r="A299" s="100">
        <f>'[5]2015 ER Pension Amts'!A290</f>
        <v>2027</v>
      </c>
      <c r="B299" s="98" t="str">
        <f>'[5]2015 ER Pension Amts'!B290</f>
        <v>NORTHEAST DELTA HUMAN SERVICES AUTHORITY</v>
      </c>
      <c r="C299" s="101">
        <f>'[5]2015 ER Pension Amts'!C290</f>
        <v>4838826.5999999996</v>
      </c>
      <c r="D299" s="101">
        <f>'[5]2015 ER Pension Amts'!D290</f>
        <v>1800043.4952</v>
      </c>
      <c r="E299" s="102">
        <f>'[5]2015 ER Pension Amts'!E290</f>
        <v>0.372</v>
      </c>
      <c r="F299" s="101">
        <f>'[5]2015 ER Pension Amts'!F290</f>
        <v>17340448.550000001</v>
      </c>
      <c r="G299" s="103">
        <f>'[5]2015 ER Pension Amts'!G290</f>
        <v>2.5495000000000001E-3</v>
      </c>
      <c r="H299" s="103">
        <f>'[5]2015 ER Pension Amts'!H290</f>
        <v>2.8461200000000002E-3</v>
      </c>
      <c r="I299" s="103">
        <f>'[5]2015 ER Pension Amts'!I290</f>
        <v>-2.9661999999999999E-4</v>
      </c>
      <c r="J299" s="101">
        <f>'[5]2015 ER Pension Amts'!J290</f>
        <v>1085053.5</v>
      </c>
      <c r="K299" s="101">
        <f>'[5]2015 ER Pension Amts'!K290</f>
        <v>23181.08</v>
      </c>
      <c r="L299" s="101">
        <f>'[5]2015 ER Pension Amts'!L290</f>
        <v>0</v>
      </c>
      <c r="M299" s="101">
        <f>'[5]2015 ER Pension Amts'!N290</f>
        <v>-142031.21</v>
      </c>
      <c r="N299" s="101">
        <f>'[5]2015 ER Pension Amts'!O290</f>
        <v>0</v>
      </c>
      <c r="O299" s="101">
        <f>'[5]2015 ER Pension Amts'!P290+'[5]2015 ER Pension Amts'!M290</f>
        <v>-15681.739999999991</v>
      </c>
      <c r="P299" s="101">
        <f>'[5]2015 ER Pension Amts'!Q290</f>
        <v>-260410.07</v>
      </c>
      <c r="Q299" s="101">
        <f>'[5]2015 ER Pension Amts'!R290</f>
        <v>-118378.86</v>
      </c>
      <c r="R299" s="101">
        <f>'[5]2015 ER Pension Amts'!S290</f>
        <v>-129969.4</v>
      </c>
      <c r="S299" s="101">
        <f>'[5]2015 ER Pension Amts'!T290</f>
        <v>374226.47</v>
      </c>
      <c r="T299" s="101">
        <f>'[5]2015 ER Pension Amts'!U290</f>
        <v>21887388.920000002</v>
      </c>
      <c r="U299" s="101">
        <f>'[5]2015 ER Pension Amts'!V290</f>
        <v>13478984.6</v>
      </c>
      <c r="V299" s="101">
        <f>'[5]2015 ER Pension Amts'!W290</f>
        <v>17796479.609999999</v>
      </c>
      <c r="W299" s="101">
        <f>'[5]2015 ER Pension Amts'!X290</f>
        <v>-1854732.68</v>
      </c>
      <c r="X299" s="101">
        <f>'[5]2015 ER Pension Amts'!Y290</f>
        <v>-267690.49122520001</v>
      </c>
      <c r="Y299" s="101">
        <f>'[5]2015 ER Pension Amts'!Z290</f>
        <v>0</v>
      </c>
      <c r="Z299" s="101">
        <f>'[5]2015 ER Pension Amts'!AA290</f>
        <v>1852665.9</v>
      </c>
    </row>
    <row r="300" spans="1:26" s="72" customFormat="1" x14ac:dyDescent="0.3">
      <c r="A300" s="100" t="str">
        <f>'[5]2015 ER Pension Amts'!A291</f>
        <v xml:space="preserve"> 2026B</v>
      </c>
      <c r="B300" s="98" t="str">
        <f>'[5]2015 ER Pension Amts'!B291</f>
        <v>NORTHWEST LA HUMAN SERVICES DISTRICT</v>
      </c>
      <c r="C300" s="101">
        <f>'[5]2015 ER Pension Amts'!C291</f>
        <v>4940484.24</v>
      </c>
      <c r="D300" s="101">
        <f>'[5]2015 ER Pension Amts'!D291</f>
        <v>1837860.1372799999</v>
      </c>
      <c r="E300" s="102">
        <f>'[5]2015 ER Pension Amts'!E291</f>
        <v>0.372</v>
      </c>
      <c r="F300" s="101">
        <f>'[5]2015 ER Pension Amts'!F291</f>
        <v>17704737.399999999</v>
      </c>
      <c r="G300" s="103">
        <f>'[5]2015 ER Pension Amts'!G291</f>
        <v>2.6030599999999999E-3</v>
      </c>
      <c r="H300" s="103">
        <f>'[5]2015 ER Pension Amts'!H291</f>
        <v>2.74224E-3</v>
      </c>
      <c r="I300" s="103">
        <f>'[5]2015 ER Pension Amts'!I291</f>
        <v>-1.3918000000000001E-4</v>
      </c>
      <c r="J300" s="101">
        <f>'[5]2015 ER Pension Amts'!J291</f>
        <v>1107848.3500000001</v>
      </c>
      <c r="K300" s="101">
        <f>'[5]2015 ER Pension Amts'!K291</f>
        <v>23668.07</v>
      </c>
      <c r="L300" s="101">
        <f>'[5]2015 ER Pension Amts'!L291</f>
        <v>0</v>
      </c>
      <c r="M300" s="101">
        <f>'[5]2015 ER Pension Amts'!N291</f>
        <v>-145015</v>
      </c>
      <c r="N300" s="101">
        <f>'[5]2015 ER Pension Amts'!O291</f>
        <v>0</v>
      </c>
      <c r="O300" s="101">
        <f>'[5]2015 ER Pension Amts'!P291+'[5]2015 ER Pension Amts'!M291</f>
        <v>-16011.180000000168</v>
      </c>
      <c r="P300" s="101">
        <f>'[5]2015 ER Pension Amts'!Q291</f>
        <v>-265880.78000000003</v>
      </c>
      <c r="Q300" s="101">
        <f>'[5]2015 ER Pension Amts'!R291</f>
        <v>-120865.77</v>
      </c>
      <c r="R300" s="101">
        <f>'[5]2015 ER Pension Amts'!S291</f>
        <v>-132699.79999999999</v>
      </c>
      <c r="S300" s="101">
        <f>'[5]2015 ER Pension Amts'!T291</f>
        <v>382088.23</v>
      </c>
      <c r="T300" s="101">
        <f>'[5]2015 ER Pension Amts'!U291</f>
        <v>22347200.079999998</v>
      </c>
      <c r="U300" s="101">
        <f>'[5]2015 ER Pension Amts'!V291</f>
        <v>13762151.66</v>
      </c>
      <c r="V300" s="101">
        <f>'[5]2015 ER Pension Amts'!W291</f>
        <v>17146929.239999998</v>
      </c>
      <c r="W300" s="101">
        <f>'[5]2015 ER Pension Amts'!X291</f>
        <v>-870277.44</v>
      </c>
      <c r="X300" s="101">
        <f>'[5]2015 ER Pension Amts'!Y291</f>
        <v>-125605.6994428</v>
      </c>
      <c r="Y300" s="101">
        <f>'[5]2015 ER Pension Amts'!Z291</f>
        <v>0</v>
      </c>
      <c r="Z300" s="101">
        <f>'[5]2015 ER Pension Amts'!AA291</f>
        <v>1891586.78</v>
      </c>
    </row>
    <row r="301" spans="1:26" s="72" customFormat="1" x14ac:dyDescent="0.3">
      <c r="A301" s="100" t="str">
        <f>'[5]2015 ER Pension Amts'!A292</f>
        <v xml:space="preserve"> 09-340</v>
      </c>
      <c r="B301" s="98" t="str">
        <f>'[5]2015 ER Pension Amts'!B292</f>
        <v>OFFICE FOR CITIZEN WITH DISABILITIES</v>
      </c>
      <c r="C301" s="101">
        <f>'[5]2015 ER Pension Amts'!C292</f>
        <v>45980124.119999997</v>
      </c>
      <c r="D301" s="101">
        <f>'[5]2015 ER Pension Amts'!D292</f>
        <v>17104606.17264</v>
      </c>
      <c r="E301" s="102">
        <f>'[5]2015 ER Pension Amts'!E292</f>
        <v>0.372</v>
      </c>
      <c r="F301" s="101">
        <f>'[5]2015 ER Pension Amts'!F292</f>
        <v>164774798.19</v>
      </c>
      <c r="G301" s="103">
        <f>'[5]2015 ER Pension Amts'!G292</f>
        <v>2.4226210000000001E-2</v>
      </c>
      <c r="H301" s="103">
        <f>'[5]2015 ER Pension Amts'!H292</f>
        <v>2.3939180000000001E-2</v>
      </c>
      <c r="I301" s="103">
        <f>'[5]2015 ER Pension Amts'!I292</f>
        <v>2.8703000000000002E-4</v>
      </c>
      <c r="J301" s="101">
        <f>'[5]2015 ER Pension Amts'!J292</f>
        <v>10310544.779999999</v>
      </c>
      <c r="K301" s="101">
        <f>'[5]2015 ER Pension Amts'!K292</f>
        <v>220274.42</v>
      </c>
      <c r="L301" s="101">
        <f>'[5]2015 ER Pension Amts'!L292</f>
        <v>0</v>
      </c>
      <c r="M301" s="101">
        <f>'[5]2015 ER Pension Amts'!N292</f>
        <v>-1349628.5</v>
      </c>
      <c r="N301" s="101">
        <f>'[5]2015 ER Pension Amts'!O292</f>
        <v>0</v>
      </c>
      <c r="O301" s="101">
        <f>'[5]2015 ER Pension Amts'!P292+'[5]2015 ER Pension Amts'!M292</f>
        <v>-149013.16999999993</v>
      </c>
      <c r="P301" s="101">
        <f>'[5]2015 ER Pension Amts'!Q292</f>
        <v>-2474504.44</v>
      </c>
      <c r="Q301" s="101">
        <f>'[5]2015 ER Pension Amts'!R292</f>
        <v>-1124875.94</v>
      </c>
      <c r="R301" s="101">
        <f>'[5]2015 ER Pension Amts'!S292</f>
        <v>-1235013.1499999999</v>
      </c>
      <c r="S301" s="101">
        <f>'[5]2015 ER Pension Amts'!T292</f>
        <v>3556026.28</v>
      </c>
      <c r="T301" s="101">
        <f>'[5]2015 ER Pension Amts'!U292</f>
        <v>207981361.16</v>
      </c>
      <c r="U301" s="101">
        <f>'[5]2015 ER Pension Amts'!V292</f>
        <v>128081863.69</v>
      </c>
      <c r="V301" s="101">
        <f>'[5]2015 ER Pension Amts'!W292</f>
        <v>149689095.59</v>
      </c>
      <c r="W301" s="101">
        <f>'[5]2015 ER Pension Amts'!X292</f>
        <v>1794767.45</v>
      </c>
      <c r="X301" s="101">
        <f>'[5]2015 ER Pension Amts'!Y292</f>
        <v>259035.80910380001</v>
      </c>
      <c r="Y301" s="101">
        <f>'[5]2015 ER Pension Amts'!Z292</f>
        <v>0</v>
      </c>
      <c r="Z301" s="101">
        <f>'[5]2015 ER Pension Amts'!AA292</f>
        <v>17604657.079999998</v>
      </c>
    </row>
    <row r="302" spans="1:26" s="72" customFormat="1" x14ac:dyDescent="0.3">
      <c r="A302" s="100" t="str">
        <f>'[5]2015 ER Pension Amts'!A293</f>
        <v xml:space="preserve"> 09-330</v>
      </c>
      <c r="B302" s="98" t="str">
        <f>'[5]2015 ER Pension Amts'!B293</f>
        <v>OFFICE OF BEHAVIORAL HEALTH</v>
      </c>
      <c r="C302" s="101">
        <f>'[5]2015 ER Pension Amts'!C293</f>
        <v>54220704.960000001</v>
      </c>
      <c r="D302" s="101">
        <f>'[5]2015 ER Pension Amts'!D293</f>
        <v>20168763.90924</v>
      </c>
      <c r="E302" s="102">
        <f>'[5]2015 ER Pension Amts'!E293</f>
        <v>0.37197530000000001</v>
      </c>
      <c r="F302" s="101">
        <f>'[5]2015 ER Pension Amts'!F293</f>
        <v>194292873.44999999</v>
      </c>
      <c r="G302" s="103">
        <f>'[5]2015 ER Pension Amts'!G293</f>
        <v>2.856614E-2</v>
      </c>
      <c r="H302" s="103">
        <f>'[5]2015 ER Pension Amts'!H293</f>
        <v>2.854982E-2</v>
      </c>
      <c r="I302" s="103">
        <f>'[5]2015 ER Pension Amts'!I293</f>
        <v>1.632E-5</v>
      </c>
      <c r="J302" s="101">
        <f>'[5]2015 ER Pension Amts'!J293</f>
        <v>12157595.67</v>
      </c>
      <c r="K302" s="101">
        <f>'[5]2015 ER Pension Amts'!K293</f>
        <v>259734.8</v>
      </c>
      <c r="L302" s="101">
        <f>'[5]2015 ER Pension Amts'!L293</f>
        <v>0</v>
      </c>
      <c r="M302" s="101">
        <f>'[5]2015 ER Pension Amts'!N293</f>
        <v>-1591403.55</v>
      </c>
      <c r="N302" s="101">
        <f>'[5]2015 ER Pension Amts'!O293</f>
        <v>0</v>
      </c>
      <c r="O302" s="101">
        <f>'[5]2015 ER Pension Amts'!P293+'[5]2015 ER Pension Amts'!M293</f>
        <v>-175707.67000000179</v>
      </c>
      <c r="P302" s="101">
        <f>'[5]2015 ER Pension Amts'!Q293</f>
        <v>-2917791.94</v>
      </c>
      <c r="Q302" s="101">
        <f>'[5]2015 ER Pension Amts'!R293</f>
        <v>-1326388.3899999999</v>
      </c>
      <c r="R302" s="101">
        <f>'[5]2015 ER Pension Amts'!S293</f>
        <v>-1456255.79</v>
      </c>
      <c r="S302" s="101">
        <f>'[5]2015 ER Pension Amts'!T293</f>
        <v>4193059.69</v>
      </c>
      <c r="T302" s="101">
        <f>'[5]2015 ER Pension Amts'!U293</f>
        <v>245239543.47</v>
      </c>
      <c r="U302" s="101">
        <f>'[5]2015 ER Pension Amts'!V293</f>
        <v>151026695.87</v>
      </c>
      <c r="V302" s="101">
        <f>'[5]2015 ER Pension Amts'!W293</f>
        <v>178518927.34999999</v>
      </c>
      <c r="W302" s="101">
        <f>'[5]2015 ER Pension Amts'!X293</f>
        <v>102047.19</v>
      </c>
      <c r="X302" s="101">
        <f>'[5]2015 ER Pension Amts'!Y293</f>
        <v>14728.3015872</v>
      </c>
      <c r="Y302" s="101">
        <f>'[5]2015 ER Pension Amts'!Z293</f>
        <v>0</v>
      </c>
      <c r="Z302" s="101">
        <f>'[5]2015 ER Pension Amts'!AA293</f>
        <v>20758389.309999999</v>
      </c>
    </row>
    <row r="303" spans="1:26" s="72" customFormat="1" x14ac:dyDescent="0.3">
      <c r="A303" s="100" t="str">
        <f>'[5]2015 ER Pension Amts'!A294</f>
        <v xml:space="preserve"> 01-109</v>
      </c>
      <c r="B303" s="98" t="str">
        <f>'[5]2015 ER Pension Amts'!B294</f>
        <v>OFFICE OF COASTAL PROTECTION &amp; RESTORATION</v>
      </c>
      <c r="C303" s="101">
        <f>'[5]2015 ER Pension Amts'!C294</f>
        <v>11252697.48</v>
      </c>
      <c r="D303" s="101">
        <f>'[5]2015 ER Pension Amts'!D294</f>
        <v>4186003.4625599999</v>
      </c>
      <c r="E303" s="102">
        <f>'[5]2015 ER Pension Amts'!E294</f>
        <v>0.372</v>
      </c>
      <c r="F303" s="101">
        <f>'[5]2015 ER Pension Amts'!F294</f>
        <v>40325265.810000002</v>
      </c>
      <c r="G303" s="103">
        <f>'[5]2015 ER Pension Amts'!G294</f>
        <v>5.9288700000000001E-3</v>
      </c>
      <c r="H303" s="103">
        <f>'[5]2015 ER Pension Amts'!H294</f>
        <v>5.8374000000000004E-3</v>
      </c>
      <c r="I303" s="103">
        <f>'[5]2015 ER Pension Amts'!I294</f>
        <v>9.1470000000000003E-5</v>
      </c>
      <c r="J303" s="101">
        <f>'[5]2015 ER Pension Amts'!J294</f>
        <v>2523295.21</v>
      </c>
      <c r="K303" s="101">
        <f>'[5]2015 ER Pension Amts'!K294</f>
        <v>53907.66</v>
      </c>
      <c r="L303" s="101">
        <f>'[5]2015 ER Pension Amts'!L294</f>
        <v>0</v>
      </c>
      <c r="M303" s="101">
        <f>'[5]2015 ER Pension Amts'!N294</f>
        <v>-330294</v>
      </c>
      <c r="N303" s="101">
        <f>'[5]2015 ER Pension Amts'!O294</f>
        <v>0</v>
      </c>
      <c r="O303" s="101">
        <f>'[5]2015 ER Pension Amts'!P294+'[5]2015 ER Pension Amts'!M294</f>
        <v>-36467.929999999702</v>
      </c>
      <c r="P303" s="101">
        <f>'[5]2015 ER Pension Amts'!Q294</f>
        <v>-605584.41</v>
      </c>
      <c r="Q303" s="101">
        <f>'[5]2015 ER Pension Amts'!R294</f>
        <v>-275290.40999999997</v>
      </c>
      <c r="R303" s="101">
        <f>'[5]2015 ER Pension Amts'!S294</f>
        <v>-302244.24</v>
      </c>
      <c r="S303" s="101">
        <f>'[5]2015 ER Pension Amts'!T294</f>
        <v>870264.79</v>
      </c>
      <c r="T303" s="101">
        <f>'[5]2015 ER Pension Amts'!U294</f>
        <v>50899189.460000001</v>
      </c>
      <c r="U303" s="101">
        <f>'[5]2015 ER Pension Amts'!V294</f>
        <v>31345419.66</v>
      </c>
      <c r="V303" s="101">
        <f>'[5]2015 ER Pension Amts'!W294</f>
        <v>36500628.950000003</v>
      </c>
      <c r="W303" s="101">
        <f>'[5]2015 ER Pension Amts'!X294</f>
        <v>571951.99</v>
      </c>
      <c r="X303" s="101">
        <f>'[5]2015 ER Pension Amts'!Y294</f>
        <v>82548.881506200007</v>
      </c>
      <c r="Y303" s="101">
        <f>'[5]2015 ER Pension Amts'!Z294</f>
        <v>0</v>
      </c>
      <c r="Z303" s="101">
        <f>'[5]2015 ER Pension Amts'!AA294</f>
        <v>4308380.1900000004</v>
      </c>
    </row>
    <row r="304" spans="1:26" s="72" customFormat="1" x14ac:dyDescent="0.3">
      <c r="A304" s="100" t="str">
        <f>'[5]2015 ER Pension Amts'!A295</f>
        <v xml:space="preserve"> 01-133</v>
      </c>
      <c r="B304" s="98" t="str">
        <f>'[5]2015 ER Pension Amts'!B295</f>
        <v>OFFICE OF ELDERLY AFFAIRS</v>
      </c>
      <c r="C304" s="101">
        <f>'[5]2015 ER Pension Amts'!C295</f>
        <v>1096380.48</v>
      </c>
      <c r="D304" s="101">
        <f>'[5]2015 ER Pension Amts'!D295</f>
        <v>407853.53856000002</v>
      </c>
      <c r="E304" s="102">
        <f>'[5]2015 ER Pension Amts'!E295</f>
        <v>0.372</v>
      </c>
      <c r="F304" s="101">
        <f>'[5]2015 ER Pension Amts'!F295</f>
        <v>3929028.01</v>
      </c>
      <c r="G304" s="103">
        <f>'[5]2015 ER Pension Amts'!G295</f>
        <v>5.7766999999999996E-4</v>
      </c>
      <c r="H304" s="103">
        <f>'[5]2015 ER Pension Amts'!H295</f>
        <v>6.7188000000000002E-4</v>
      </c>
      <c r="I304" s="103">
        <f>'[5]2015 ER Pension Amts'!I295</f>
        <v>-9.4209999999999994E-5</v>
      </c>
      <c r="J304" s="101">
        <f>'[5]2015 ER Pension Amts'!J295</f>
        <v>245853.25</v>
      </c>
      <c r="K304" s="101">
        <f>'[5]2015 ER Pension Amts'!K295</f>
        <v>5252.41</v>
      </c>
      <c r="L304" s="101">
        <f>'[5]2015 ER Pension Amts'!L295</f>
        <v>0</v>
      </c>
      <c r="M304" s="101">
        <f>'[5]2015 ER Pension Amts'!N295</f>
        <v>-32181.67</v>
      </c>
      <c r="N304" s="101">
        <f>'[5]2015 ER Pension Amts'!O295</f>
        <v>0</v>
      </c>
      <c r="O304" s="101">
        <f>'[5]2015 ER Pension Amts'!P295+'[5]2015 ER Pension Amts'!M295</f>
        <v>-3553.2000000000116</v>
      </c>
      <c r="P304" s="101">
        <f>'[5]2015 ER Pension Amts'!Q295</f>
        <v>-59004.15</v>
      </c>
      <c r="Q304" s="101">
        <f>'[5]2015 ER Pension Amts'!R295</f>
        <v>-26822.48</v>
      </c>
      <c r="R304" s="101">
        <f>'[5]2015 ER Pension Amts'!S295</f>
        <v>-29448.69</v>
      </c>
      <c r="S304" s="101">
        <f>'[5]2015 ER Pension Amts'!T295</f>
        <v>84792.86</v>
      </c>
      <c r="T304" s="101">
        <f>'[5]2015 ER Pension Amts'!U295</f>
        <v>4959281.41</v>
      </c>
      <c r="U304" s="101">
        <f>'[5]2015 ER Pension Amts'!V295</f>
        <v>3054091.01</v>
      </c>
      <c r="V304" s="101">
        <f>'[5]2015 ER Pension Amts'!W295</f>
        <v>4201192.75</v>
      </c>
      <c r="W304" s="101">
        <f>'[5]2015 ER Pension Amts'!X295</f>
        <v>-589084.91</v>
      </c>
      <c r="X304" s="101">
        <f>'[5]2015 ER Pension Amts'!Y295</f>
        <v>-85021.64782659999</v>
      </c>
      <c r="Y304" s="101">
        <f>'[5]2015 ER Pension Amts'!Z295</f>
        <v>0</v>
      </c>
      <c r="Z304" s="101">
        <f>'[5]2015 ER Pension Amts'!AA295</f>
        <v>419780.16</v>
      </c>
    </row>
    <row r="305" spans="1:26" s="72" customFormat="1" x14ac:dyDescent="0.3">
      <c r="A305" s="100" t="str">
        <f>'[5]2015 ER Pension Amts'!A296</f>
        <v xml:space="preserve"> 01-255</v>
      </c>
      <c r="B305" s="98" t="str">
        <f>'[5]2015 ER Pension Amts'!B296</f>
        <v>OFFICE OF FINANCIAL INSTITUTIONS</v>
      </c>
      <c r="C305" s="101">
        <f>'[5]2015 ER Pension Amts'!C296</f>
        <v>5779969.7999999998</v>
      </c>
      <c r="D305" s="101">
        <f>'[5]2015 ER Pension Amts'!D296</f>
        <v>2150148.7656</v>
      </c>
      <c r="E305" s="102">
        <f>'[5]2015 ER Pension Amts'!E296</f>
        <v>0.372</v>
      </c>
      <c r="F305" s="101">
        <f>'[5]2015 ER Pension Amts'!F296</f>
        <v>20713181.09</v>
      </c>
      <c r="G305" s="103">
        <f>'[5]2015 ER Pension Amts'!G296</f>
        <v>3.0453799999999999E-3</v>
      </c>
      <c r="H305" s="103">
        <f>'[5]2015 ER Pension Amts'!H296</f>
        <v>3.0966100000000001E-3</v>
      </c>
      <c r="I305" s="103">
        <f>'[5]2015 ER Pension Amts'!I296</f>
        <v>-5.1230000000000002E-5</v>
      </c>
      <c r="J305" s="101">
        <f>'[5]2015 ER Pension Amts'!J296</f>
        <v>1296097.3600000001</v>
      </c>
      <c r="K305" s="101">
        <f>'[5]2015 ER Pension Amts'!K296</f>
        <v>27689.82</v>
      </c>
      <c r="L305" s="101">
        <f>'[5]2015 ER Pension Amts'!L296</f>
        <v>0</v>
      </c>
      <c r="M305" s="101">
        <f>'[5]2015 ER Pension Amts'!N296</f>
        <v>-169656.4</v>
      </c>
      <c r="N305" s="101">
        <f>'[5]2015 ER Pension Amts'!O296</f>
        <v>0</v>
      </c>
      <c r="O305" s="101">
        <f>'[5]2015 ER Pension Amts'!P296+'[5]2015 ER Pension Amts'!M296</f>
        <v>-18731.850000000093</v>
      </c>
      <c r="P305" s="101">
        <f>'[5]2015 ER Pension Amts'!Q296</f>
        <v>-311060.06</v>
      </c>
      <c r="Q305" s="101">
        <f>'[5]2015 ER Pension Amts'!R296</f>
        <v>-141403.66</v>
      </c>
      <c r="R305" s="101">
        <f>'[5]2015 ER Pension Amts'!S296</f>
        <v>-155248.57</v>
      </c>
      <c r="S305" s="101">
        <f>'[5]2015 ER Pension Amts'!T296</f>
        <v>447013.85</v>
      </c>
      <c r="T305" s="101">
        <f>'[5]2015 ER Pension Amts'!U296</f>
        <v>26144505.379999999</v>
      </c>
      <c r="U305" s="101">
        <f>'[5]2015 ER Pension Amts'!V296</f>
        <v>16100659</v>
      </c>
      <c r="V305" s="101">
        <f>'[5]2015 ER Pension Amts'!W296</f>
        <v>19362766.41</v>
      </c>
      <c r="W305" s="101">
        <f>'[5]2015 ER Pension Amts'!X296</f>
        <v>-320335.63</v>
      </c>
      <c r="X305" s="101">
        <f>'[5]2015 ER Pension Amts'!Y296</f>
        <v>-46233.510435800003</v>
      </c>
      <c r="Y305" s="101">
        <f>'[5]2015 ER Pension Amts'!Z296</f>
        <v>0</v>
      </c>
      <c r="Z305" s="101">
        <f>'[5]2015 ER Pension Amts'!AA296</f>
        <v>2213011.06</v>
      </c>
    </row>
    <row r="306" spans="1:26" s="72" customFormat="1" x14ac:dyDescent="0.3">
      <c r="A306" s="100" t="str">
        <f>'[5]2015 ER Pension Amts'!A297</f>
        <v xml:space="preserve"> 01-111</v>
      </c>
      <c r="B306" s="98" t="str">
        <f>'[5]2015 ER Pension Amts'!B297</f>
        <v>OFFICE OF HOME LAND SEC &amp;  EMERG. PREP.</v>
      </c>
      <c r="C306" s="101">
        <f>'[5]2015 ER Pension Amts'!C297</f>
        <v>16854396.120000001</v>
      </c>
      <c r="D306" s="101">
        <f>'[5]2015 ER Pension Amts'!D297</f>
        <v>6263211.8973599998</v>
      </c>
      <c r="E306" s="102">
        <f>'[5]2015 ER Pension Amts'!E297</f>
        <v>0.37160700000000002</v>
      </c>
      <c r="F306" s="101">
        <f>'[5]2015 ER Pension Amts'!F297</f>
        <v>60335782.950000003</v>
      </c>
      <c r="G306" s="103">
        <f>'[5]2015 ER Pension Amts'!G297</f>
        <v>8.8709400000000008E-3</v>
      </c>
      <c r="H306" s="103">
        <f>'[5]2015 ER Pension Amts'!H297</f>
        <v>8.7684700000000004E-3</v>
      </c>
      <c r="I306" s="103">
        <f>'[5]2015 ER Pension Amts'!I297</f>
        <v>1.0247E-4</v>
      </c>
      <c r="J306" s="101">
        <f>'[5]2015 ER Pension Amts'!J297</f>
        <v>3775424.39</v>
      </c>
      <c r="K306" s="101">
        <f>'[5]2015 ER Pension Amts'!K297</f>
        <v>80658.14</v>
      </c>
      <c r="L306" s="101">
        <f>'[5]2015 ER Pension Amts'!L297</f>
        <v>0</v>
      </c>
      <c r="M306" s="101">
        <f>'[5]2015 ER Pension Amts'!N297</f>
        <v>-494195.06</v>
      </c>
      <c r="N306" s="101">
        <f>'[5]2015 ER Pension Amts'!O297</f>
        <v>0</v>
      </c>
      <c r="O306" s="101">
        <f>'[5]2015 ER Pension Amts'!P297+'[5]2015 ER Pension Amts'!M297</f>
        <v>-54564.330000000075</v>
      </c>
      <c r="P306" s="101">
        <f>'[5]2015 ER Pension Amts'!Q297</f>
        <v>-906092.22</v>
      </c>
      <c r="Q306" s="101">
        <f>'[5]2015 ER Pension Amts'!R297</f>
        <v>-411897.16</v>
      </c>
      <c r="R306" s="101">
        <f>'[5]2015 ER Pension Amts'!S297</f>
        <v>-452226.23</v>
      </c>
      <c r="S306" s="101">
        <f>'[5]2015 ER Pension Amts'!T297</f>
        <v>1302114.3500000001</v>
      </c>
      <c r="T306" s="101">
        <f>'[5]2015 ER Pension Amts'!U297</f>
        <v>76156781.269999996</v>
      </c>
      <c r="U306" s="101">
        <f>'[5]2015 ER Pension Amts'!V297</f>
        <v>46899887.68</v>
      </c>
      <c r="V306" s="101">
        <f>'[5]2015 ER Pension Amts'!W297</f>
        <v>54828291.700000003</v>
      </c>
      <c r="W306" s="101">
        <f>'[5]2015 ER Pension Amts'!X297</f>
        <v>640733.79</v>
      </c>
      <c r="X306" s="101">
        <f>'[5]2015 ER Pension Amts'!Y297</f>
        <v>92476.045566200002</v>
      </c>
      <c r="Y306" s="101">
        <f>'[5]2015 ER Pension Amts'!Z297</f>
        <v>0</v>
      </c>
      <c r="Z306" s="101">
        <f>'[5]2015 ER Pension Amts'!AA297</f>
        <v>6446318.1299999999</v>
      </c>
    </row>
    <row r="307" spans="1:26" s="72" customFormat="1" x14ac:dyDescent="0.3">
      <c r="A307" s="100" t="str">
        <f>'[5]2015 ER Pension Amts'!A298</f>
        <v xml:space="preserve"> 08C-403</v>
      </c>
      <c r="B307" s="98" t="str">
        <f>'[5]2015 ER Pension Amts'!B298</f>
        <v>OFFICE OF JUVENILE JUSTICE</v>
      </c>
      <c r="C307" s="101">
        <f>'[5]2015 ER Pension Amts'!C298</f>
        <v>32478950.039999999</v>
      </c>
      <c r="D307" s="101">
        <f>'[5]2015 ER Pension Amts'!D298</f>
        <v>11616075.096240001</v>
      </c>
      <c r="E307" s="102">
        <f>'[5]2015 ER Pension Amts'!E298</f>
        <v>0.3576493</v>
      </c>
      <c r="F307" s="101">
        <f>'[5]2015 ER Pension Amts'!F298</f>
        <v>111901767.53</v>
      </c>
      <c r="G307" s="103">
        <f>'[5]2015 ER Pension Amts'!G298</f>
        <v>1.645249E-2</v>
      </c>
      <c r="H307" s="103">
        <f>'[5]2015 ER Pension Amts'!H298</f>
        <v>1.7713039999999999E-2</v>
      </c>
      <c r="I307" s="103">
        <f>'[5]2015 ER Pension Amts'!I298</f>
        <v>-1.26055E-3</v>
      </c>
      <c r="J307" s="101">
        <f>'[5]2015 ER Pension Amts'!J298</f>
        <v>7002091.3300000001</v>
      </c>
      <c r="K307" s="101">
        <f>'[5]2015 ER Pension Amts'!K298</f>
        <v>149592.64000000001</v>
      </c>
      <c r="L307" s="101">
        <f>'[5]2015 ER Pension Amts'!L298</f>
        <v>0</v>
      </c>
      <c r="M307" s="101">
        <f>'[5]2015 ER Pension Amts'!N298</f>
        <v>-916558.94</v>
      </c>
      <c r="N307" s="101">
        <f>'[5]2015 ER Pension Amts'!O298</f>
        <v>0</v>
      </c>
      <c r="O307" s="101">
        <f>'[5]2015 ER Pension Amts'!P298+'[5]2015 ER Pension Amts'!M298</f>
        <v>-101197.73999999836</v>
      </c>
      <c r="P307" s="101">
        <f>'[5]2015 ER Pension Amts'!Q298</f>
        <v>-1680484.05</v>
      </c>
      <c r="Q307" s="101">
        <f>'[5]2015 ER Pension Amts'!R298</f>
        <v>-763925.11</v>
      </c>
      <c r="R307" s="101">
        <f>'[5]2015 ER Pension Amts'!S298</f>
        <v>-838721.43</v>
      </c>
      <c r="S307" s="101">
        <f>'[5]2015 ER Pension Amts'!T298</f>
        <v>2414966.5499999998</v>
      </c>
      <c r="T307" s="101">
        <f>'[5]2015 ER Pension Amts'!U298</f>
        <v>141244184.08000001</v>
      </c>
      <c r="U307" s="101">
        <f>'[5]2015 ER Pension Amts'!V298</f>
        <v>86982882.650000006</v>
      </c>
      <c r="V307" s="101">
        <f>'[5]2015 ER Pension Amts'!W298</f>
        <v>110757717.59</v>
      </c>
      <c r="W307" s="101">
        <f>'[5]2015 ER Pension Amts'!X298</f>
        <v>-7882082.4000000004</v>
      </c>
      <c r="X307" s="101">
        <f>'[5]2015 ER Pension Amts'!Y298</f>
        <v>-1137607.8778029999</v>
      </c>
      <c r="Y307" s="101">
        <f>'[5]2015 ER Pension Amts'!Z298</f>
        <v>0</v>
      </c>
      <c r="Z307" s="101">
        <f>'[5]2015 ER Pension Amts'!AA298</f>
        <v>11955664.73</v>
      </c>
    </row>
    <row r="308" spans="1:26" s="72" customFormat="1" x14ac:dyDescent="0.3">
      <c r="A308" s="100" t="str">
        <f>'[5]2015 ER Pension Amts'!A299</f>
        <v xml:space="preserve"> 19-661</v>
      </c>
      <c r="B308" s="98" t="str">
        <f>'[5]2015 ER Pension Amts'!B299</f>
        <v>OFFICE OF STUDENT FINANCIAL ASSISTANCE</v>
      </c>
      <c r="C308" s="101">
        <f>'[5]2015 ER Pension Amts'!C299</f>
        <v>3383051.16</v>
      </c>
      <c r="D308" s="101">
        <f>'[5]2015 ER Pension Amts'!D299</f>
        <v>1258495.03152</v>
      </c>
      <c r="E308" s="102">
        <f>'[5]2015 ER Pension Amts'!E299</f>
        <v>0.372</v>
      </c>
      <c r="F308" s="101">
        <f>'[5]2015 ER Pension Amts'!F299</f>
        <v>12123554.710000001</v>
      </c>
      <c r="G308" s="103">
        <f>'[5]2015 ER Pension Amts'!G299</f>
        <v>1.7824799999999999E-3</v>
      </c>
      <c r="H308" s="103">
        <f>'[5]2015 ER Pension Amts'!H299</f>
        <v>1.8308700000000001E-3</v>
      </c>
      <c r="I308" s="103">
        <f>'[5]2015 ER Pension Amts'!I299</f>
        <v>-4.8390000000000003E-5</v>
      </c>
      <c r="J308" s="101">
        <f>'[5]2015 ER Pension Amts'!J299</f>
        <v>758613.91</v>
      </c>
      <c r="K308" s="101">
        <f>'[5]2015 ER Pension Amts'!K299</f>
        <v>16207.02</v>
      </c>
      <c r="L308" s="101">
        <f>'[5]2015 ER Pension Amts'!L299</f>
        <v>0</v>
      </c>
      <c r="M308" s="101">
        <f>'[5]2015 ER Pension Amts'!N299</f>
        <v>-99300.96</v>
      </c>
      <c r="N308" s="101">
        <f>'[5]2015 ER Pension Amts'!O299</f>
        <v>0</v>
      </c>
      <c r="O308" s="101">
        <f>'[5]2015 ER Pension Amts'!P299+'[5]2015 ER Pension Amts'!M299</f>
        <v>-10963.869999999879</v>
      </c>
      <c r="P308" s="101">
        <f>'[5]2015 ER Pension Amts'!Q299</f>
        <v>-182065.4</v>
      </c>
      <c r="Q308" s="101">
        <f>'[5]2015 ER Pension Amts'!R299</f>
        <v>-82764.45</v>
      </c>
      <c r="R308" s="101">
        <f>'[5]2015 ER Pension Amts'!S299</f>
        <v>-90867.96</v>
      </c>
      <c r="S308" s="101">
        <f>'[5]2015 ER Pension Amts'!T299</f>
        <v>261640.01</v>
      </c>
      <c r="T308" s="101">
        <f>'[5]2015 ER Pension Amts'!U299</f>
        <v>15302542.85</v>
      </c>
      <c r="U308" s="101">
        <f>'[5]2015 ER Pension Amts'!V299</f>
        <v>9423816.6199999992</v>
      </c>
      <c r="V308" s="101">
        <f>'[5]2015 ER Pension Amts'!W299</f>
        <v>11448231.5</v>
      </c>
      <c r="W308" s="101">
        <f>'[5]2015 ER Pension Amts'!X299</f>
        <v>-302577.42</v>
      </c>
      <c r="X308" s="101">
        <f>'[5]2015 ER Pension Amts'!Y299</f>
        <v>-43670.497169400005</v>
      </c>
      <c r="Y308" s="101">
        <f>'[5]2015 ER Pension Amts'!Z299</f>
        <v>0</v>
      </c>
      <c r="Z308" s="101">
        <f>'[5]2015 ER Pension Amts'!AA299</f>
        <v>1295289.24</v>
      </c>
    </row>
    <row r="309" spans="1:26" s="72" customFormat="1" x14ac:dyDescent="0.3">
      <c r="A309" s="100" t="str">
        <f>'[5]2015 ER Pension Amts'!A300</f>
        <v xml:space="preserve"> LsrAgy00763</v>
      </c>
      <c r="B309" s="98" t="str">
        <f>'[5]2015 ER Pension Amts'!B300</f>
        <v>OPELOUSAS CITY COURT</v>
      </c>
      <c r="C309" s="101">
        <f>'[5]2015 ER Pension Amts'!C300</f>
        <v>52999.92</v>
      </c>
      <c r="D309" s="101">
        <f>'[5]2015 ER Pension Amts'!D300</f>
        <v>20192.969519999999</v>
      </c>
      <c r="E309" s="102">
        <f>'[5]2015 ER Pension Amts'!E300</f>
        <v>0.38100000000000001</v>
      </c>
      <c r="F309" s="101">
        <f>'[5]2015 ER Pension Amts'!F300</f>
        <v>194523.17</v>
      </c>
      <c r="G309" s="103">
        <f>'[5]2015 ER Pension Amts'!G300</f>
        <v>2.8600000000000001E-5</v>
      </c>
      <c r="H309" s="103">
        <f>'[5]2015 ER Pension Amts'!H300</f>
        <v>2.8350000000000001E-5</v>
      </c>
      <c r="I309" s="103">
        <f>'[5]2015 ER Pension Amts'!I300</f>
        <v>2.4999999999999999E-7</v>
      </c>
      <c r="J309" s="101">
        <f>'[5]2015 ER Pension Amts'!J300</f>
        <v>12172.01</v>
      </c>
      <c r="K309" s="101">
        <f>'[5]2015 ER Pension Amts'!K300</f>
        <v>260.04000000000002</v>
      </c>
      <c r="L309" s="101">
        <f>'[5]2015 ER Pension Amts'!L300</f>
        <v>0</v>
      </c>
      <c r="M309" s="101">
        <f>'[5]2015 ER Pension Amts'!N300</f>
        <v>-1593.29</v>
      </c>
      <c r="N309" s="101">
        <f>'[5]2015 ER Pension Amts'!O300</f>
        <v>0</v>
      </c>
      <c r="O309" s="101">
        <f>'[5]2015 ER Pension Amts'!P300+'[5]2015 ER Pension Amts'!M300</f>
        <v>-175.92000000000189</v>
      </c>
      <c r="P309" s="101">
        <f>'[5]2015 ER Pension Amts'!Q300</f>
        <v>-2921.25</v>
      </c>
      <c r="Q309" s="101">
        <f>'[5]2015 ER Pension Amts'!R300</f>
        <v>-1327.96</v>
      </c>
      <c r="R309" s="101">
        <f>'[5]2015 ER Pension Amts'!S300</f>
        <v>-1457.98</v>
      </c>
      <c r="S309" s="101">
        <f>'[5]2015 ER Pension Amts'!T300</f>
        <v>4198.03</v>
      </c>
      <c r="T309" s="101">
        <f>'[5]2015 ER Pension Amts'!U300</f>
        <v>245530.23</v>
      </c>
      <c r="U309" s="101">
        <f>'[5]2015 ER Pension Amts'!V300</f>
        <v>151205.71</v>
      </c>
      <c r="V309" s="101">
        <f>'[5]2015 ER Pension Amts'!W300</f>
        <v>177269.47</v>
      </c>
      <c r="W309" s="101">
        <f>'[5]2015 ER Pension Amts'!X300</f>
        <v>1563.22</v>
      </c>
      <c r="X309" s="101">
        <f>'[5]2015 ER Pension Amts'!Y300</f>
        <v>225.61736499999998</v>
      </c>
      <c r="Y309" s="101">
        <f>'[5]2015 ER Pension Amts'!Z300</f>
        <v>0</v>
      </c>
      <c r="Z309" s="101">
        <f>'[5]2015 ER Pension Amts'!AA300</f>
        <v>20782.990000000002</v>
      </c>
    </row>
    <row r="310" spans="1:26" s="72" customFormat="1" x14ac:dyDescent="0.3">
      <c r="A310" s="100" t="str">
        <f>'[5]2015 ER Pension Amts'!A301</f>
        <v xml:space="preserve"> LsrAgy00004</v>
      </c>
      <c r="B310" s="98" t="str">
        <f>'[5]2015 ER Pension Amts'!B301</f>
        <v>ORLEANS PARISH SCHOOL BOARD</v>
      </c>
      <c r="C310" s="101">
        <f>'[5]2015 ER Pension Amts'!C301</f>
        <v>257219.20000000001</v>
      </c>
      <c r="D310" s="101">
        <f>'[5]2015 ER Pension Amts'!D301</f>
        <v>95685.542400000006</v>
      </c>
      <c r="E310" s="102">
        <f>'[5]2015 ER Pension Amts'!E301</f>
        <v>0.372</v>
      </c>
      <c r="F310" s="101">
        <f>'[5]2015 ER Pension Amts'!F301</f>
        <v>921740.57</v>
      </c>
      <c r="G310" s="103">
        <f>'[5]2015 ER Pension Amts'!G301</f>
        <v>1.3552E-4</v>
      </c>
      <c r="H310" s="103">
        <f>'[5]2015 ER Pension Amts'!H301</f>
        <v>1.3139E-4</v>
      </c>
      <c r="I310" s="103">
        <f>'[5]2015 ER Pension Amts'!I301</f>
        <v>4.1300000000000003E-6</v>
      </c>
      <c r="J310" s="101">
        <f>'[5]2015 ER Pension Amts'!J301</f>
        <v>57676.58</v>
      </c>
      <c r="K310" s="101">
        <f>'[5]2015 ER Pension Amts'!K301</f>
        <v>1232.2</v>
      </c>
      <c r="L310" s="101">
        <f>'[5]2015 ER Pension Amts'!L301</f>
        <v>0</v>
      </c>
      <c r="M310" s="101">
        <f>'[5]2015 ER Pension Amts'!N301</f>
        <v>-7549.74</v>
      </c>
      <c r="N310" s="101">
        <f>'[5]2015 ER Pension Amts'!O301</f>
        <v>0</v>
      </c>
      <c r="O310" s="101">
        <f>'[5]2015 ER Pension Amts'!P301+'[5]2015 ER Pension Amts'!M301</f>
        <v>-833.57000000000698</v>
      </c>
      <c r="P310" s="101">
        <f>'[5]2015 ER Pension Amts'!Q301</f>
        <v>-13842.23</v>
      </c>
      <c r="Q310" s="101">
        <f>'[5]2015 ER Pension Amts'!R301</f>
        <v>-6292.49</v>
      </c>
      <c r="R310" s="101">
        <f>'[5]2015 ER Pension Amts'!S301</f>
        <v>-6908.59</v>
      </c>
      <c r="S310" s="101">
        <f>'[5]2015 ER Pension Amts'!T301</f>
        <v>19892.2</v>
      </c>
      <c r="T310" s="101">
        <f>'[5]2015 ER Pension Amts'!U301</f>
        <v>1163435.55</v>
      </c>
      <c r="U310" s="101">
        <f>'[5]2015 ER Pension Amts'!V301</f>
        <v>716482.44</v>
      </c>
      <c r="V310" s="101">
        <f>'[5]2015 ER Pension Amts'!W301</f>
        <v>821567.42</v>
      </c>
      <c r="W310" s="101">
        <f>'[5]2015 ER Pension Amts'!X301</f>
        <v>25824.44</v>
      </c>
      <c r="X310" s="101">
        <f>'[5]2015 ER Pension Amts'!Y301</f>
        <v>3727.1988698000005</v>
      </c>
      <c r="Y310" s="101">
        <f>'[5]2015 ER Pension Amts'!Z301</f>
        <v>0</v>
      </c>
      <c r="Z310" s="101">
        <f>'[5]2015 ER Pension Amts'!AA301</f>
        <v>98479.42</v>
      </c>
    </row>
    <row r="311" spans="1:26" s="72" customFormat="1" x14ac:dyDescent="0.3">
      <c r="A311" s="100" t="str">
        <f>'[5]2015 ER Pension Amts'!A302</f>
        <v xml:space="preserve"> LsrAgy00734</v>
      </c>
      <c r="B311" s="98" t="str">
        <f>'[5]2015 ER Pension Amts'!B302</f>
        <v>OUACHITA PARISH POLICE JURY</v>
      </c>
      <c r="C311" s="101">
        <f>'[5]2015 ER Pension Amts'!C302</f>
        <v>99312</v>
      </c>
      <c r="D311" s="101">
        <f>'[5]2015 ER Pension Amts'!D302</f>
        <v>37415.807999999997</v>
      </c>
      <c r="E311" s="102">
        <f>'[5]2015 ER Pension Amts'!E302</f>
        <v>0.37675009999999998</v>
      </c>
      <c r="F311" s="101">
        <f>'[5]2015 ER Pension Amts'!F302</f>
        <v>360411.99</v>
      </c>
      <c r="G311" s="103">
        <f>'[5]2015 ER Pension Amts'!G302</f>
        <v>5.2989999999999999E-5</v>
      </c>
      <c r="H311" s="103">
        <f>'[5]2015 ER Pension Amts'!H302</f>
        <v>2.1849999999999999E-5</v>
      </c>
      <c r="I311" s="103">
        <f>'[5]2015 ER Pension Amts'!I302</f>
        <v>3.1139999999999997E-5</v>
      </c>
      <c r="J311" s="101">
        <f>'[5]2015 ER Pension Amts'!J302</f>
        <v>22552.26</v>
      </c>
      <c r="K311" s="101">
        <f>'[5]2015 ER Pension Amts'!K302</f>
        <v>481.81</v>
      </c>
      <c r="L311" s="101">
        <f>'[5]2015 ER Pension Amts'!L302</f>
        <v>0</v>
      </c>
      <c r="M311" s="101">
        <f>'[5]2015 ER Pension Amts'!N302</f>
        <v>-2952.04</v>
      </c>
      <c r="N311" s="101">
        <f>'[5]2015 ER Pension Amts'!O302</f>
        <v>0</v>
      </c>
      <c r="O311" s="101">
        <f>'[5]2015 ER Pension Amts'!P302+'[5]2015 ER Pension Amts'!M302</f>
        <v>-325.94000000000233</v>
      </c>
      <c r="P311" s="101">
        <f>'[5]2015 ER Pension Amts'!Q302</f>
        <v>-5412.48</v>
      </c>
      <c r="Q311" s="101">
        <f>'[5]2015 ER Pension Amts'!R302</f>
        <v>-2460.44</v>
      </c>
      <c r="R311" s="101">
        <f>'[5]2015 ER Pension Amts'!S302</f>
        <v>-2701.34</v>
      </c>
      <c r="S311" s="101">
        <f>'[5]2015 ER Pension Amts'!T302</f>
        <v>7778.1</v>
      </c>
      <c r="T311" s="101">
        <f>'[5]2015 ER Pension Amts'!U302</f>
        <v>454917.72</v>
      </c>
      <c r="U311" s="101">
        <f>'[5]2015 ER Pension Amts'!V302</f>
        <v>280153.52</v>
      </c>
      <c r="V311" s="101">
        <f>'[5]2015 ER Pension Amts'!W302</f>
        <v>136625.68</v>
      </c>
      <c r="W311" s="101">
        <f>'[5]2015 ER Pension Amts'!X302</f>
        <v>194715.04</v>
      </c>
      <c r="X311" s="101">
        <f>'[5]2015 ER Pension Amts'!Y302</f>
        <v>28102.898984399995</v>
      </c>
      <c r="Y311" s="101">
        <f>'[5]2015 ER Pension Amts'!Z302</f>
        <v>0</v>
      </c>
      <c r="Z311" s="101">
        <f>'[5]2015 ER Pension Amts'!AA302</f>
        <v>38506.67</v>
      </c>
    </row>
    <row r="312" spans="1:26" s="72" customFormat="1" x14ac:dyDescent="0.3">
      <c r="A312" s="100" t="str">
        <f>'[5]2015 ER Pension Amts'!A303</f>
        <v xml:space="preserve"> LsrAgy00057</v>
      </c>
      <c r="B312" s="98" t="str">
        <f>'[5]2015 ER Pension Amts'!B303</f>
        <v>OUACHITA PARISH SCHOOL BOARD</v>
      </c>
      <c r="C312" s="101">
        <f>'[5]2015 ER Pension Amts'!C303</f>
        <v>314683.53999999998</v>
      </c>
      <c r="D312" s="101">
        <f>'[5]2015 ER Pension Amts'!D303</f>
        <v>117062.27688</v>
      </c>
      <c r="E312" s="102">
        <f>'[5]2015 ER Pension Amts'!E303</f>
        <v>0.372</v>
      </c>
      <c r="F312" s="101">
        <f>'[5]2015 ER Pension Amts'!F303</f>
        <v>1127690.28</v>
      </c>
      <c r="G312" s="103">
        <f>'[5]2015 ER Pension Amts'!G303</f>
        <v>1.6579999999999999E-4</v>
      </c>
      <c r="H312" s="103">
        <f>'[5]2015 ER Pension Amts'!H303</f>
        <v>1.3009999999999999E-4</v>
      </c>
      <c r="I312" s="103">
        <f>'[5]2015 ER Pension Amts'!I303</f>
        <v>3.57E-5</v>
      </c>
      <c r="J312" s="101">
        <f>'[5]2015 ER Pension Amts'!J303</f>
        <v>70563.59</v>
      </c>
      <c r="K312" s="101">
        <f>'[5]2015 ER Pension Amts'!K303</f>
        <v>1507.52</v>
      </c>
      <c r="L312" s="101">
        <f>'[5]2015 ER Pension Amts'!L303</f>
        <v>0</v>
      </c>
      <c r="M312" s="101">
        <f>'[5]2015 ER Pension Amts'!N303</f>
        <v>-9236.6200000000008</v>
      </c>
      <c r="N312" s="101">
        <f>'[5]2015 ER Pension Amts'!O303</f>
        <v>0</v>
      </c>
      <c r="O312" s="101">
        <f>'[5]2015 ER Pension Amts'!P303+'[5]2015 ER Pension Amts'!M303</f>
        <v>-1019.8199999999924</v>
      </c>
      <c r="P312" s="101">
        <f>'[5]2015 ER Pension Amts'!Q303</f>
        <v>-16935.080000000002</v>
      </c>
      <c r="Q312" s="101">
        <f>'[5]2015 ER Pension Amts'!R303</f>
        <v>-7698.46</v>
      </c>
      <c r="R312" s="101">
        <f>'[5]2015 ER Pension Amts'!S303</f>
        <v>-8452.2199999999993</v>
      </c>
      <c r="S312" s="101">
        <f>'[5]2015 ER Pension Amts'!T303</f>
        <v>24336.83</v>
      </c>
      <c r="T312" s="101">
        <f>'[5]2015 ER Pension Amts'!U303</f>
        <v>1423388.54</v>
      </c>
      <c r="U312" s="101">
        <f>'[5]2015 ER Pension Amts'!V303</f>
        <v>876570.17</v>
      </c>
      <c r="V312" s="101">
        <f>'[5]2015 ER Pension Amts'!W303</f>
        <v>813501.19</v>
      </c>
      <c r="W312" s="101">
        <f>'[5]2015 ER Pension Amts'!X303</f>
        <v>223228.23</v>
      </c>
      <c r="X312" s="101">
        <f>'[5]2015 ER Pension Amts'!Y303</f>
        <v>32218.159722</v>
      </c>
      <c r="Y312" s="101">
        <f>'[5]2015 ER Pension Amts'!Z303</f>
        <v>0</v>
      </c>
      <c r="Z312" s="101">
        <f>'[5]2015 ER Pension Amts'!AA303</f>
        <v>120483.23</v>
      </c>
    </row>
    <row r="313" spans="1:26" s="72" customFormat="1" x14ac:dyDescent="0.3">
      <c r="A313" s="100" t="str">
        <f>'[5]2015 ER Pension Amts'!A304</f>
        <v xml:space="preserve"> LsrAgy00727</v>
      </c>
      <c r="B313" s="98" t="str">
        <f>'[5]2015 ER Pension Amts'!B304</f>
        <v>PARISH OF ORLEANS JUDICIAL EXP JUDGES</v>
      </c>
      <c r="C313" s="101">
        <f>'[5]2015 ER Pension Amts'!C304</f>
        <v>396409.44</v>
      </c>
      <c r="D313" s="101">
        <f>'[5]2015 ER Pension Amts'!D304</f>
        <v>153410.45327999999</v>
      </c>
      <c r="E313" s="102">
        <f>'[5]2015 ER Pension Amts'!E304</f>
        <v>0.38700000000000001</v>
      </c>
      <c r="F313" s="101">
        <f>'[5]2015 ER Pension Amts'!F304</f>
        <v>1477831.99</v>
      </c>
      <c r="G313" s="103">
        <f>'[5]2015 ER Pension Amts'!G304</f>
        <v>2.1728000000000001E-4</v>
      </c>
      <c r="H313" s="103">
        <f>'[5]2015 ER Pension Amts'!H304</f>
        <v>2.2106E-4</v>
      </c>
      <c r="I313" s="103">
        <f>'[5]2015 ER Pension Amts'!I304</f>
        <v>-3.7799999999999998E-6</v>
      </c>
      <c r="J313" s="101">
        <f>'[5]2015 ER Pension Amts'!J304</f>
        <v>92473.2</v>
      </c>
      <c r="K313" s="101">
        <f>'[5]2015 ER Pension Amts'!K304</f>
        <v>1975.6</v>
      </c>
      <c r="L313" s="101">
        <f>'[5]2015 ER Pension Amts'!L304</f>
        <v>0</v>
      </c>
      <c r="M313" s="101">
        <f>'[5]2015 ER Pension Amts'!N304</f>
        <v>-12104.55</v>
      </c>
      <c r="N313" s="101">
        <f>'[5]2015 ER Pension Amts'!O304</f>
        <v>0</v>
      </c>
      <c r="O313" s="101">
        <f>'[5]2015 ER Pension Amts'!P304+'[5]2015 ER Pension Amts'!M304</f>
        <v>-1336.4600000000064</v>
      </c>
      <c r="P313" s="101">
        <f>'[5]2015 ER Pension Amts'!Q304</f>
        <v>-22193.33</v>
      </c>
      <c r="Q313" s="101">
        <f>'[5]2015 ER Pension Amts'!R304</f>
        <v>-10088.790000000001</v>
      </c>
      <c r="R313" s="101">
        <f>'[5]2015 ER Pension Amts'!S304</f>
        <v>-11076.58</v>
      </c>
      <c r="S313" s="101">
        <f>'[5]2015 ER Pension Amts'!T304</f>
        <v>31893.279999999999</v>
      </c>
      <c r="T313" s="101">
        <f>'[5]2015 ER Pension Amts'!U304</f>
        <v>1865342.96</v>
      </c>
      <c r="U313" s="101">
        <f>'[5]2015 ER Pension Amts'!V304</f>
        <v>1148740.45</v>
      </c>
      <c r="V313" s="101">
        <f>'[5]2015 ER Pension Amts'!W304</f>
        <v>1382264.2</v>
      </c>
      <c r="W313" s="101">
        <f>'[5]2015 ER Pension Amts'!X304</f>
        <v>-23635.93</v>
      </c>
      <c r="X313" s="101">
        <f>'[5]2015 ER Pension Amts'!Y304</f>
        <v>-3411.3345587999997</v>
      </c>
      <c r="Y313" s="101">
        <f>'[5]2015 ER Pension Amts'!Z304</f>
        <v>0</v>
      </c>
      <c r="Z313" s="101">
        <f>'[5]2015 ER Pension Amts'!AA304</f>
        <v>157892.62</v>
      </c>
    </row>
    <row r="314" spans="1:26" s="72" customFormat="1" x14ac:dyDescent="0.3">
      <c r="A314" s="100" t="str">
        <f>'[5]2015 ER Pension Amts'!A305</f>
        <v xml:space="preserve"> LsrAgy00726</v>
      </c>
      <c r="B314" s="98" t="str">
        <f>'[5]2015 ER Pension Amts'!B305</f>
        <v>PARISH OF TANGIPAHOA</v>
      </c>
      <c r="C314" s="101">
        <f>'[5]2015 ER Pension Amts'!C305</f>
        <v>0</v>
      </c>
      <c r="D314" s="101">
        <f>'[5]2015 ER Pension Amts'!D305</f>
        <v>0</v>
      </c>
      <c r="E314" s="102">
        <f>'[5]2015 ER Pension Amts'!E305</f>
        <v>0</v>
      </c>
      <c r="F314" s="101">
        <f>'[5]2015 ER Pension Amts'!F305</f>
        <v>0</v>
      </c>
      <c r="G314" s="103">
        <f>'[5]2015 ER Pension Amts'!G305</f>
        <v>0</v>
      </c>
      <c r="H314" s="103">
        <f>'[5]2015 ER Pension Amts'!H305</f>
        <v>7.8399999999999995E-6</v>
      </c>
      <c r="I314" s="103">
        <f>'[5]2015 ER Pension Amts'!I305</f>
        <v>-7.8399999999999995E-6</v>
      </c>
      <c r="J314" s="101">
        <f>'[5]2015 ER Pension Amts'!J305</f>
        <v>0</v>
      </c>
      <c r="K314" s="101">
        <f>'[5]2015 ER Pension Amts'!K305</f>
        <v>0</v>
      </c>
      <c r="L314" s="101">
        <f>'[5]2015 ER Pension Amts'!L305</f>
        <v>0</v>
      </c>
      <c r="M314" s="101">
        <f>'[5]2015 ER Pension Amts'!N305</f>
        <v>0</v>
      </c>
      <c r="N314" s="101">
        <f>'[5]2015 ER Pension Amts'!O305</f>
        <v>0</v>
      </c>
      <c r="O314" s="101">
        <f>'[5]2015 ER Pension Amts'!P305+'[5]2015 ER Pension Amts'!M305</f>
        <v>0</v>
      </c>
      <c r="P314" s="101">
        <f>'[5]2015 ER Pension Amts'!Q305</f>
        <v>0</v>
      </c>
      <c r="Q314" s="101">
        <f>'[5]2015 ER Pension Amts'!R305</f>
        <v>0</v>
      </c>
      <c r="R314" s="101">
        <f>'[5]2015 ER Pension Amts'!S305</f>
        <v>0</v>
      </c>
      <c r="S314" s="101">
        <f>'[5]2015 ER Pension Amts'!T305</f>
        <v>0</v>
      </c>
      <c r="T314" s="101">
        <f>'[5]2015 ER Pension Amts'!U305</f>
        <v>0</v>
      </c>
      <c r="U314" s="101">
        <f>'[5]2015 ER Pension Amts'!V305</f>
        <v>0</v>
      </c>
      <c r="V314" s="101">
        <f>'[5]2015 ER Pension Amts'!W305</f>
        <v>49022.67</v>
      </c>
      <c r="W314" s="101">
        <f>'[5]2015 ER Pension Amts'!X305</f>
        <v>-49022.67</v>
      </c>
      <c r="X314" s="101">
        <f>'[5]2015 ER Pension Amts'!Y305</f>
        <v>-7075.3605663999997</v>
      </c>
      <c r="Y314" s="101">
        <f>'[5]2015 ER Pension Amts'!Z305</f>
        <v>0</v>
      </c>
      <c r="Z314" s="101">
        <f>'[5]2015 ER Pension Amts'!AA305</f>
        <v>0</v>
      </c>
    </row>
    <row r="315" spans="1:26" s="72" customFormat="1" x14ac:dyDescent="0.3">
      <c r="A315" s="100" t="str">
        <f>'[5]2015 ER Pension Amts'!A306</f>
        <v xml:space="preserve"> LsrAgy00751</v>
      </c>
      <c r="B315" s="98" t="str">
        <f>'[5]2015 ER Pension Amts'!B306</f>
        <v>PARISH OF TERREBONNE</v>
      </c>
      <c r="C315" s="101">
        <f>'[5]2015 ER Pension Amts'!C306</f>
        <v>36301.08</v>
      </c>
      <c r="D315" s="101">
        <f>'[5]2015 ER Pension Amts'!D306</f>
        <v>14266.32444</v>
      </c>
      <c r="E315" s="102">
        <f>'[5]2015 ER Pension Amts'!E306</f>
        <v>0.39300000000000002</v>
      </c>
      <c r="F315" s="101">
        <f>'[5]2015 ER Pension Amts'!F306</f>
        <v>137458.51</v>
      </c>
      <c r="G315" s="103">
        <f>'[5]2015 ER Pension Amts'!G306</f>
        <v>2.0210000000000001E-5</v>
      </c>
      <c r="H315" s="103">
        <f>'[5]2015 ER Pension Amts'!H306</f>
        <v>2.018E-5</v>
      </c>
      <c r="I315" s="103">
        <f>'[5]2015 ER Pension Amts'!I306</f>
        <v>2.9999999999999997E-8</v>
      </c>
      <c r="J315" s="101">
        <f>'[5]2015 ER Pension Amts'!J306</f>
        <v>8601.27</v>
      </c>
      <c r="K315" s="101">
        <f>'[5]2015 ER Pension Amts'!K306</f>
        <v>183.76</v>
      </c>
      <c r="L315" s="101">
        <f>'[5]2015 ER Pension Amts'!L306</f>
        <v>0</v>
      </c>
      <c r="M315" s="101">
        <f>'[5]2015 ER Pension Amts'!N306</f>
        <v>-1125.8900000000001</v>
      </c>
      <c r="N315" s="101">
        <f>'[5]2015 ER Pension Amts'!O306</f>
        <v>0</v>
      </c>
      <c r="O315" s="101">
        <f>'[5]2015 ER Pension Amts'!P306+'[5]2015 ER Pension Amts'!M306</f>
        <v>-124.30999999999949</v>
      </c>
      <c r="P315" s="101">
        <f>'[5]2015 ER Pension Amts'!Q306</f>
        <v>-2064.2800000000002</v>
      </c>
      <c r="Q315" s="101">
        <f>'[5]2015 ER Pension Amts'!R306</f>
        <v>-938.39</v>
      </c>
      <c r="R315" s="101">
        <f>'[5]2015 ER Pension Amts'!S306</f>
        <v>-1030.27</v>
      </c>
      <c r="S315" s="101">
        <f>'[5]2015 ER Pension Amts'!T306</f>
        <v>2966.51</v>
      </c>
      <c r="T315" s="101">
        <f>'[5]2015 ER Pension Amts'!U306</f>
        <v>173502.31</v>
      </c>
      <c r="U315" s="101">
        <f>'[5]2015 ER Pension Amts'!V306</f>
        <v>106848.51</v>
      </c>
      <c r="V315" s="101">
        <f>'[5]2015 ER Pension Amts'!W306</f>
        <v>126183.35</v>
      </c>
      <c r="W315" s="101">
        <f>'[5]2015 ER Pension Amts'!X306</f>
        <v>187.59</v>
      </c>
      <c r="X315" s="101">
        <f>'[5]2015 ER Pension Amts'!Y306</f>
        <v>27.074083799999997</v>
      </c>
      <c r="Y315" s="101">
        <f>'[5]2015 ER Pension Amts'!Z306</f>
        <v>0</v>
      </c>
      <c r="Z315" s="101">
        <f>'[5]2015 ER Pension Amts'!AA306</f>
        <v>14686.17</v>
      </c>
    </row>
    <row r="316" spans="1:26" s="72" customFormat="1" x14ac:dyDescent="0.3">
      <c r="A316" s="100">
        <f>'[5]2015 ER Pension Amts'!A307</f>
        <v>201414</v>
      </c>
      <c r="B316" s="98" t="str">
        <f>'[5]2015 ER Pension Amts'!B307</f>
        <v>PONTCHARTRAIN LEVEE DISTRICT</v>
      </c>
      <c r="C316" s="101">
        <f>'[5]2015 ER Pension Amts'!C307</f>
        <v>1981288.68</v>
      </c>
      <c r="D316" s="101">
        <f>'[5]2015 ER Pension Amts'!D307</f>
        <v>737681.11103999999</v>
      </c>
      <c r="E316" s="102">
        <f>'[5]2015 ER Pension Amts'!E307</f>
        <v>0.37232379999999998</v>
      </c>
      <c r="F316" s="101">
        <f>'[5]2015 ER Pension Amts'!F307</f>
        <v>7106353.1900000004</v>
      </c>
      <c r="G316" s="103">
        <f>'[5]2015 ER Pension Amts'!G307</f>
        <v>1.0448199999999999E-3</v>
      </c>
      <c r="H316" s="103">
        <f>'[5]2015 ER Pension Amts'!H307</f>
        <v>1.0030900000000001E-3</v>
      </c>
      <c r="I316" s="103">
        <f>'[5]2015 ER Pension Amts'!I307</f>
        <v>4.1730000000000002E-5</v>
      </c>
      <c r="J316" s="101">
        <f>'[5]2015 ER Pension Amts'!J307</f>
        <v>444669.78</v>
      </c>
      <c r="K316" s="101">
        <f>'[5]2015 ER Pension Amts'!K307</f>
        <v>9499.92</v>
      </c>
      <c r="L316" s="101">
        <f>'[5]2015 ER Pension Amts'!L307</f>
        <v>0</v>
      </c>
      <c r="M316" s="101">
        <f>'[5]2015 ER Pension Amts'!N307</f>
        <v>-58206.33</v>
      </c>
      <c r="N316" s="101">
        <f>'[5]2015 ER Pension Amts'!O307</f>
        <v>0</v>
      </c>
      <c r="O316" s="101">
        <f>'[5]2015 ER Pension Amts'!P307+'[5]2015 ER Pension Amts'!M307</f>
        <v>-6426.5899999999674</v>
      </c>
      <c r="P316" s="101">
        <f>'[5]2015 ER Pension Amts'!Q307</f>
        <v>-106719.61</v>
      </c>
      <c r="Q316" s="101">
        <f>'[5]2015 ER Pension Amts'!R307</f>
        <v>-48513.279999999999</v>
      </c>
      <c r="R316" s="101">
        <f>'[5]2015 ER Pension Amts'!S307</f>
        <v>-53263.24</v>
      </c>
      <c r="S316" s="101">
        <f>'[5]2015 ER Pension Amts'!T307</f>
        <v>153363.13</v>
      </c>
      <c r="T316" s="101">
        <f>'[5]2015 ER Pension Amts'!U307</f>
        <v>8969751.5899999999</v>
      </c>
      <c r="U316" s="101">
        <f>'[5]2015 ER Pension Amts'!V307</f>
        <v>5523872.4000000004</v>
      </c>
      <c r="V316" s="101">
        <f>'[5]2015 ER Pension Amts'!W307</f>
        <v>6272212.9500000002</v>
      </c>
      <c r="W316" s="101">
        <f>'[5]2015 ER Pension Amts'!X307</f>
        <v>260933.16</v>
      </c>
      <c r="X316" s="101">
        <f>'[5]2015 ER Pension Amts'!Y307</f>
        <v>37660.050565800004</v>
      </c>
      <c r="Y316" s="101">
        <f>'[5]2015 ER Pension Amts'!Z307</f>
        <v>0</v>
      </c>
      <c r="Z316" s="101">
        <f>'[5]2015 ER Pension Amts'!AA307</f>
        <v>759247.85</v>
      </c>
    </row>
    <row r="317" spans="1:26" s="72" customFormat="1" x14ac:dyDescent="0.3">
      <c r="A317" s="100" t="str">
        <f>'[5]2015 ER Pension Amts'!A308</f>
        <v xml:space="preserve"> LsrAgy00517</v>
      </c>
      <c r="B317" s="98" t="str">
        <f>'[5]2015 ER Pension Amts'!B308</f>
        <v>PORT OF LAKE CHARLES</v>
      </c>
      <c r="C317" s="101">
        <f>'[5]2015 ER Pension Amts'!C308</f>
        <v>5939118.4800000004</v>
      </c>
      <c r="D317" s="101">
        <f>'[5]2015 ER Pension Amts'!D308</f>
        <v>2210811.6033600001</v>
      </c>
      <c r="E317" s="102">
        <f>'[5]2015 ER Pension Amts'!E308</f>
        <v>0.37224570000000001</v>
      </c>
      <c r="F317" s="101">
        <f>'[5]2015 ER Pension Amts'!F308</f>
        <v>21297566.789999999</v>
      </c>
      <c r="G317" s="103">
        <f>'[5]2015 ER Pension Amts'!G308</f>
        <v>3.1313000000000001E-3</v>
      </c>
      <c r="H317" s="103">
        <f>'[5]2015 ER Pension Amts'!H308</f>
        <v>3.1757700000000001E-3</v>
      </c>
      <c r="I317" s="103">
        <f>'[5]2015 ER Pension Amts'!I308</f>
        <v>-4.4469999999999999E-5</v>
      </c>
      <c r="J317" s="101">
        <f>'[5]2015 ER Pension Amts'!J308</f>
        <v>1332664.45</v>
      </c>
      <c r="K317" s="101">
        <f>'[5]2015 ER Pension Amts'!K308</f>
        <v>28471.040000000001</v>
      </c>
      <c r="L317" s="101">
        <f>'[5]2015 ER Pension Amts'!L308</f>
        <v>0</v>
      </c>
      <c r="M317" s="101">
        <f>'[5]2015 ER Pension Amts'!N308</f>
        <v>-174442.96</v>
      </c>
      <c r="N317" s="101">
        <f>'[5]2015 ER Pension Amts'!O308</f>
        <v>0</v>
      </c>
      <c r="O317" s="101">
        <f>'[5]2015 ER Pension Amts'!P308+'[5]2015 ER Pension Amts'!M308</f>
        <v>-19260.340000000084</v>
      </c>
      <c r="P317" s="101">
        <f>'[5]2015 ER Pension Amts'!Q308</f>
        <v>-319836.07</v>
      </c>
      <c r="Q317" s="101">
        <f>'[5]2015 ER Pension Amts'!R308</f>
        <v>-145393.10999999999</v>
      </c>
      <c r="R317" s="101">
        <f>'[5]2015 ER Pension Amts'!S308</f>
        <v>-159628.63</v>
      </c>
      <c r="S317" s="101">
        <f>'[5]2015 ER Pension Amts'!T308</f>
        <v>459625.55</v>
      </c>
      <c r="T317" s="101">
        <f>'[5]2015 ER Pension Amts'!U308</f>
        <v>26882126.27</v>
      </c>
      <c r="U317" s="101">
        <f>'[5]2015 ER Pension Amts'!V308</f>
        <v>16554910.560000001</v>
      </c>
      <c r="V317" s="101">
        <f>'[5]2015 ER Pension Amts'!W308</f>
        <v>19857745.300000001</v>
      </c>
      <c r="W317" s="101">
        <f>'[5]2015 ER Pension Amts'!X308</f>
        <v>-278066.09000000003</v>
      </c>
      <c r="X317" s="101">
        <f>'[5]2015 ER Pension Amts'!Y308</f>
        <v>-40132.816886200002</v>
      </c>
      <c r="Y317" s="101">
        <f>'[5]2015 ER Pension Amts'!Z308</f>
        <v>0</v>
      </c>
      <c r="Z317" s="101">
        <f>'[5]2015 ER Pension Amts'!AA308</f>
        <v>2275447.2400000002</v>
      </c>
    </row>
    <row r="318" spans="1:26" s="72" customFormat="1" x14ac:dyDescent="0.3">
      <c r="A318" s="100" t="str">
        <f>'[5]2015 ER Pension Amts'!A309</f>
        <v xml:space="preserve"> 04-158</v>
      </c>
      <c r="B318" s="98" t="str">
        <f>'[5]2015 ER Pension Amts'!B309</f>
        <v>PUBLIC SERVICE COMMISSION</v>
      </c>
      <c r="C318" s="101">
        <f>'[5]2015 ER Pension Amts'!C309</f>
        <v>3940775.4</v>
      </c>
      <c r="D318" s="101">
        <f>'[5]2015 ER Pension Amts'!D309</f>
        <v>1465968.4487999999</v>
      </c>
      <c r="E318" s="102">
        <f>'[5]2015 ER Pension Amts'!E309</f>
        <v>0.372</v>
      </c>
      <c r="F318" s="101">
        <f>'[5]2015 ER Pension Amts'!F309</f>
        <v>14122178.279999999</v>
      </c>
      <c r="G318" s="103">
        <f>'[5]2015 ER Pension Amts'!G309</f>
        <v>2.0763299999999999E-3</v>
      </c>
      <c r="H318" s="103">
        <f>'[5]2015 ER Pension Amts'!H309</f>
        <v>1.9468700000000001E-3</v>
      </c>
      <c r="I318" s="103">
        <f>'[5]2015 ER Pension Amts'!I309</f>
        <v>1.2946E-4</v>
      </c>
      <c r="J318" s="101">
        <f>'[5]2015 ER Pension Amts'!J309</f>
        <v>883674.89</v>
      </c>
      <c r="K318" s="101">
        <f>'[5]2015 ER Pension Amts'!K309</f>
        <v>18878.82</v>
      </c>
      <c r="L318" s="101">
        <f>'[5]2015 ER Pension Amts'!L309</f>
        <v>0</v>
      </c>
      <c r="M318" s="101">
        <f>'[5]2015 ER Pension Amts'!N309</f>
        <v>-115671.17</v>
      </c>
      <c r="N318" s="101">
        <f>'[5]2015 ER Pension Amts'!O309</f>
        <v>0</v>
      </c>
      <c r="O318" s="101">
        <f>'[5]2015 ER Pension Amts'!P309+'[5]2015 ER Pension Amts'!M309</f>
        <v>-12771.310000000056</v>
      </c>
      <c r="P318" s="101">
        <f>'[5]2015 ER Pension Amts'!Q309</f>
        <v>-212079.72</v>
      </c>
      <c r="Q318" s="101">
        <f>'[5]2015 ER Pension Amts'!R309</f>
        <v>-96408.55</v>
      </c>
      <c r="R318" s="101">
        <f>'[5]2015 ER Pension Amts'!S309</f>
        <v>-105847.96</v>
      </c>
      <c r="S318" s="101">
        <f>'[5]2015 ER Pension Amts'!T309</f>
        <v>304772.56</v>
      </c>
      <c r="T318" s="101">
        <f>'[5]2015 ER Pension Amts'!U309</f>
        <v>17825237.199999999</v>
      </c>
      <c r="U318" s="101">
        <f>'[5]2015 ER Pension Amts'!V309</f>
        <v>10977375.99</v>
      </c>
      <c r="V318" s="101">
        <f>'[5]2015 ER Pension Amts'!W309</f>
        <v>12173566.91</v>
      </c>
      <c r="W318" s="101">
        <f>'[5]2015 ER Pension Amts'!X309</f>
        <v>809499.34</v>
      </c>
      <c r="X318" s="101">
        <f>'[5]2015 ER Pension Amts'!Y309</f>
        <v>116833.69629159999</v>
      </c>
      <c r="Y318" s="101">
        <f>'[5]2015 ER Pension Amts'!Z309</f>
        <v>0</v>
      </c>
      <c r="Z318" s="101">
        <f>'[5]2015 ER Pension Amts'!AA309</f>
        <v>1508823.61</v>
      </c>
    </row>
    <row r="319" spans="1:26" s="72" customFormat="1" x14ac:dyDescent="0.3">
      <c r="A319" s="100" t="str">
        <f>'[5]2015 ER Pension Amts'!A310</f>
        <v xml:space="preserve"> LsrAgy00312</v>
      </c>
      <c r="B319" s="98" t="str">
        <f>'[5]2015 ER Pension Amts'!B310</f>
        <v>RAPIDES PARISH HOUSING AUTHORITY</v>
      </c>
      <c r="C319" s="101">
        <f>'[5]2015 ER Pension Amts'!C310</f>
        <v>262299.96000000002</v>
      </c>
      <c r="D319" s="101">
        <f>'[5]2015 ER Pension Amts'!D310</f>
        <v>97575.585120000003</v>
      </c>
      <c r="E319" s="102">
        <f>'[5]2015 ER Pension Amts'!E310</f>
        <v>0.372</v>
      </c>
      <c r="F319" s="101">
        <f>'[5]2015 ER Pension Amts'!F310</f>
        <v>939968.62</v>
      </c>
      <c r="G319" s="103">
        <f>'[5]2015 ER Pension Amts'!G310</f>
        <v>1.382E-4</v>
      </c>
      <c r="H319" s="103">
        <f>'[5]2015 ER Pension Amts'!H310</f>
        <v>1.5271999999999999E-4</v>
      </c>
      <c r="I319" s="103">
        <f>'[5]2015 ER Pension Amts'!I310</f>
        <v>-1.452E-5</v>
      </c>
      <c r="J319" s="101">
        <f>'[5]2015 ER Pension Amts'!J310</f>
        <v>58817.18</v>
      </c>
      <c r="K319" s="101">
        <f>'[5]2015 ER Pension Amts'!K310</f>
        <v>1256.57</v>
      </c>
      <c r="L319" s="101">
        <f>'[5]2015 ER Pension Amts'!L310</f>
        <v>0</v>
      </c>
      <c r="M319" s="101">
        <f>'[5]2015 ER Pension Amts'!N310</f>
        <v>-7699.04</v>
      </c>
      <c r="N319" s="101">
        <f>'[5]2015 ER Pension Amts'!O310</f>
        <v>0</v>
      </c>
      <c r="O319" s="101">
        <f>'[5]2015 ER Pension Amts'!P310+'[5]2015 ER Pension Amts'!M310</f>
        <v>-850.05000000000291</v>
      </c>
      <c r="P319" s="101">
        <f>'[5]2015 ER Pension Amts'!Q310</f>
        <v>-14115.97</v>
      </c>
      <c r="Q319" s="101">
        <f>'[5]2015 ER Pension Amts'!R310</f>
        <v>-6416.93</v>
      </c>
      <c r="R319" s="101">
        <f>'[5]2015 ER Pension Amts'!S310</f>
        <v>-7045.21</v>
      </c>
      <c r="S319" s="101">
        <f>'[5]2015 ER Pension Amts'!T310</f>
        <v>20285.580000000002</v>
      </c>
      <c r="T319" s="101">
        <f>'[5]2015 ER Pension Amts'!U310</f>
        <v>1186443.28</v>
      </c>
      <c r="U319" s="101">
        <f>'[5]2015 ER Pension Amts'!V310</f>
        <v>730651.37</v>
      </c>
      <c r="V319" s="101">
        <f>'[5]2015 ER Pension Amts'!W310</f>
        <v>954941.59</v>
      </c>
      <c r="W319" s="101">
        <f>'[5]2015 ER Pension Amts'!X310</f>
        <v>-90791.98</v>
      </c>
      <c r="X319" s="101">
        <f>'[5]2015 ER Pension Amts'!Y310</f>
        <v>-13103.8565592</v>
      </c>
      <c r="Y319" s="101">
        <f>'[5]2015 ER Pension Amts'!Z310</f>
        <v>0</v>
      </c>
      <c r="Z319" s="101">
        <f>'[5]2015 ER Pension Amts'!AA310</f>
        <v>100426.92</v>
      </c>
    </row>
    <row r="320" spans="1:26" s="72" customFormat="1" x14ac:dyDescent="0.3">
      <c r="A320" s="100" t="str">
        <f>'[5]2015 ER Pension Amts'!A311</f>
        <v xml:space="preserve"> LsrAgy00758</v>
      </c>
      <c r="B320" s="98" t="str">
        <f>'[5]2015 ER Pension Amts'!B311</f>
        <v>RAPIDES PARISH POLICE JURY</v>
      </c>
      <c r="C320" s="101">
        <f>'[5]2015 ER Pension Amts'!C311</f>
        <v>49461.120000000003</v>
      </c>
      <c r="D320" s="101">
        <f>'[5]2015 ER Pension Amts'!D311</f>
        <v>18844.686720000002</v>
      </c>
      <c r="E320" s="102">
        <f>'[5]2015 ER Pension Amts'!E311</f>
        <v>0.38100000000000001</v>
      </c>
      <c r="F320" s="101">
        <f>'[5]2015 ER Pension Amts'!F311</f>
        <v>181532.29</v>
      </c>
      <c r="G320" s="103">
        <f>'[5]2015 ER Pension Amts'!G311</f>
        <v>2.669E-5</v>
      </c>
      <c r="H320" s="103">
        <f>'[5]2015 ER Pension Amts'!H311</f>
        <v>2.6930000000000001E-5</v>
      </c>
      <c r="I320" s="103">
        <f>'[5]2015 ER Pension Amts'!I311</f>
        <v>-2.3999999999999998E-7</v>
      </c>
      <c r="J320" s="101">
        <f>'[5]2015 ER Pension Amts'!J311</f>
        <v>11359.12</v>
      </c>
      <c r="K320" s="101">
        <f>'[5]2015 ER Pension Amts'!K311</f>
        <v>242.68</v>
      </c>
      <c r="L320" s="101">
        <f>'[5]2015 ER Pension Amts'!L311</f>
        <v>0</v>
      </c>
      <c r="M320" s="101">
        <f>'[5]2015 ER Pension Amts'!N311</f>
        <v>-1486.88</v>
      </c>
      <c r="N320" s="101">
        <f>'[5]2015 ER Pension Amts'!O311</f>
        <v>0</v>
      </c>
      <c r="O320" s="101">
        <f>'[5]2015 ER Pension Amts'!P311+'[5]2015 ER Pension Amts'!M311</f>
        <v>-164.17000000000007</v>
      </c>
      <c r="P320" s="101">
        <f>'[5]2015 ER Pension Amts'!Q311</f>
        <v>-2726.16</v>
      </c>
      <c r="Q320" s="101">
        <f>'[5]2015 ER Pension Amts'!R311</f>
        <v>-1239.28</v>
      </c>
      <c r="R320" s="101">
        <f>'[5]2015 ER Pension Amts'!S311</f>
        <v>-1360.61</v>
      </c>
      <c r="S320" s="101">
        <f>'[5]2015 ER Pension Amts'!T311</f>
        <v>3917.67</v>
      </c>
      <c r="T320" s="101">
        <f>'[5]2015 ER Pension Amts'!U311</f>
        <v>229132.93</v>
      </c>
      <c r="U320" s="101">
        <f>'[5]2015 ER Pension Amts'!V311</f>
        <v>141107.71</v>
      </c>
      <c r="V320" s="101">
        <f>'[5]2015 ER Pension Amts'!W311</f>
        <v>168390.37</v>
      </c>
      <c r="W320" s="101">
        <f>'[5]2015 ER Pension Amts'!X311</f>
        <v>-1500.69</v>
      </c>
      <c r="X320" s="101">
        <f>'[5]2015 ER Pension Amts'!Y311</f>
        <v>-216.59267039999997</v>
      </c>
      <c r="Y320" s="101">
        <f>'[5]2015 ER Pension Amts'!Z311</f>
        <v>0</v>
      </c>
      <c r="Z320" s="101">
        <f>'[5]2015 ER Pension Amts'!AA311</f>
        <v>19395.04</v>
      </c>
    </row>
    <row r="321" spans="1:26" s="72" customFormat="1" x14ac:dyDescent="0.3">
      <c r="A321" s="100" t="str">
        <f>'[5]2015 ER Pension Amts'!A312</f>
        <v xml:space="preserve"> LsrAgy00078</v>
      </c>
      <c r="B321" s="98" t="str">
        <f>'[5]2015 ER Pension Amts'!B312</f>
        <v>RAPIDES PARISH SCHOOL BOARD</v>
      </c>
      <c r="C321" s="101">
        <f>'[5]2015 ER Pension Amts'!C312</f>
        <v>512563.44</v>
      </c>
      <c r="D321" s="101">
        <f>'[5]2015 ER Pension Amts'!D312</f>
        <v>190673.59968000001</v>
      </c>
      <c r="E321" s="102">
        <f>'[5]2015 ER Pension Amts'!E312</f>
        <v>0.372</v>
      </c>
      <c r="F321" s="101">
        <f>'[5]2015 ER Pension Amts'!F312</f>
        <v>1836815.66</v>
      </c>
      <c r="G321" s="103">
        <f>'[5]2015 ER Pension Amts'!G312</f>
        <v>2.7006000000000003E-4</v>
      </c>
      <c r="H321" s="103">
        <f>'[5]2015 ER Pension Amts'!H312</f>
        <v>2.2644000000000001E-4</v>
      </c>
      <c r="I321" s="103">
        <f>'[5]2015 ER Pension Amts'!I312</f>
        <v>4.3619999999999999E-5</v>
      </c>
      <c r="J321" s="101">
        <f>'[5]2015 ER Pension Amts'!J312</f>
        <v>114936.08</v>
      </c>
      <c r="K321" s="101">
        <f>'[5]2015 ER Pension Amts'!K312</f>
        <v>2455.4899999999998</v>
      </c>
      <c r="L321" s="101">
        <f>'[5]2015 ER Pension Amts'!L312</f>
        <v>0</v>
      </c>
      <c r="M321" s="101">
        <f>'[5]2015 ER Pension Amts'!N312</f>
        <v>-15044.89</v>
      </c>
      <c r="N321" s="101">
        <f>'[5]2015 ER Pension Amts'!O312</f>
        <v>0</v>
      </c>
      <c r="O321" s="101">
        <f>'[5]2015 ER Pension Amts'!P312+'[5]2015 ER Pension Amts'!M312</f>
        <v>-1661.109999999986</v>
      </c>
      <c r="P321" s="101">
        <f>'[5]2015 ER Pension Amts'!Q312</f>
        <v>-27584.37</v>
      </c>
      <c r="Q321" s="101">
        <f>'[5]2015 ER Pension Amts'!R312</f>
        <v>-12539.48</v>
      </c>
      <c r="R321" s="101">
        <f>'[5]2015 ER Pension Amts'!S312</f>
        <v>-13767.22</v>
      </c>
      <c r="S321" s="101">
        <f>'[5]2015 ER Pension Amts'!T312</f>
        <v>39640.559999999998</v>
      </c>
      <c r="T321" s="101">
        <f>'[5]2015 ER Pension Amts'!U312</f>
        <v>2318457.84</v>
      </c>
      <c r="U321" s="101">
        <f>'[5]2015 ER Pension Amts'!V312</f>
        <v>1427783.71</v>
      </c>
      <c r="V321" s="101">
        <f>'[5]2015 ER Pension Amts'!W312</f>
        <v>1415904.76</v>
      </c>
      <c r="W321" s="101">
        <f>'[5]2015 ER Pension Amts'!X312</f>
        <v>272751.13</v>
      </c>
      <c r="X321" s="101">
        <f>'[5]2015 ER Pension Amts'!Y312</f>
        <v>39365.717845200001</v>
      </c>
      <c r="Y321" s="101">
        <f>'[5]2015 ER Pension Amts'!Z312</f>
        <v>0</v>
      </c>
      <c r="Z321" s="101">
        <f>'[5]2015 ER Pension Amts'!AA312</f>
        <v>196246.7</v>
      </c>
    </row>
    <row r="322" spans="1:26" s="72" customFormat="1" x14ac:dyDescent="0.3">
      <c r="A322" s="100" t="str">
        <f>'[5]2015 ER Pension Amts'!A313</f>
        <v xml:space="preserve"> LsrAgy00709</v>
      </c>
      <c r="B322" s="98" t="str">
        <f>'[5]2015 ER Pension Amts'!B313</f>
        <v>RAYNE CITY COURT</v>
      </c>
      <c r="C322" s="101">
        <f>'[5]2015 ER Pension Amts'!C313</f>
        <v>24000</v>
      </c>
      <c r="D322" s="101">
        <f>'[5]2015 ER Pension Amts'!D313</f>
        <v>9144</v>
      </c>
      <c r="E322" s="102">
        <f>'[5]2015 ER Pension Amts'!E313</f>
        <v>0.38100000000000001</v>
      </c>
      <c r="F322" s="101">
        <f>'[5]2015 ER Pension Amts'!F313</f>
        <v>88079.55</v>
      </c>
      <c r="G322" s="103">
        <f>'[5]2015 ER Pension Amts'!G313</f>
        <v>1.295E-5</v>
      </c>
      <c r="H322" s="103">
        <f>'[5]2015 ER Pension Amts'!H313</f>
        <v>1.3339999999999999E-5</v>
      </c>
      <c r="I322" s="103">
        <f>'[5]2015 ER Pension Amts'!I313</f>
        <v>-3.9000000000000002E-7</v>
      </c>
      <c r="J322" s="101">
        <f>'[5]2015 ER Pension Amts'!J313</f>
        <v>5511.45</v>
      </c>
      <c r="K322" s="101">
        <f>'[5]2015 ER Pension Amts'!K313</f>
        <v>117.75</v>
      </c>
      <c r="L322" s="101">
        <f>'[5]2015 ER Pension Amts'!L313</f>
        <v>0</v>
      </c>
      <c r="M322" s="101">
        <f>'[5]2015 ER Pension Amts'!N313</f>
        <v>-721.44</v>
      </c>
      <c r="N322" s="101">
        <f>'[5]2015 ER Pension Amts'!O313</f>
        <v>0</v>
      </c>
      <c r="O322" s="101">
        <f>'[5]2015 ER Pension Amts'!P313+'[5]2015 ER Pension Amts'!M313</f>
        <v>-79.659999999999854</v>
      </c>
      <c r="P322" s="101">
        <f>'[5]2015 ER Pension Amts'!Q313</f>
        <v>-1322.73</v>
      </c>
      <c r="Q322" s="101">
        <f>'[5]2015 ER Pension Amts'!R313</f>
        <v>-601.29999999999995</v>
      </c>
      <c r="R322" s="101">
        <f>'[5]2015 ER Pension Amts'!S313</f>
        <v>-660.17</v>
      </c>
      <c r="S322" s="101">
        <f>'[5]2015 ER Pension Amts'!T313</f>
        <v>1900.86</v>
      </c>
      <c r="T322" s="101">
        <f>'[5]2015 ER Pension Amts'!U313</f>
        <v>111175.4</v>
      </c>
      <c r="U322" s="101">
        <f>'[5]2015 ER Pension Amts'!V313</f>
        <v>68465.52</v>
      </c>
      <c r="V322" s="101">
        <f>'[5]2015 ER Pension Amts'!W313</f>
        <v>83413.570000000007</v>
      </c>
      <c r="W322" s="101">
        <f>'[5]2015 ER Pension Amts'!X313</f>
        <v>-2438.63</v>
      </c>
      <c r="X322" s="101">
        <f>'[5]2015 ER Pension Amts'!Y313</f>
        <v>-351.9630894</v>
      </c>
      <c r="Y322" s="101">
        <f>'[5]2015 ER Pension Amts'!Z313</f>
        <v>0</v>
      </c>
      <c r="Z322" s="101">
        <f>'[5]2015 ER Pension Amts'!AA313</f>
        <v>9410.48</v>
      </c>
    </row>
    <row r="323" spans="1:26" s="72" customFormat="1" x14ac:dyDescent="0.3">
      <c r="A323" s="100" t="str">
        <f>'[5]2015 ER Pension Amts'!A314</f>
        <v xml:space="preserve"> 19-682</v>
      </c>
      <c r="B323" s="98" t="str">
        <f>'[5]2015 ER Pension Amts'!B314</f>
        <v>RECOVERY SCHOOL DISTRICT</v>
      </c>
      <c r="C323" s="101">
        <f>'[5]2015 ER Pension Amts'!C314</f>
        <v>3445247.88</v>
      </c>
      <c r="D323" s="101">
        <f>'[5]2015 ER Pension Amts'!D314</f>
        <v>1281632.2113600001</v>
      </c>
      <c r="E323" s="102">
        <f>'[5]2015 ER Pension Amts'!E314</f>
        <v>0.372</v>
      </c>
      <c r="F323" s="101">
        <f>'[5]2015 ER Pension Amts'!F314</f>
        <v>12346440.17</v>
      </c>
      <c r="G323" s="103">
        <f>'[5]2015 ER Pension Amts'!G314</f>
        <v>1.81525E-3</v>
      </c>
      <c r="H323" s="103">
        <f>'[5]2015 ER Pension Amts'!H314</f>
        <v>2.81636E-3</v>
      </c>
      <c r="I323" s="103">
        <f>'[5]2015 ER Pension Amts'!I314</f>
        <v>-1.0011099999999999E-3</v>
      </c>
      <c r="J323" s="101">
        <f>'[5]2015 ER Pension Amts'!J314</f>
        <v>772560.64</v>
      </c>
      <c r="K323" s="101">
        <f>'[5]2015 ER Pension Amts'!K314</f>
        <v>16504.98</v>
      </c>
      <c r="L323" s="101">
        <f>'[5]2015 ER Pension Amts'!L314</f>
        <v>0</v>
      </c>
      <c r="M323" s="101">
        <f>'[5]2015 ER Pension Amts'!N314</f>
        <v>-101126.55</v>
      </c>
      <c r="N323" s="101">
        <f>'[5]2015 ER Pension Amts'!O314</f>
        <v>0</v>
      </c>
      <c r="O323" s="101">
        <f>'[5]2015 ER Pension Amts'!P314+'[5]2015 ER Pension Amts'!M314</f>
        <v>-11165.439999999944</v>
      </c>
      <c r="P323" s="101">
        <f>'[5]2015 ER Pension Amts'!Q314</f>
        <v>-185412.58</v>
      </c>
      <c r="Q323" s="101">
        <f>'[5]2015 ER Pension Amts'!R314</f>
        <v>-84286.03</v>
      </c>
      <c r="R323" s="101">
        <f>'[5]2015 ER Pension Amts'!S314</f>
        <v>-92538.52</v>
      </c>
      <c r="S323" s="101">
        <f>'[5]2015 ER Pension Amts'!T314</f>
        <v>266450.13</v>
      </c>
      <c r="T323" s="101">
        <f>'[5]2015 ER Pension Amts'!U314</f>
        <v>15583872.42</v>
      </c>
      <c r="U323" s="101">
        <f>'[5]2015 ER Pension Amts'!V314</f>
        <v>9597068.7599999998</v>
      </c>
      <c r="V323" s="101">
        <f>'[5]2015 ER Pension Amts'!W314</f>
        <v>17610393.559999999</v>
      </c>
      <c r="W323" s="101">
        <f>'[5]2015 ER Pension Amts'!X314</f>
        <v>-6259832.2300000004</v>
      </c>
      <c r="X323" s="101">
        <f>'[5]2015 ER Pension Amts'!Y314</f>
        <v>-903471.20110059995</v>
      </c>
      <c r="Y323" s="101">
        <f>'[5]2015 ER Pension Amts'!Z314</f>
        <v>0</v>
      </c>
      <c r="Z323" s="101">
        <f>'[5]2015 ER Pension Amts'!AA314</f>
        <v>1319102.48</v>
      </c>
    </row>
    <row r="324" spans="1:26" s="72" customFormat="1" x14ac:dyDescent="0.3">
      <c r="A324" s="100">
        <f>'[5]2015 ER Pension Amts'!A315</f>
        <v>201416</v>
      </c>
      <c r="B324" s="98" t="str">
        <f>'[5]2015 ER Pension Amts'!B315</f>
        <v>RED RIVER &amp; BAYOU BOUEF LEVEE DISTRICT</v>
      </c>
      <c r="C324" s="101">
        <f>'[5]2015 ER Pension Amts'!C315</f>
        <v>866902.56</v>
      </c>
      <c r="D324" s="101">
        <f>'[5]2015 ER Pension Amts'!D315</f>
        <v>322487.75232000003</v>
      </c>
      <c r="E324" s="102">
        <f>'[5]2015 ER Pension Amts'!E315</f>
        <v>0.372</v>
      </c>
      <c r="F324" s="101">
        <f>'[5]2015 ER Pension Amts'!F315</f>
        <v>3106657.49</v>
      </c>
      <c r="G324" s="103">
        <f>'[5]2015 ER Pension Amts'!G315</f>
        <v>4.5676000000000001E-4</v>
      </c>
      <c r="H324" s="103">
        <f>'[5]2015 ER Pension Amts'!H315</f>
        <v>4.5123E-4</v>
      </c>
      <c r="I324" s="103">
        <f>'[5]2015 ER Pension Amts'!I315</f>
        <v>5.5300000000000004E-6</v>
      </c>
      <c r="J324" s="101">
        <f>'[5]2015 ER Pension Amts'!J315</f>
        <v>194394.6</v>
      </c>
      <c r="K324" s="101">
        <f>'[5]2015 ER Pension Amts'!K315</f>
        <v>4153.05</v>
      </c>
      <c r="L324" s="101">
        <f>'[5]2015 ER Pension Amts'!L315</f>
        <v>0</v>
      </c>
      <c r="M324" s="101">
        <f>'[5]2015 ER Pension Amts'!N315</f>
        <v>-25445.84</v>
      </c>
      <c r="N324" s="101">
        <f>'[5]2015 ER Pension Amts'!O315</f>
        <v>0</v>
      </c>
      <c r="O324" s="101">
        <f>'[5]2015 ER Pension Amts'!P315+'[5]2015 ER Pension Amts'!M315</f>
        <v>-2809.4899999999907</v>
      </c>
      <c r="P324" s="101">
        <f>'[5]2015 ER Pension Amts'!Q315</f>
        <v>-46654.21</v>
      </c>
      <c r="Q324" s="101">
        <f>'[5]2015 ER Pension Amts'!R315</f>
        <v>-21208.37</v>
      </c>
      <c r="R324" s="101">
        <f>'[5]2015 ER Pension Amts'!S315</f>
        <v>-23284.89</v>
      </c>
      <c r="S324" s="101">
        <f>'[5]2015 ER Pension Amts'!T315</f>
        <v>67045.179999999993</v>
      </c>
      <c r="T324" s="101">
        <f>'[5]2015 ER Pension Amts'!U315</f>
        <v>3921272.31</v>
      </c>
      <c r="U324" s="101">
        <f>'[5]2015 ER Pension Amts'!V315</f>
        <v>2414850.36</v>
      </c>
      <c r="V324" s="101">
        <f>'[5]2015 ER Pension Amts'!W315</f>
        <v>2821492.24</v>
      </c>
      <c r="W324" s="101">
        <f>'[5]2015 ER Pension Amts'!X315</f>
        <v>34578.49</v>
      </c>
      <c r="X324" s="101">
        <f>'[5]2015 ER Pension Amts'!Y315</f>
        <v>4990.6561138000006</v>
      </c>
      <c r="Y324" s="101">
        <f>'[5]2015 ER Pension Amts'!Z315</f>
        <v>0</v>
      </c>
      <c r="Z324" s="101">
        <f>'[5]2015 ER Pension Amts'!AA315</f>
        <v>331917.5</v>
      </c>
    </row>
    <row r="325" spans="1:26" s="72" customFormat="1" x14ac:dyDescent="0.3">
      <c r="A325" s="100" t="str">
        <f>'[5]2015 ER Pension Amts'!A316</f>
        <v xml:space="preserve"> LsrAgy00193</v>
      </c>
      <c r="B325" s="98" t="str">
        <f>'[5]2015 ER Pension Amts'!B316</f>
        <v>REGIONAL PLANNING COMMISSION</v>
      </c>
      <c r="C325" s="101">
        <f>'[5]2015 ER Pension Amts'!C316</f>
        <v>1244272.08</v>
      </c>
      <c r="D325" s="101">
        <f>'[5]2015 ER Pension Amts'!D316</f>
        <v>462869.21376000001</v>
      </c>
      <c r="E325" s="102">
        <f>'[5]2015 ER Pension Amts'!E316</f>
        <v>0.372</v>
      </c>
      <c r="F325" s="101">
        <f>'[5]2015 ER Pension Amts'!F316</f>
        <v>4459001.63</v>
      </c>
      <c r="G325" s="103">
        <f>'[5]2015 ER Pension Amts'!G316</f>
        <v>6.5558999999999995E-4</v>
      </c>
      <c r="H325" s="103">
        <f>'[5]2015 ER Pension Amts'!H316</f>
        <v>7.2690999999999999E-4</v>
      </c>
      <c r="I325" s="103">
        <f>'[5]2015 ER Pension Amts'!I316</f>
        <v>-7.1320000000000002E-5</v>
      </c>
      <c r="J325" s="101">
        <f>'[5]2015 ER Pension Amts'!J316</f>
        <v>279015.58</v>
      </c>
      <c r="K325" s="101">
        <f>'[5]2015 ER Pension Amts'!K316</f>
        <v>5960.89</v>
      </c>
      <c r="L325" s="101">
        <f>'[5]2015 ER Pension Amts'!L316</f>
        <v>0</v>
      </c>
      <c r="M325" s="101">
        <f>'[5]2015 ER Pension Amts'!N316</f>
        <v>-36522.550000000003</v>
      </c>
      <c r="N325" s="101">
        <f>'[5]2015 ER Pension Amts'!O316</f>
        <v>0</v>
      </c>
      <c r="O325" s="101">
        <f>'[5]2015 ER Pension Amts'!P316+'[5]2015 ER Pension Amts'!M316</f>
        <v>-4032.4700000000303</v>
      </c>
      <c r="P325" s="101">
        <f>'[5]2015 ER Pension Amts'!Q316</f>
        <v>-66963.03</v>
      </c>
      <c r="Q325" s="101">
        <f>'[5]2015 ER Pension Amts'!R316</f>
        <v>-30440.48</v>
      </c>
      <c r="R325" s="101">
        <f>'[5]2015 ER Pension Amts'!S316</f>
        <v>-33420.92</v>
      </c>
      <c r="S325" s="101">
        <f>'[5]2015 ER Pension Amts'!T316</f>
        <v>96230.29</v>
      </c>
      <c r="T325" s="101">
        <f>'[5]2015 ER Pension Amts'!U316</f>
        <v>5628222.5099999998</v>
      </c>
      <c r="U325" s="101">
        <f>'[5]2015 ER Pension Amts'!V316</f>
        <v>3466047.27</v>
      </c>
      <c r="V325" s="101">
        <f>'[5]2015 ER Pension Amts'!W316</f>
        <v>4545289.37</v>
      </c>
      <c r="W325" s="101">
        <f>'[5]2015 ER Pension Amts'!X316</f>
        <v>-445956.22</v>
      </c>
      <c r="X325" s="101">
        <f>'[5]2015 ER Pension Amts'!Y316</f>
        <v>-64364.121887200003</v>
      </c>
      <c r="Y325" s="101">
        <f>'[5]2015 ER Pension Amts'!Z316</f>
        <v>0</v>
      </c>
      <c r="Z325" s="101">
        <f>'[5]2015 ER Pension Amts'!AA316</f>
        <v>476402.92</v>
      </c>
    </row>
    <row r="326" spans="1:26" s="72" customFormat="1" x14ac:dyDescent="0.3">
      <c r="A326" s="100" t="str">
        <f>'[5]2015 ER Pension Amts'!A317</f>
        <v xml:space="preserve"> LsrAgy00333</v>
      </c>
      <c r="B326" s="98" t="str">
        <f>'[5]2015 ER Pension Amts'!B317</f>
        <v>REGIONAL TRANSIT AUTHORITY</v>
      </c>
      <c r="C326" s="101">
        <f>'[5]2015 ER Pension Amts'!C317</f>
        <v>105118.56</v>
      </c>
      <c r="D326" s="101">
        <f>'[5]2015 ER Pension Amts'!D317</f>
        <v>39104.104319999999</v>
      </c>
      <c r="E326" s="102">
        <f>'[5]2015 ER Pension Amts'!E317</f>
        <v>0.372</v>
      </c>
      <c r="F326" s="101">
        <f>'[5]2015 ER Pension Amts'!F317</f>
        <v>376735.61</v>
      </c>
      <c r="G326" s="103">
        <f>'[5]2015 ER Pension Amts'!G317</f>
        <v>5.5390000000000003E-5</v>
      </c>
      <c r="H326" s="103">
        <f>'[5]2015 ER Pension Amts'!H317</f>
        <v>5.7059999999999999E-5</v>
      </c>
      <c r="I326" s="103">
        <f>'[5]2015 ER Pension Amts'!I317</f>
        <v>-1.6700000000000001E-6</v>
      </c>
      <c r="J326" s="101">
        <f>'[5]2015 ER Pension Amts'!J317</f>
        <v>23573.69</v>
      </c>
      <c r="K326" s="101">
        <f>'[5]2015 ER Pension Amts'!K317</f>
        <v>503.63</v>
      </c>
      <c r="L326" s="101">
        <f>'[5]2015 ER Pension Amts'!L317</f>
        <v>0</v>
      </c>
      <c r="M326" s="101">
        <f>'[5]2015 ER Pension Amts'!N317</f>
        <v>-3085.75</v>
      </c>
      <c r="N326" s="101">
        <f>'[5]2015 ER Pension Amts'!O317</f>
        <v>0</v>
      </c>
      <c r="O326" s="101">
        <f>'[5]2015 ER Pension Amts'!P317+'[5]2015 ER Pension Amts'!M317</f>
        <v>-340.70000000000073</v>
      </c>
      <c r="P326" s="101">
        <f>'[5]2015 ER Pension Amts'!Q317</f>
        <v>-5657.62</v>
      </c>
      <c r="Q326" s="101">
        <f>'[5]2015 ER Pension Amts'!R317</f>
        <v>-2571.88</v>
      </c>
      <c r="R326" s="101">
        <f>'[5]2015 ER Pension Amts'!S317</f>
        <v>-2823.69</v>
      </c>
      <c r="S326" s="101">
        <f>'[5]2015 ER Pension Amts'!T317</f>
        <v>8130.38</v>
      </c>
      <c r="T326" s="101">
        <f>'[5]2015 ER Pension Amts'!U317</f>
        <v>475521.66</v>
      </c>
      <c r="U326" s="101">
        <f>'[5]2015 ER Pension Amts'!V317</f>
        <v>292842.11</v>
      </c>
      <c r="V326" s="101">
        <f>'[5]2015 ER Pension Amts'!W317</f>
        <v>356789.99</v>
      </c>
      <c r="W326" s="101">
        <f>'[5]2015 ER Pension Amts'!X317</f>
        <v>-10442.33</v>
      </c>
      <c r="X326" s="101">
        <f>'[5]2015 ER Pension Amts'!Y317</f>
        <v>-1507.1239982000002</v>
      </c>
      <c r="Y326" s="101">
        <f>'[5]2015 ER Pension Amts'!Z317</f>
        <v>0</v>
      </c>
      <c r="Z326" s="101">
        <f>'[5]2015 ER Pension Amts'!AA317</f>
        <v>40250.699999999997</v>
      </c>
    </row>
    <row r="327" spans="1:26" s="72" customFormat="1" x14ac:dyDescent="0.3">
      <c r="A327" s="100" t="str">
        <f>'[5]2015 ER Pension Amts'!A318</f>
        <v xml:space="preserve"> LsrAgy00923</v>
      </c>
      <c r="B327" s="98" t="str">
        <f>'[5]2015 ER Pension Amts'!B318</f>
        <v>RENEW CHARTER MGMT ORGANIZATION</v>
      </c>
      <c r="C327" s="101">
        <f>'[5]2015 ER Pension Amts'!C318</f>
        <v>73542</v>
      </c>
      <c r="D327" s="101">
        <f>'[5]2015 ER Pension Amts'!D318</f>
        <v>27357.624</v>
      </c>
      <c r="E327" s="102">
        <f>'[5]2015 ER Pension Amts'!E318</f>
        <v>0.372</v>
      </c>
      <c r="F327" s="101">
        <f>'[5]2015 ER Pension Amts'!F318</f>
        <v>263558.49</v>
      </c>
      <c r="G327" s="103">
        <f>'[5]2015 ER Pension Amts'!G318</f>
        <v>3.875E-5</v>
      </c>
      <c r="H327" s="103">
        <f>'[5]2015 ER Pension Amts'!H318</f>
        <v>3.9140000000000001E-5</v>
      </c>
      <c r="I327" s="103">
        <f>'[5]2015 ER Pension Amts'!I318</f>
        <v>-3.9000000000000002E-7</v>
      </c>
      <c r="J327" s="101">
        <f>'[5]2015 ER Pension Amts'!J318</f>
        <v>16491.79</v>
      </c>
      <c r="K327" s="101">
        <f>'[5]2015 ER Pension Amts'!K318</f>
        <v>352.33</v>
      </c>
      <c r="L327" s="101">
        <f>'[5]2015 ER Pension Amts'!L318</f>
        <v>0</v>
      </c>
      <c r="M327" s="101">
        <f>'[5]2015 ER Pension Amts'!N318</f>
        <v>-2158.7399999999998</v>
      </c>
      <c r="N327" s="101">
        <f>'[5]2015 ER Pension Amts'!O318</f>
        <v>0</v>
      </c>
      <c r="O327" s="101">
        <f>'[5]2015 ER Pension Amts'!P318+'[5]2015 ER Pension Amts'!M318</f>
        <v>-238.34999999999854</v>
      </c>
      <c r="P327" s="101">
        <f>'[5]2015 ER Pension Amts'!Q318</f>
        <v>-3957.99</v>
      </c>
      <c r="Q327" s="101">
        <f>'[5]2015 ER Pension Amts'!R318</f>
        <v>-1799.25</v>
      </c>
      <c r="R327" s="101">
        <f>'[5]2015 ER Pension Amts'!S318</f>
        <v>-1975.41</v>
      </c>
      <c r="S327" s="101">
        <f>'[5]2015 ER Pension Amts'!T318</f>
        <v>5687.89</v>
      </c>
      <c r="T327" s="101">
        <f>'[5]2015 ER Pension Amts'!U318</f>
        <v>332667.71000000002</v>
      </c>
      <c r="U327" s="101">
        <f>'[5]2015 ER Pension Amts'!V318</f>
        <v>204867.88</v>
      </c>
      <c r="V327" s="101">
        <f>'[5]2015 ER Pension Amts'!W318</f>
        <v>244738.17</v>
      </c>
      <c r="W327" s="101">
        <f>'[5]2015 ER Pension Amts'!X318</f>
        <v>-2438.63</v>
      </c>
      <c r="X327" s="101">
        <f>'[5]2015 ER Pension Amts'!Y318</f>
        <v>-351.9630894</v>
      </c>
      <c r="Y327" s="101">
        <f>'[5]2015 ER Pension Amts'!Z318</f>
        <v>0</v>
      </c>
      <c r="Z327" s="101">
        <f>'[5]2015 ER Pension Amts'!AA318</f>
        <v>28158.78</v>
      </c>
    </row>
    <row r="328" spans="1:26" s="72" customFormat="1" x14ac:dyDescent="0.3">
      <c r="A328" s="100" t="str">
        <f>'[5]2015 ER Pension Amts'!A319</f>
        <v xml:space="preserve"> LsrAgy00259</v>
      </c>
      <c r="B328" s="98" t="str">
        <f>'[5]2015 ER Pension Amts'!B319</f>
        <v>RICHLAND PARISH SCHOOL BOARD</v>
      </c>
      <c r="C328" s="101">
        <f>'[5]2015 ER Pension Amts'!C319</f>
        <v>0</v>
      </c>
      <c r="D328" s="101">
        <f>'[5]2015 ER Pension Amts'!D319</f>
        <v>0</v>
      </c>
      <c r="E328" s="102">
        <f>'[5]2015 ER Pension Amts'!E319</f>
        <v>0</v>
      </c>
      <c r="F328" s="101">
        <f>'[5]2015 ER Pension Amts'!F319</f>
        <v>0</v>
      </c>
      <c r="G328" s="103">
        <f>'[5]2015 ER Pension Amts'!G319</f>
        <v>0</v>
      </c>
      <c r="H328" s="103">
        <f>'[5]2015 ER Pension Amts'!H319</f>
        <v>2.3059999999999999E-5</v>
      </c>
      <c r="I328" s="103">
        <f>'[5]2015 ER Pension Amts'!I319</f>
        <v>-2.3059999999999999E-5</v>
      </c>
      <c r="J328" s="101">
        <f>'[5]2015 ER Pension Amts'!J319</f>
        <v>0</v>
      </c>
      <c r="K328" s="101">
        <f>'[5]2015 ER Pension Amts'!K319</f>
        <v>0</v>
      </c>
      <c r="L328" s="101">
        <f>'[5]2015 ER Pension Amts'!L319</f>
        <v>0</v>
      </c>
      <c r="M328" s="101">
        <f>'[5]2015 ER Pension Amts'!N319</f>
        <v>0</v>
      </c>
      <c r="N328" s="101">
        <f>'[5]2015 ER Pension Amts'!O319</f>
        <v>0</v>
      </c>
      <c r="O328" s="101">
        <f>'[5]2015 ER Pension Amts'!P319+'[5]2015 ER Pension Amts'!M319</f>
        <v>0</v>
      </c>
      <c r="P328" s="101">
        <f>'[5]2015 ER Pension Amts'!Q319</f>
        <v>0</v>
      </c>
      <c r="Q328" s="101">
        <f>'[5]2015 ER Pension Amts'!R319</f>
        <v>0</v>
      </c>
      <c r="R328" s="101">
        <f>'[5]2015 ER Pension Amts'!S319</f>
        <v>0</v>
      </c>
      <c r="S328" s="101">
        <f>'[5]2015 ER Pension Amts'!T319</f>
        <v>0</v>
      </c>
      <c r="T328" s="101">
        <f>'[5]2015 ER Pension Amts'!U319</f>
        <v>0</v>
      </c>
      <c r="U328" s="101">
        <f>'[5]2015 ER Pension Amts'!V319</f>
        <v>0</v>
      </c>
      <c r="V328" s="101">
        <f>'[5]2015 ER Pension Amts'!W319</f>
        <v>144191.67999999999</v>
      </c>
      <c r="W328" s="101">
        <f>'[5]2015 ER Pension Amts'!X319</f>
        <v>-144191.67999999999</v>
      </c>
      <c r="X328" s="101">
        <f>'[5]2015 ER Pension Amts'!Y319</f>
        <v>-20810.945747599999</v>
      </c>
      <c r="Y328" s="101">
        <f>'[5]2015 ER Pension Amts'!Z319</f>
        <v>0</v>
      </c>
      <c r="Z328" s="101">
        <f>'[5]2015 ER Pension Amts'!AA319</f>
        <v>0</v>
      </c>
    </row>
    <row r="329" spans="1:26" s="72" customFormat="1" x14ac:dyDescent="0.3">
      <c r="A329" s="100" t="str">
        <f>'[5]2015 ER Pension Amts'!A320</f>
        <v xml:space="preserve"> LsrAgy00787</v>
      </c>
      <c r="B329" s="98" t="str">
        <f>'[5]2015 ER Pension Amts'!B320</f>
        <v>RUSTON CITY COURT</v>
      </c>
      <c r="C329" s="101">
        <f>'[5]2015 ER Pension Amts'!C320</f>
        <v>66096</v>
      </c>
      <c r="D329" s="101">
        <f>'[5]2015 ER Pension Amts'!D320</f>
        <v>25182.576000000001</v>
      </c>
      <c r="E329" s="102">
        <f>'[5]2015 ER Pension Amts'!E320</f>
        <v>0.38100000000000001</v>
      </c>
      <c r="F329" s="101">
        <f>'[5]2015 ER Pension Amts'!F320</f>
        <v>242609.84</v>
      </c>
      <c r="G329" s="103">
        <f>'[5]2015 ER Pension Amts'!G320</f>
        <v>3.5670000000000002E-5</v>
      </c>
      <c r="H329" s="103">
        <f>'[5]2015 ER Pension Amts'!H320</f>
        <v>4.1839999999999999E-5</v>
      </c>
      <c r="I329" s="103">
        <f>'[5]2015 ER Pension Amts'!I320</f>
        <v>-6.1700000000000002E-6</v>
      </c>
      <c r="J329" s="101">
        <f>'[5]2015 ER Pension Amts'!J320</f>
        <v>15180.96</v>
      </c>
      <c r="K329" s="101">
        <f>'[5]2015 ER Pension Amts'!K320</f>
        <v>324.33</v>
      </c>
      <c r="L329" s="101">
        <f>'[5]2015 ER Pension Amts'!L320</f>
        <v>0</v>
      </c>
      <c r="M329" s="101">
        <f>'[5]2015 ER Pension Amts'!N320</f>
        <v>-1987.16</v>
      </c>
      <c r="N329" s="101">
        <f>'[5]2015 ER Pension Amts'!O320</f>
        <v>0</v>
      </c>
      <c r="O329" s="101">
        <f>'[5]2015 ER Pension Amts'!P320+'[5]2015 ER Pension Amts'!M320</f>
        <v>-219.40000000000146</v>
      </c>
      <c r="P329" s="101">
        <f>'[5]2015 ER Pension Amts'!Q320</f>
        <v>-3643.39</v>
      </c>
      <c r="Q329" s="101">
        <f>'[5]2015 ER Pension Amts'!R320</f>
        <v>-1656.24</v>
      </c>
      <c r="R329" s="101">
        <f>'[5]2015 ER Pension Amts'!S320</f>
        <v>-1818.4</v>
      </c>
      <c r="S329" s="101">
        <f>'[5]2015 ER Pension Amts'!T320</f>
        <v>5235.79</v>
      </c>
      <c r="T329" s="101">
        <f>'[5]2015 ER Pension Amts'!U320</f>
        <v>306225.99</v>
      </c>
      <c r="U329" s="101">
        <f>'[5]2015 ER Pension Amts'!V320</f>
        <v>188584.19</v>
      </c>
      <c r="V329" s="101">
        <f>'[5]2015 ER Pension Amts'!W320</f>
        <v>261620.98</v>
      </c>
      <c r="W329" s="101">
        <f>'[5]2015 ER Pension Amts'!X320</f>
        <v>-38580.339999999997</v>
      </c>
      <c r="X329" s="101">
        <f>'[5]2015 ER Pension Amts'!Y320</f>
        <v>-5568.2365682</v>
      </c>
      <c r="Y329" s="101">
        <f>'[5]2015 ER Pension Amts'!Z320</f>
        <v>0</v>
      </c>
      <c r="Z329" s="101">
        <f>'[5]2015 ER Pension Amts'!AA320</f>
        <v>25920.61</v>
      </c>
    </row>
    <row r="330" spans="1:26" s="72" customFormat="1" x14ac:dyDescent="0.3">
      <c r="A330" s="100">
        <f>'[5]2015 ER Pension Amts'!A321</f>
        <v>2031</v>
      </c>
      <c r="B330" s="98" t="str">
        <f>'[5]2015 ER Pension Amts'!B321</f>
        <v>SABINE RIVER AUTHORITY</v>
      </c>
      <c r="C330" s="101">
        <f>'[5]2015 ER Pension Amts'!C321</f>
        <v>2427236.52</v>
      </c>
      <c r="D330" s="101">
        <f>'[5]2015 ER Pension Amts'!D321</f>
        <v>902931.98543999996</v>
      </c>
      <c r="E330" s="102">
        <f>'[5]2015 ER Pension Amts'!E321</f>
        <v>0.372</v>
      </c>
      <c r="F330" s="101">
        <f>'[5]2015 ER Pension Amts'!F321</f>
        <v>8698246.4900000002</v>
      </c>
      <c r="G330" s="103">
        <f>'[5]2015 ER Pension Amts'!G321</f>
        <v>1.2788700000000001E-3</v>
      </c>
      <c r="H330" s="103">
        <f>'[5]2015 ER Pension Amts'!H321</f>
        <v>9.9142999999999996E-4</v>
      </c>
      <c r="I330" s="103">
        <f>'[5]2015 ER Pension Amts'!I321</f>
        <v>2.8744000000000003E-4</v>
      </c>
      <c r="J330" s="101">
        <f>'[5]2015 ER Pension Amts'!J321</f>
        <v>544280.19999999995</v>
      </c>
      <c r="K330" s="101">
        <f>'[5]2015 ER Pension Amts'!K321</f>
        <v>11628</v>
      </c>
      <c r="L330" s="101">
        <f>'[5]2015 ER Pension Amts'!L321</f>
        <v>0</v>
      </c>
      <c r="M330" s="101">
        <f>'[5]2015 ER Pension Amts'!N321</f>
        <v>-71245.13</v>
      </c>
      <c r="N330" s="101">
        <f>'[5]2015 ER Pension Amts'!O321</f>
        <v>0</v>
      </c>
      <c r="O330" s="101">
        <f>'[5]2015 ER Pension Amts'!P321+'[5]2015 ER Pension Amts'!M321</f>
        <v>-7866.2100000000792</v>
      </c>
      <c r="P330" s="101">
        <f>'[5]2015 ER Pension Amts'!Q321</f>
        <v>-130625.86</v>
      </c>
      <c r="Q330" s="101">
        <f>'[5]2015 ER Pension Amts'!R321</f>
        <v>-59380.73</v>
      </c>
      <c r="R330" s="101">
        <f>'[5]2015 ER Pension Amts'!S321</f>
        <v>-65194.73</v>
      </c>
      <c r="S330" s="101">
        <f>'[5]2015 ER Pension Amts'!T321</f>
        <v>187717.99</v>
      </c>
      <c r="T330" s="101">
        <f>'[5]2015 ER Pension Amts'!U321</f>
        <v>10979064.550000001</v>
      </c>
      <c r="U330" s="101">
        <f>'[5]2015 ER Pension Amts'!V321</f>
        <v>6761274.3799999999</v>
      </c>
      <c r="V330" s="101">
        <f>'[5]2015 ER Pension Amts'!W321</f>
        <v>6199304.2400000002</v>
      </c>
      <c r="W330" s="101">
        <f>'[5]2015 ER Pension Amts'!X321</f>
        <v>1797331.14</v>
      </c>
      <c r="X330" s="101">
        <f>'[5]2015 ER Pension Amts'!Y321</f>
        <v>259405.82158240004</v>
      </c>
      <c r="Y330" s="101">
        <f>'[5]2015 ER Pension Amts'!Z321</f>
        <v>0</v>
      </c>
      <c r="Z330" s="101">
        <f>'[5]2015 ER Pension Amts'!AA321</f>
        <v>929326.87</v>
      </c>
    </row>
    <row r="331" spans="1:26" s="72" customFormat="1" x14ac:dyDescent="0.3">
      <c r="A331" s="100" t="str">
        <f>'[5]2015 ER Pension Amts'!A322</f>
        <v xml:space="preserve"> 8C01</v>
      </c>
      <c r="B331" s="98" t="str">
        <f>'[5]2015 ER Pension Amts'!B322</f>
        <v>SCHOOL EMPLOYEES RETIREMENT SYSTEM</v>
      </c>
      <c r="C331" s="101">
        <f>'[5]2015 ER Pension Amts'!C322</f>
        <v>75795.240000000005</v>
      </c>
      <c r="D331" s="101">
        <f>'[5]2015 ER Pension Amts'!D322</f>
        <v>28195.829280000002</v>
      </c>
      <c r="E331" s="102">
        <f>'[5]2015 ER Pension Amts'!E322</f>
        <v>0.372</v>
      </c>
      <c r="F331" s="101">
        <f>'[5]2015 ER Pension Amts'!F322</f>
        <v>271652.28999999998</v>
      </c>
      <c r="G331" s="103">
        <f>'[5]2015 ER Pension Amts'!G322</f>
        <v>3.994E-5</v>
      </c>
      <c r="H331" s="103">
        <f>'[5]2015 ER Pension Amts'!H322</f>
        <v>3.9560000000000001E-5</v>
      </c>
      <c r="I331" s="103">
        <f>'[5]2015 ER Pension Amts'!I322</f>
        <v>3.8000000000000001E-7</v>
      </c>
      <c r="J331" s="101">
        <f>'[5]2015 ER Pension Amts'!J322</f>
        <v>16998.25</v>
      </c>
      <c r="K331" s="101">
        <f>'[5]2015 ER Pension Amts'!K322</f>
        <v>363.15</v>
      </c>
      <c r="L331" s="101">
        <f>'[5]2015 ER Pension Amts'!L322</f>
        <v>0</v>
      </c>
      <c r="M331" s="101">
        <f>'[5]2015 ER Pension Amts'!N322</f>
        <v>-2225.0300000000002</v>
      </c>
      <c r="N331" s="101">
        <f>'[5]2015 ER Pension Amts'!O322</f>
        <v>0</v>
      </c>
      <c r="O331" s="101">
        <f>'[5]2015 ER Pension Amts'!P322+'[5]2015 ER Pension Amts'!M322</f>
        <v>-245.66999999999825</v>
      </c>
      <c r="P331" s="101">
        <f>'[5]2015 ER Pension Amts'!Q322</f>
        <v>-4079.54</v>
      </c>
      <c r="Q331" s="101">
        <f>'[5]2015 ER Pension Amts'!R322</f>
        <v>-1854.5</v>
      </c>
      <c r="R331" s="101">
        <f>'[5]2015 ER Pension Amts'!S322</f>
        <v>-2036.08</v>
      </c>
      <c r="S331" s="101">
        <f>'[5]2015 ER Pension Amts'!T322</f>
        <v>5862.56</v>
      </c>
      <c r="T331" s="101">
        <f>'[5]2015 ER Pension Amts'!U322</f>
        <v>342883.83</v>
      </c>
      <c r="U331" s="101">
        <f>'[5]2015 ER Pension Amts'!V322</f>
        <v>211159.3</v>
      </c>
      <c r="V331" s="101">
        <f>'[5]2015 ER Pension Amts'!W322</f>
        <v>247364.39</v>
      </c>
      <c r="W331" s="101">
        <f>'[5]2015 ER Pension Amts'!X322</f>
        <v>2376.1</v>
      </c>
      <c r="X331" s="101">
        <f>'[5]2015 ER Pension Amts'!Y322</f>
        <v>342.93839480000003</v>
      </c>
      <c r="Y331" s="101">
        <f>'[5]2015 ER Pension Amts'!Z322</f>
        <v>0</v>
      </c>
      <c r="Z331" s="101">
        <f>'[5]2015 ER Pension Amts'!AA322</f>
        <v>29023.52</v>
      </c>
    </row>
    <row r="332" spans="1:26" s="72" customFormat="1" x14ac:dyDescent="0.3">
      <c r="A332" s="100" t="str">
        <f>'[5]2015 ER Pension Amts'!A323</f>
        <v xml:space="preserve"> 04-139</v>
      </c>
      <c r="B332" s="98" t="str">
        <f>'[5]2015 ER Pension Amts'!B323</f>
        <v>SECRETARY OF STATE'S OFFICE</v>
      </c>
      <c r="C332" s="101">
        <f>'[5]2015 ER Pension Amts'!C323</f>
        <v>14420841.84</v>
      </c>
      <c r="D332" s="101">
        <f>'[5]2015 ER Pension Amts'!D323</f>
        <v>5361733.05528</v>
      </c>
      <c r="E332" s="102">
        <f>'[5]2015 ER Pension Amts'!E323</f>
        <v>0.37180439999999998</v>
      </c>
      <c r="F332" s="101">
        <f>'[5]2015 ER Pension Amts'!F323</f>
        <v>51651479.549999997</v>
      </c>
      <c r="G332" s="103">
        <f>'[5]2015 ER Pension Amts'!G323</f>
        <v>7.5941200000000002E-3</v>
      </c>
      <c r="H332" s="103">
        <f>'[5]2015 ER Pension Amts'!H323</f>
        <v>8.1288599999999999E-3</v>
      </c>
      <c r="I332" s="103">
        <f>'[5]2015 ER Pension Amts'!I323</f>
        <v>-5.3474000000000002E-4</v>
      </c>
      <c r="J332" s="101">
        <f>'[5]2015 ER Pension Amts'!J323</f>
        <v>3232016.66</v>
      </c>
      <c r="K332" s="101">
        <f>'[5]2015 ER Pension Amts'!K323</f>
        <v>69048.78</v>
      </c>
      <c r="L332" s="101">
        <f>'[5]2015 ER Pension Amts'!L323</f>
        <v>0</v>
      </c>
      <c r="M332" s="101">
        <f>'[5]2015 ER Pension Amts'!N323</f>
        <v>-423064.14</v>
      </c>
      <c r="N332" s="101">
        <f>'[5]2015 ER Pension Amts'!O323</f>
        <v>0</v>
      </c>
      <c r="O332" s="101">
        <f>'[5]2015 ER Pension Amts'!P323+'[5]2015 ER Pension Amts'!M323</f>
        <v>-46710.719999999739</v>
      </c>
      <c r="P332" s="101">
        <f>'[5]2015 ER Pension Amts'!Q323</f>
        <v>-775675.75</v>
      </c>
      <c r="Q332" s="101">
        <f>'[5]2015 ER Pension Amts'!R323</f>
        <v>-352611.61</v>
      </c>
      <c r="R332" s="101">
        <f>'[5]2015 ER Pension Amts'!S323</f>
        <v>-387136</v>
      </c>
      <c r="S332" s="101">
        <f>'[5]2015 ER Pension Amts'!T323</f>
        <v>1114697.28</v>
      </c>
      <c r="T332" s="101">
        <f>'[5]2015 ER Pension Amts'!U323</f>
        <v>65195315.920000002</v>
      </c>
      <c r="U332" s="101">
        <f>'[5]2015 ER Pension Amts'!V323</f>
        <v>40149451.469999999</v>
      </c>
      <c r="V332" s="101">
        <f>'[5]2015 ER Pension Amts'!W323</f>
        <v>50828879.75</v>
      </c>
      <c r="W332" s="101">
        <f>'[5]2015 ER Pension Amts'!X323</f>
        <v>-3343671.21</v>
      </c>
      <c r="X332" s="101">
        <f>'[5]2015 ER Pension Amts'!Y323</f>
        <v>-482586.51904040005</v>
      </c>
      <c r="Y332" s="101">
        <f>'[5]2015 ER Pension Amts'!Z323</f>
        <v>0</v>
      </c>
      <c r="Z332" s="101">
        <f>'[5]2015 ER Pension Amts'!AA323</f>
        <v>5518480.9500000002</v>
      </c>
    </row>
    <row r="333" spans="1:26" s="72" customFormat="1" x14ac:dyDescent="0.3">
      <c r="A333" s="100">
        <f>'[5]2015 ER Pension Amts'!A324</f>
        <v>2032</v>
      </c>
      <c r="B333" s="98" t="str">
        <f>'[5]2015 ER Pension Amts'!B324</f>
        <v>SOUTH CENTRAL LA HUMAN SERVICES AUTHORITY</v>
      </c>
      <c r="C333" s="101">
        <f>'[5]2015 ER Pension Amts'!C324</f>
        <v>7447813.9199999999</v>
      </c>
      <c r="D333" s="101">
        <f>'[5]2015 ER Pension Amts'!D324</f>
        <v>2770586.7782399999</v>
      </c>
      <c r="E333" s="102">
        <f>'[5]2015 ER Pension Amts'!E324</f>
        <v>0.372</v>
      </c>
      <c r="F333" s="101">
        <f>'[5]2015 ER Pension Amts'!F324</f>
        <v>26690075.609999999</v>
      </c>
      <c r="G333" s="103">
        <f>'[5]2015 ER Pension Amts'!G324</f>
        <v>3.9241399999999996E-3</v>
      </c>
      <c r="H333" s="103">
        <f>'[5]2015 ER Pension Amts'!H324</f>
        <v>4.0904899999999996E-3</v>
      </c>
      <c r="I333" s="103">
        <f>'[5]2015 ER Pension Amts'!I324</f>
        <v>-1.6635E-4</v>
      </c>
      <c r="J333" s="101">
        <f>'[5]2015 ER Pension Amts'!J324</f>
        <v>1670092.9</v>
      </c>
      <c r="K333" s="101">
        <f>'[5]2015 ER Pension Amts'!K324</f>
        <v>35679.85</v>
      </c>
      <c r="L333" s="101">
        <f>'[5]2015 ER Pension Amts'!L324</f>
        <v>0</v>
      </c>
      <c r="M333" s="101">
        <f>'[5]2015 ER Pension Amts'!N324</f>
        <v>-218611.63</v>
      </c>
      <c r="N333" s="101">
        <f>'[5]2015 ER Pension Amts'!O324</f>
        <v>0</v>
      </c>
      <c r="O333" s="101">
        <f>'[5]2015 ER Pension Amts'!P324+'[5]2015 ER Pension Amts'!M324</f>
        <v>-24137.020000000019</v>
      </c>
      <c r="P333" s="101">
        <f>'[5]2015 ER Pension Amts'!Q324</f>
        <v>-400818.03</v>
      </c>
      <c r="Q333" s="101">
        <f>'[5]2015 ER Pension Amts'!R324</f>
        <v>-182206.41</v>
      </c>
      <c r="R333" s="101">
        <f>'[5]2015 ER Pension Amts'!S324</f>
        <v>-200046.33</v>
      </c>
      <c r="S333" s="101">
        <f>'[5]2015 ER Pension Amts'!T324</f>
        <v>576001.98</v>
      </c>
      <c r="T333" s="101">
        <f>'[5]2015 ER Pension Amts'!U324</f>
        <v>33688636.340000004</v>
      </c>
      <c r="U333" s="101">
        <f>'[5]2015 ER Pension Amts'!V324</f>
        <v>20746586.629999999</v>
      </c>
      <c r="V333" s="101">
        <f>'[5]2015 ER Pension Amts'!W324</f>
        <v>25577390.23</v>
      </c>
      <c r="W333" s="101">
        <f>'[5]2015 ER Pension Amts'!X324</f>
        <v>-1040168.5</v>
      </c>
      <c r="X333" s="101">
        <f>'[5]2015 ER Pension Amts'!Y324</f>
        <v>-150125.79467100001</v>
      </c>
      <c r="Y333" s="101">
        <f>'[5]2015 ER Pension Amts'!Z324</f>
        <v>0</v>
      </c>
      <c r="Z333" s="101">
        <f>'[5]2015 ER Pension Amts'!AA324</f>
        <v>2851586.73</v>
      </c>
    </row>
    <row r="334" spans="1:26" s="72" customFormat="1" x14ac:dyDescent="0.3">
      <c r="A334" s="100">
        <f>'[5]2015 ER Pension Amts'!A325</f>
        <v>201419</v>
      </c>
      <c r="B334" s="98" t="str">
        <f>'[5]2015 ER Pension Amts'!B325</f>
        <v>SOUTH LAFOURCHE LEVEE DISTRICT</v>
      </c>
      <c r="C334" s="101">
        <f>'[5]2015 ER Pension Amts'!C325</f>
        <v>906070.56</v>
      </c>
      <c r="D334" s="101">
        <f>'[5]2015 ER Pension Amts'!D325</f>
        <v>337058.24832000001</v>
      </c>
      <c r="E334" s="102">
        <f>'[5]2015 ER Pension Amts'!E325</f>
        <v>0.372</v>
      </c>
      <c r="F334" s="101">
        <f>'[5]2015 ER Pension Amts'!F325</f>
        <v>3246972.63</v>
      </c>
      <c r="G334" s="103">
        <f>'[5]2015 ER Pension Amts'!G325</f>
        <v>4.7739000000000001E-4</v>
      </c>
      <c r="H334" s="103">
        <f>'[5]2015 ER Pension Amts'!H325</f>
        <v>4.1038000000000001E-4</v>
      </c>
      <c r="I334" s="103">
        <f>'[5]2015 ER Pension Amts'!I325</f>
        <v>6.7009999999999997E-5</v>
      </c>
      <c r="J334" s="101">
        <f>'[5]2015 ER Pension Amts'!J325</f>
        <v>203174.62</v>
      </c>
      <c r="K334" s="101">
        <f>'[5]2015 ER Pension Amts'!K325</f>
        <v>4340.62</v>
      </c>
      <c r="L334" s="101">
        <f>'[5]2015 ER Pension Amts'!L325</f>
        <v>0</v>
      </c>
      <c r="M334" s="101">
        <f>'[5]2015 ER Pension Amts'!N325</f>
        <v>-26595.13</v>
      </c>
      <c r="N334" s="101">
        <f>'[5]2015 ER Pension Amts'!O325</f>
        <v>0</v>
      </c>
      <c r="O334" s="101">
        <f>'[5]2015 ER Pension Amts'!P325+'[5]2015 ER Pension Amts'!M325</f>
        <v>-2936.3800000000047</v>
      </c>
      <c r="P334" s="101">
        <f>'[5]2015 ER Pension Amts'!Q325</f>
        <v>-48761.39</v>
      </c>
      <c r="Q334" s="101">
        <f>'[5]2015 ER Pension Amts'!R325</f>
        <v>-22166.26</v>
      </c>
      <c r="R334" s="101">
        <f>'[5]2015 ER Pension Amts'!S325</f>
        <v>-24336.57</v>
      </c>
      <c r="S334" s="101">
        <f>'[5]2015 ER Pension Amts'!T325</f>
        <v>70073.34</v>
      </c>
      <c r="T334" s="101">
        <f>'[5]2015 ER Pension Amts'!U325</f>
        <v>4098380.31</v>
      </c>
      <c r="U334" s="101">
        <f>'[5]2015 ER Pension Amts'!V325</f>
        <v>2523919.38</v>
      </c>
      <c r="V334" s="101">
        <f>'[5]2015 ER Pension Amts'!W325</f>
        <v>2566061.62</v>
      </c>
      <c r="W334" s="101">
        <f>'[5]2015 ER Pension Amts'!X325</f>
        <v>419006.26</v>
      </c>
      <c r="X334" s="101">
        <f>'[5]2015 ER Pension Amts'!Y325</f>
        <v>60474.478514599999</v>
      </c>
      <c r="Y334" s="101">
        <f>'[5]2015 ER Pension Amts'!Z325</f>
        <v>0</v>
      </c>
      <c r="Z334" s="101">
        <f>'[5]2015 ER Pension Amts'!AA325</f>
        <v>346908.87</v>
      </c>
    </row>
    <row r="335" spans="1:26" s="72" customFormat="1" x14ac:dyDescent="0.3">
      <c r="A335" s="100" t="str">
        <f>'[5]2015 ER Pension Amts'!A326</f>
        <v xml:space="preserve"> LsrAgy00376</v>
      </c>
      <c r="B335" s="98" t="str">
        <f>'[5]2015 ER Pension Amts'!B326</f>
        <v>SOUTH TANGIPAHOA PARISH PORT COMMISSION</v>
      </c>
      <c r="C335" s="101">
        <f>'[5]2015 ER Pension Amts'!C326</f>
        <v>119880.12</v>
      </c>
      <c r="D335" s="101">
        <f>'[5]2015 ER Pension Amts'!D326</f>
        <v>44595.404640000001</v>
      </c>
      <c r="E335" s="102">
        <f>'[5]2015 ER Pension Amts'!E326</f>
        <v>0.372</v>
      </c>
      <c r="F335" s="101">
        <f>'[5]2015 ER Pension Amts'!F326</f>
        <v>429583.34</v>
      </c>
      <c r="G335" s="103">
        <f>'[5]2015 ER Pension Amts'!G326</f>
        <v>6.3159999999999998E-5</v>
      </c>
      <c r="H335" s="103">
        <f>'[5]2015 ER Pension Amts'!H326</f>
        <v>6.5069999999999999E-5</v>
      </c>
      <c r="I335" s="103">
        <f>'[5]2015 ER Pension Amts'!I326</f>
        <v>-1.9099999999999999E-6</v>
      </c>
      <c r="J335" s="101">
        <f>'[5]2015 ER Pension Amts'!J326</f>
        <v>26880.560000000001</v>
      </c>
      <c r="K335" s="101">
        <f>'[5]2015 ER Pension Amts'!K326</f>
        <v>574.28</v>
      </c>
      <c r="L335" s="101">
        <f>'[5]2015 ER Pension Amts'!L326</f>
        <v>0</v>
      </c>
      <c r="M335" s="101">
        <f>'[5]2015 ER Pension Amts'!N326</f>
        <v>-3518.61</v>
      </c>
      <c r="N335" s="101">
        <f>'[5]2015 ER Pension Amts'!O326</f>
        <v>0</v>
      </c>
      <c r="O335" s="101">
        <f>'[5]2015 ER Pension Amts'!P326+'[5]2015 ER Pension Amts'!M326</f>
        <v>-388.48999999999796</v>
      </c>
      <c r="P335" s="101">
        <f>'[5]2015 ER Pension Amts'!Q326</f>
        <v>-6451.26</v>
      </c>
      <c r="Q335" s="101">
        <f>'[5]2015 ER Pension Amts'!R326</f>
        <v>-2932.66</v>
      </c>
      <c r="R335" s="101">
        <f>'[5]2015 ER Pension Amts'!S326</f>
        <v>-3219.8</v>
      </c>
      <c r="S335" s="101">
        <f>'[5]2015 ER Pension Amts'!T326</f>
        <v>9270.89</v>
      </c>
      <c r="T335" s="101">
        <f>'[5]2015 ER Pension Amts'!U326</f>
        <v>542226.9</v>
      </c>
      <c r="U335" s="101">
        <f>'[5]2015 ER Pension Amts'!V326</f>
        <v>333921.42</v>
      </c>
      <c r="V335" s="101">
        <f>'[5]2015 ER Pension Amts'!W326</f>
        <v>406875.65</v>
      </c>
      <c r="W335" s="101">
        <f>'[5]2015 ER Pension Amts'!X326</f>
        <v>-11943.02</v>
      </c>
      <c r="X335" s="101">
        <f>'[5]2015 ER Pension Amts'!Y326</f>
        <v>-1723.7166685999998</v>
      </c>
      <c r="Y335" s="101">
        <f>'[5]2015 ER Pension Amts'!Z326</f>
        <v>0</v>
      </c>
      <c r="Z335" s="101">
        <f>'[5]2015 ER Pension Amts'!AA326</f>
        <v>45896.99</v>
      </c>
    </row>
    <row r="336" spans="1:26" s="72" customFormat="1" x14ac:dyDescent="0.3">
      <c r="A336" s="100" t="str">
        <f>'[5]2015 ER Pension Amts'!A327</f>
        <v xml:space="preserve"> 2028E</v>
      </c>
      <c r="B336" s="98" t="str">
        <f>'[5]2015 ER Pension Amts'!B327</f>
        <v>SOUTHEAST LA FLOOD PROTECTION AUTH. EAST</v>
      </c>
      <c r="C336" s="101">
        <f>'[5]2015 ER Pension Amts'!C327</f>
        <v>9649128</v>
      </c>
      <c r="D336" s="101">
        <f>'[5]2015 ER Pension Amts'!D327</f>
        <v>3593442.9071999998</v>
      </c>
      <c r="E336" s="102">
        <f>'[5]2015 ER Pension Amts'!E327</f>
        <v>0.37241109999999999</v>
      </c>
      <c r="F336" s="101">
        <f>'[5]2015 ER Pension Amts'!F327</f>
        <v>34616894.890000001</v>
      </c>
      <c r="G336" s="103">
        <f>'[5]2015 ER Pension Amts'!G327</f>
        <v>5.0895899999999997E-3</v>
      </c>
      <c r="H336" s="103">
        <f>'[5]2015 ER Pension Amts'!H327</f>
        <v>5.0638799999999998E-3</v>
      </c>
      <c r="I336" s="103">
        <f>'[5]2015 ER Pension Amts'!I327</f>
        <v>2.5709999999999999E-5</v>
      </c>
      <c r="J336" s="101">
        <f>'[5]2015 ER Pension Amts'!J327</f>
        <v>2166102.15</v>
      </c>
      <c r="K336" s="101">
        <f>'[5]2015 ER Pension Amts'!K327</f>
        <v>46276.59</v>
      </c>
      <c r="L336" s="101">
        <f>'[5]2015 ER Pension Amts'!L327</f>
        <v>0</v>
      </c>
      <c r="M336" s="101">
        <f>'[5]2015 ER Pension Amts'!N327</f>
        <v>-283538.19</v>
      </c>
      <c r="N336" s="101">
        <f>'[5]2015 ER Pension Amts'!O327</f>
        <v>0</v>
      </c>
      <c r="O336" s="101">
        <f>'[5]2015 ER Pension Amts'!P327+'[5]2015 ER Pension Amts'!M327</f>
        <v>-31305.589999999851</v>
      </c>
      <c r="P336" s="101">
        <f>'[5]2015 ER Pension Amts'!Q327</f>
        <v>-519858.99</v>
      </c>
      <c r="Q336" s="101">
        <f>'[5]2015 ER Pension Amts'!R327</f>
        <v>-236320.8</v>
      </c>
      <c r="R336" s="101">
        <f>'[5]2015 ER Pension Amts'!S327</f>
        <v>-259459.1</v>
      </c>
      <c r="S336" s="101">
        <f>'[5]2015 ER Pension Amts'!T327</f>
        <v>747071.7</v>
      </c>
      <c r="T336" s="101">
        <f>'[5]2015 ER Pension Amts'!U327</f>
        <v>43693993.240000002</v>
      </c>
      <c r="U336" s="101">
        <f>'[5]2015 ER Pension Amts'!V327</f>
        <v>26908219.350000001</v>
      </c>
      <c r="V336" s="101">
        <f>'[5]2015 ER Pension Amts'!W327</f>
        <v>31663892.309999999</v>
      </c>
      <c r="W336" s="101">
        <f>'[5]2015 ER Pension Amts'!X327</f>
        <v>160761.84</v>
      </c>
      <c r="X336" s="101">
        <f>'[5]2015 ER Pension Amts'!Y327</f>
        <v>23202.489816599998</v>
      </c>
      <c r="Y336" s="101">
        <f>'[5]2015 ER Pension Amts'!Z327</f>
        <v>0</v>
      </c>
      <c r="Z336" s="101">
        <f>'[5]2015 ER Pension Amts'!AA327</f>
        <v>3698493.76</v>
      </c>
    </row>
    <row r="337" spans="1:26" s="72" customFormat="1" x14ac:dyDescent="0.3">
      <c r="A337" s="100" t="str">
        <f>'[5]2015 ER Pension Amts'!A328</f>
        <v xml:space="preserve"> 20C03</v>
      </c>
      <c r="B337" s="98" t="str">
        <f>'[5]2015 ER Pension Amts'!B328</f>
        <v>SOUTHERN UNIVERSITY</v>
      </c>
      <c r="C337" s="101">
        <f>'[5]2015 ER Pension Amts'!C328</f>
        <v>17507724</v>
      </c>
      <c r="D337" s="101">
        <f>'[5]2015 ER Pension Amts'!D328</f>
        <v>6516117.7953599999</v>
      </c>
      <c r="E337" s="102">
        <f>'[5]2015 ER Pension Amts'!E328</f>
        <v>0.3721853</v>
      </c>
      <c r="F337" s="101">
        <f>'[5]2015 ER Pension Amts'!F328</f>
        <v>62772083.659999996</v>
      </c>
      <c r="G337" s="103">
        <f>'[5]2015 ER Pension Amts'!G328</f>
        <v>9.2291400000000003E-3</v>
      </c>
      <c r="H337" s="103">
        <f>'[5]2015 ER Pension Amts'!H328</f>
        <v>9.9158100000000006E-3</v>
      </c>
      <c r="I337" s="103">
        <f>'[5]2015 ER Pension Amts'!I328</f>
        <v>-6.8667000000000001E-4</v>
      </c>
      <c r="J337" s="101">
        <f>'[5]2015 ER Pension Amts'!J328</f>
        <v>3927872.39</v>
      </c>
      <c r="K337" s="101">
        <f>'[5]2015 ER Pension Amts'!K328</f>
        <v>83915.04</v>
      </c>
      <c r="L337" s="101">
        <f>'[5]2015 ER Pension Amts'!L328</f>
        <v>0</v>
      </c>
      <c r="M337" s="101">
        <f>'[5]2015 ER Pension Amts'!N328</f>
        <v>-514150.18</v>
      </c>
      <c r="N337" s="101">
        <f>'[5]2015 ER Pension Amts'!O328</f>
        <v>0</v>
      </c>
      <c r="O337" s="101">
        <f>'[5]2015 ER Pension Amts'!P328+'[5]2015 ER Pension Amts'!M328</f>
        <v>-56767.589999999851</v>
      </c>
      <c r="P337" s="101">
        <f>'[5]2015 ER Pension Amts'!Q328</f>
        <v>-942679.35</v>
      </c>
      <c r="Q337" s="101">
        <f>'[5]2015 ER Pension Amts'!R328</f>
        <v>-428529.17</v>
      </c>
      <c r="R337" s="101">
        <f>'[5]2015 ER Pension Amts'!S328</f>
        <v>-470486.69</v>
      </c>
      <c r="S337" s="101">
        <f>'[5]2015 ER Pension Amts'!T328</f>
        <v>1354692.48</v>
      </c>
      <c r="T337" s="101">
        <f>'[5]2015 ER Pension Amts'!U328</f>
        <v>79231918.640000001</v>
      </c>
      <c r="U337" s="101">
        <f>'[5]2015 ER Pension Amts'!V328</f>
        <v>48793659.899999999</v>
      </c>
      <c r="V337" s="101">
        <f>'[5]2015 ER Pension Amts'!W328</f>
        <v>62002484.25</v>
      </c>
      <c r="W337" s="101">
        <f>'[5]2015 ER Pension Amts'!X328</f>
        <v>-4293673.0199999996</v>
      </c>
      <c r="X337" s="101">
        <f>'[5]2015 ER Pension Amts'!Y328</f>
        <v>-619698.70409819996</v>
      </c>
      <c r="Y337" s="101">
        <f>'[5]2015 ER Pension Amts'!Z328</f>
        <v>0</v>
      </c>
      <c r="Z337" s="101">
        <f>'[5]2015 ER Pension Amts'!AA328</f>
        <v>6706614.2300000004</v>
      </c>
    </row>
    <row r="338" spans="1:26" s="72" customFormat="1" x14ac:dyDescent="0.3">
      <c r="A338" s="100" t="str">
        <f>'[5]2015 ER Pension Amts'!A329</f>
        <v xml:space="preserve"> LsrAgy00778</v>
      </c>
      <c r="B338" s="98" t="str">
        <f>'[5]2015 ER Pension Amts'!B329</f>
        <v>SPRINGHILL CITY COURT</v>
      </c>
      <c r="C338" s="101">
        <f>'[5]2015 ER Pension Amts'!C329</f>
        <v>34578</v>
      </c>
      <c r="D338" s="101">
        <f>'[5]2015 ER Pension Amts'!D329</f>
        <v>13174.218000000001</v>
      </c>
      <c r="E338" s="102">
        <f>'[5]2015 ER Pension Amts'!E329</f>
        <v>0.38100000000000001</v>
      </c>
      <c r="F338" s="101">
        <f>'[5]2015 ER Pension Amts'!F329</f>
        <v>126916.17</v>
      </c>
      <c r="G338" s="103">
        <f>'[5]2015 ER Pension Amts'!G329</f>
        <v>1.8660000000000001E-5</v>
      </c>
      <c r="H338" s="103">
        <f>'[5]2015 ER Pension Amts'!H329</f>
        <v>1.8879999999999999E-5</v>
      </c>
      <c r="I338" s="103">
        <f>'[5]2015 ER Pension Amts'!I329</f>
        <v>-2.2000000000000001E-7</v>
      </c>
      <c r="J338" s="101">
        <f>'[5]2015 ER Pension Amts'!J329</f>
        <v>7941.6</v>
      </c>
      <c r="K338" s="101">
        <f>'[5]2015 ER Pension Amts'!K329</f>
        <v>169.66</v>
      </c>
      <c r="L338" s="101">
        <f>'[5]2015 ER Pension Amts'!L329</f>
        <v>0</v>
      </c>
      <c r="M338" s="101">
        <f>'[5]2015 ER Pension Amts'!N329</f>
        <v>-1039.54</v>
      </c>
      <c r="N338" s="101">
        <f>'[5]2015 ER Pension Amts'!O329</f>
        <v>0</v>
      </c>
      <c r="O338" s="101">
        <f>'[5]2015 ER Pension Amts'!P329+'[5]2015 ER Pension Amts'!M329</f>
        <v>-114.77000000000044</v>
      </c>
      <c r="P338" s="101">
        <f>'[5]2015 ER Pension Amts'!Q329</f>
        <v>-1905.96</v>
      </c>
      <c r="Q338" s="101">
        <f>'[5]2015 ER Pension Amts'!R329</f>
        <v>-866.42</v>
      </c>
      <c r="R338" s="101">
        <f>'[5]2015 ER Pension Amts'!S329</f>
        <v>-951.26</v>
      </c>
      <c r="S338" s="101">
        <f>'[5]2015 ER Pension Amts'!T329</f>
        <v>2738.99</v>
      </c>
      <c r="T338" s="101">
        <f>'[5]2015 ER Pension Amts'!U329</f>
        <v>160195.6</v>
      </c>
      <c r="U338" s="101">
        <f>'[5]2015 ER Pension Amts'!V329</f>
        <v>98653.8</v>
      </c>
      <c r="V338" s="101">
        <f>'[5]2015 ER Pension Amts'!W329</f>
        <v>118054.59</v>
      </c>
      <c r="W338" s="101">
        <f>'[5]2015 ER Pension Amts'!X329</f>
        <v>-1375.64</v>
      </c>
      <c r="X338" s="101">
        <f>'[5]2015 ER Pension Amts'!Y329</f>
        <v>-198.54328120000002</v>
      </c>
      <c r="Y338" s="101">
        <f>'[5]2015 ER Pension Amts'!Z329</f>
        <v>0</v>
      </c>
      <c r="Z338" s="101">
        <f>'[5]2015 ER Pension Amts'!AA329</f>
        <v>13559.81</v>
      </c>
    </row>
    <row r="339" spans="1:26" s="72" customFormat="1" x14ac:dyDescent="0.3">
      <c r="A339" s="100" t="str">
        <f>'[5]2015 ER Pension Amts'!A330</f>
        <v xml:space="preserve"> LsrAgy00338</v>
      </c>
      <c r="B339" s="98" t="str">
        <f>'[5]2015 ER Pension Amts'!B330</f>
        <v>ST BERNARD PORT HARBOR &amp; TERM DIST</v>
      </c>
      <c r="C339" s="101">
        <f>'[5]2015 ER Pension Amts'!C330</f>
        <v>1001207.52</v>
      </c>
      <c r="D339" s="101">
        <f>'[5]2015 ER Pension Amts'!D330</f>
        <v>372449.19744000002</v>
      </c>
      <c r="E339" s="102">
        <f>'[5]2015 ER Pension Amts'!E330</f>
        <v>0.372</v>
      </c>
      <c r="F339" s="101">
        <f>'[5]2015 ER Pension Amts'!F330</f>
        <v>3587932.31</v>
      </c>
      <c r="G339" s="103">
        <f>'[5]2015 ER Pension Amts'!G330</f>
        <v>5.2751999999999996E-4</v>
      </c>
      <c r="H339" s="103">
        <f>'[5]2015 ER Pension Amts'!H330</f>
        <v>5.2705999999999999E-4</v>
      </c>
      <c r="I339" s="103">
        <f>'[5]2015 ER Pension Amts'!I330</f>
        <v>4.5999999999999999E-7</v>
      </c>
      <c r="J339" s="101">
        <f>'[5]2015 ER Pension Amts'!J330</f>
        <v>224509.68</v>
      </c>
      <c r="K339" s="101">
        <f>'[5]2015 ER Pension Amts'!K330</f>
        <v>4796.42</v>
      </c>
      <c r="L339" s="101">
        <f>'[5]2015 ER Pension Amts'!L330</f>
        <v>0</v>
      </c>
      <c r="M339" s="101">
        <f>'[5]2015 ER Pension Amts'!N330</f>
        <v>-29387.84</v>
      </c>
      <c r="N339" s="101">
        <f>'[5]2015 ER Pension Amts'!O330</f>
        <v>0</v>
      </c>
      <c r="O339" s="101">
        <f>'[5]2015 ER Pension Amts'!P330+'[5]2015 ER Pension Amts'!M330</f>
        <v>-3244.7299999999814</v>
      </c>
      <c r="P339" s="101">
        <f>'[5]2015 ER Pension Amts'!Q330</f>
        <v>-53881.75</v>
      </c>
      <c r="Q339" s="101">
        <f>'[5]2015 ER Pension Amts'!R330</f>
        <v>-24493.91</v>
      </c>
      <c r="R339" s="101">
        <f>'[5]2015 ER Pension Amts'!S330</f>
        <v>-26892.12</v>
      </c>
      <c r="S339" s="101">
        <f>'[5]2015 ER Pension Amts'!T330</f>
        <v>77431.63</v>
      </c>
      <c r="T339" s="101">
        <f>'[5]2015 ER Pension Amts'!U330</f>
        <v>4528745.01</v>
      </c>
      <c r="U339" s="101">
        <f>'[5]2015 ER Pension Amts'!V330</f>
        <v>2788952.33</v>
      </c>
      <c r="V339" s="101">
        <f>'[5]2015 ER Pension Amts'!W330</f>
        <v>3295649</v>
      </c>
      <c r="W339" s="101">
        <f>'[5]2015 ER Pension Amts'!X330</f>
        <v>2876.33</v>
      </c>
      <c r="X339" s="101">
        <f>'[5]2015 ER Pension Amts'!Y330</f>
        <v>415.1359516</v>
      </c>
      <c r="Y339" s="101">
        <f>'[5]2015 ER Pension Amts'!Z330</f>
        <v>0</v>
      </c>
      <c r="Z339" s="101">
        <f>'[5]2015 ER Pension Amts'!AA330</f>
        <v>383337.25</v>
      </c>
    </row>
    <row r="340" spans="1:26" s="72" customFormat="1" x14ac:dyDescent="0.3">
      <c r="A340" s="100" t="str">
        <f>'[5]2015 ER Pension Amts'!A331</f>
        <v xml:space="preserve"> LsrAgy00182</v>
      </c>
      <c r="B340" s="98" t="str">
        <f>'[5]2015 ER Pension Amts'!B331</f>
        <v>ST CHARLES PARISH PUBLIC SCHOOLS</v>
      </c>
      <c r="C340" s="101">
        <f>'[5]2015 ER Pension Amts'!C331</f>
        <v>125931</v>
      </c>
      <c r="D340" s="101">
        <f>'[5]2015 ER Pension Amts'!D331</f>
        <v>46846.332000000002</v>
      </c>
      <c r="E340" s="102">
        <f>'[5]2015 ER Pension Amts'!E331</f>
        <v>0.372</v>
      </c>
      <c r="F340" s="101">
        <f>'[5]2015 ER Pension Amts'!F331</f>
        <v>451280.16</v>
      </c>
      <c r="G340" s="103">
        <f>'[5]2015 ER Pension Amts'!G331</f>
        <v>6.635E-5</v>
      </c>
      <c r="H340" s="103">
        <f>'[5]2015 ER Pension Amts'!H331</f>
        <v>6.6589999999999998E-5</v>
      </c>
      <c r="I340" s="103">
        <f>'[5]2015 ER Pension Amts'!I331</f>
        <v>-2.3999999999999998E-7</v>
      </c>
      <c r="J340" s="101">
        <f>'[5]2015 ER Pension Amts'!J331</f>
        <v>28238.2</v>
      </c>
      <c r="K340" s="101">
        <f>'[5]2015 ER Pension Amts'!K331</f>
        <v>603.28</v>
      </c>
      <c r="L340" s="101">
        <f>'[5]2015 ER Pension Amts'!L331</f>
        <v>0</v>
      </c>
      <c r="M340" s="101">
        <f>'[5]2015 ER Pension Amts'!N331</f>
        <v>-3696.32</v>
      </c>
      <c r="N340" s="101">
        <f>'[5]2015 ER Pension Amts'!O331</f>
        <v>0</v>
      </c>
      <c r="O340" s="101">
        <f>'[5]2015 ER Pension Amts'!P331+'[5]2015 ER Pension Amts'!M331</f>
        <v>-408.12000000000262</v>
      </c>
      <c r="P340" s="101">
        <f>'[5]2015 ER Pension Amts'!Q331</f>
        <v>-6777.1</v>
      </c>
      <c r="Q340" s="101">
        <f>'[5]2015 ER Pension Amts'!R331</f>
        <v>-3080.78</v>
      </c>
      <c r="R340" s="101">
        <f>'[5]2015 ER Pension Amts'!S331</f>
        <v>-3382.42</v>
      </c>
      <c r="S340" s="101">
        <f>'[5]2015 ER Pension Amts'!T331</f>
        <v>9739.14</v>
      </c>
      <c r="T340" s="101">
        <f>'[5]2015 ER Pension Amts'!U331</f>
        <v>569612.97</v>
      </c>
      <c r="U340" s="101">
        <f>'[5]2015 ER Pension Amts'!V331</f>
        <v>350786.68</v>
      </c>
      <c r="V340" s="101">
        <f>'[5]2015 ER Pension Amts'!W331</f>
        <v>416380.05</v>
      </c>
      <c r="W340" s="101">
        <f>'[5]2015 ER Pension Amts'!X331</f>
        <v>-1500.69</v>
      </c>
      <c r="X340" s="101">
        <f>'[5]2015 ER Pension Amts'!Y331</f>
        <v>-216.59267039999997</v>
      </c>
      <c r="Y340" s="101">
        <f>'[5]2015 ER Pension Amts'!Z331</f>
        <v>0</v>
      </c>
      <c r="Z340" s="101">
        <f>'[5]2015 ER Pension Amts'!AA331</f>
        <v>48215.09</v>
      </c>
    </row>
    <row r="341" spans="1:26" s="72" customFormat="1" x14ac:dyDescent="0.3">
      <c r="A341" s="100" t="str">
        <f>'[5]2015 ER Pension Amts'!A332</f>
        <v xml:space="preserve"> LsrAgy00503</v>
      </c>
      <c r="B341" s="98" t="str">
        <f>'[5]2015 ER Pension Amts'!B332</f>
        <v>ST JAMES PARISH SCHOOL BOARD</v>
      </c>
      <c r="C341" s="101">
        <f>'[5]2015 ER Pension Amts'!C332</f>
        <v>0</v>
      </c>
      <c r="D341" s="101">
        <f>'[5]2015 ER Pension Amts'!D332</f>
        <v>0</v>
      </c>
      <c r="E341" s="102">
        <f>'[5]2015 ER Pension Amts'!E332</f>
        <v>0</v>
      </c>
      <c r="F341" s="101">
        <f>'[5]2015 ER Pension Amts'!F332</f>
        <v>0</v>
      </c>
      <c r="G341" s="103">
        <f>'[5]2015 ER Pension Amts'!G332</f>
        <v>0</v>
      </c>
      <c r="H341" s="103">
        <f>'[5]2015 ER Pension Amts'!H332</f>
        <v>3.2289999999999997E-5</v>
      </c>
      <c r="I341" s="103">
        <f>'[5]2015 ER Pension Amts'!I332</f>
        <v>-3.2289999999999997E-5</v>
      </c>
      <c r="J341" s="101">
        <f>'[5]2015 ER Pension Amts'!J332</f>
        <v>0</v>
      </c>
      <c r="K341" s="101">
        <f>'[5]2015 ER Pension Amts'!K332</f>
        <v>0</v>
      </c>
      <c r="L341" s="101">
        <f>'[5]2015 ER Pension Amts'!L332</f>
        <v>0</v>
      </c>
      <c r="M341" s="101">
        <f>'[5]2015 ER Pension Amts'!N332</f>
        <v>0</v>
      </c>
      <c r="N341" s="101">
        <f>'[5]2015 ER Pension Amts'!O332</f>
        <v>0</v>
      </c>
      <c r="O341" s="101">
        <f>'[5]2015 ER Pension Amts'!P332+'[5]2015 ER Pension Amts'!M332</f>
        <v>0</v>
      </c>
      <c r="P341" s="101">
        <f>'[5]2015 ER Pension Amts'!Q332</f>
        <v>0</v>
      </c>
      <c r="Q341" s="101">
        <f>'[5]2015 ER Pension Amts'!R332</f>
        <v>0</v>
      </c>
      <c r="R341" s="101">
        <f>'[5]2015 ER Pension Amts'!S332</f>
        <v>0</v>
      </c>
      <c r="S341" s="101">
        <f>'[5]2015 ER Pension Amts'!T332</f>
        <v>0</v>
      </c>
      <c r="T341" s="101">
        <f>'[5]2015 ER Pension Amts'!U332</f>
        <v>0</v>
      </c>
      <c r="U341" s="101">
        <f>'[5]2015 ER Pension Amts'!V332</f>
        <v>0</v>
      </c>
      <c r="V341" s="101">
        <f>'[5]2015 ER Pension Amts'!W332</f>
        <v>201905.87</v>
      </c>
      <c r="W341" s="101">
        <f>'[5]2015 ER Pension Amts'!X332</f>
        <v>-201905.87</v>
      </c>
      <c r="X341" s="101">
        <f>'[5]2015 ER Pension Amts'!Y332</f>
        <v>-29140.738863399998</v>
      </c>
      <c r="Y341" s="101">
        <f>'[5]2015 ER Pension Amts'!Z332</f>
        <v>0</v>
      </c>
      <c r="Z341" s="101">
        <f>'[5]2015 ER Pension Amts'!AA332</f>
        <v>0</v>
      </c>
    </row>
    <row r="342" spans="1:26" s="72" customFormat="1" x14ac:dyDescent="0.3">
      <c r="A342" s="100" t="str">
        <f>'[5]2015 ER Pension Amts'!A333</f>
        <v xml:space="preserve"> LsrAgy00764</v>
      </c>
      <c r="B342" s="98" t="str">
        <f>'[5]2015 ER Pension Amts'!B333</f>
        <v>ST LANDRY PARISH GOVERNMENT</v>
      </c>
      <c r="C342" s="101">
        <f>'[5]2015 ER Pension Amts'!C333</f>
        <v>23254.080000000002</v>
      </c>
      <c r="D342" s="101">
        <f>'[5]2015 ER Pension Amts'!D333</f>
        <v>8999.3289600000007</v>
      </c>
      <c r="E342" s="102">
        <f>'[5]2015 ER Pension Amts'!E333</f>
        <v>0.38700000000000001</v>
      </c>
      <c r="F342" s="101">
        <f>'[5]2015 ER Pension Amts'!F333</f>
        <v>86719.25</v>
      </c>
      <c r="G342" s="103">
        <f>'[5]2015 ER Pension Amts'!G333</f>
        <v>1.275E-5</v>
      </c>
      <c r="H342" s="103">
        <f>'[5]2015 ER Pension Amts'!H333</f>
        <v>1.293E-5</v>
      </c>
      <c r="I342" s="103">
        <f>'[5]2015 ER Pension Amts'!I333</f>
        <v>-1.8E-7</v>
      </c>
      <c r="J342" s="101">
        <f>'[5]2015 ER Pension Amts'!J333</f>
        <v>5426.33</v>
      </c>
      <c r="K342" s="101">
        <f>'[5]2015 ER Pension Amts'!K333</f>
        <v>115.93</v>
      </c>
      <c r="L342" s="101">
        <f>'[5]2015 ER Pension Amts'!L333</f>
        <v>0</v>
      </c>
      <c r="M342" s="101">
        <f>'[5]2015 ER Pension Amts'!N333</f>
        <v>-710.3</v>
      </c>
      <c r="N342" s="101">
        <f>'[5]2015 ER Pension Amts'!O333</f>
        <v>0</v>
      </c>
      <c r="O342" s="101">
        <f>'[5]2015 ER Pension Amts'!P333+'[5]2015 ER Pension Amts'!M333</f>
        <v>-78.420000000000073</v>
      </c>
      <c r="P342" s="101">
        <f>'[5]2015 ER Pension Amts'!Q333</f>
        <v>-1302.31</v>
      </c>
      <c r="Q342" s="101">
        <f>'[5]2015 ER Pension Amts'!R333</f>
        <v>-592.01</v>
      </c>
      <c r="R342" s="101">
        <f>'[5]2015 ER Pension Amts'!S333</f>
        <v>-649.97</v>
      </c>
      <c r="S342" s="101">
        <f>'[5]2015 ER Pension Amts'!T333</f>
        <v>1871.5</v>
      </c>
      <c r="T342" s="101">
        <f>'[5]2015 ER Pension Amts'!U333</f>
        <v>109458.41</v>
      </c>
      <c r="U342" s="101">
        <f>'[5]2015 ER Pension Amts'!V333</f>
        <v>67408.14</v>
      </c>
      <c r="V342" s="101">
        <f>'[5]2015 ER Pension Amts'!W333</f>
        <v>80849.89</v>
      </c>
      <c r="W342" s="101">
        <f>'[5]2015 ER Pension Amts'!X333</f>
        <v>-1125.52</v>
      </c>
      <c r="X342" s="101">
        <f>'[5]2015 ER Pension Amts'!Y333</f>
        <v>-162.44450280000001</v>
      </c>
      <c r="Y342" s="101">
        <f>'[5]2015 ER Pension Amts'!Z333</f>
        <v>0</v>
      </c>
      <c r="Z342" s="101">
        <f>'[5]2015 ER Pension Amts'!AA333</f>
        <v>9265.15</v>
      </c>
    </row>
    <row r="343" spans="1:26" s="72" customFormat="1" x14ac:dyDescent="0.3">
      <c r="A343" s="100" t="str">
        <f>'[5]2015 ER Pension Amts'!A334</f>
        <v xml:space="preserve"> LsrAgy00207</v>
      </c>
      <c r="B343" s="98" t="str">
        <f>'[5]2015 ER Pension Amts'!B334</f>
        <v>ST LANDRY PARISH SCHOOL BOARD</v>
      </c>
      <c r="C343" s="101">
        <f>'[5]2015 ER Pension Amts'!C334</f>
        <v>337686.32</v>
      </c>
      <c r="D343" s="101">
        <f>'[5]2015 ER Pension Amts'!D334</f>
        <v>125619.31104</v>
      </c>
      <c r="E343" s="102">
        <f>'[5]2015 ER Pension Amts'!E334</f>
        <v>0.372</v>
      </c>
      <c r="F343" s="101">
        <f>'[5]2015 ER Pension Amts'!F334</f>
        <v>1210124.58</v>
      </c>
      <c r="G343" s="103">
        <f>'[5]2015 ER Pension Amts'!G334</f>
        <v>1.7792E-4</v>
      </c>
      <c r="H343" s="103">
        <f>'[5]2015 ER Pension Amts'!H334</f>
        <v>1.4768E-4</v>
      </c>
      <c r="I343" s="103">
        <f>'[5]2015 ER Pension Amts'!I334</f>
        <v>3.0239999999999998E-5</v>
      </c>
      <c r="J343" s="101">
        <f>'[5]2015 ER Pension Amts'!J334</f>
        <v>75721.8</v>
      </c>
      <c r="K343" s="101">
        <f>'[5]2015 ER Pension Amts'!K334</f>
        <v>1617.72</v>
      </c>
      <c r="L343" s="101">
        <f>'[5]2015 ER Pension Amts'!L334</f>
        <v>0</v>
      </c>
      <c r="M343" s="101">
        <f>'[5]2015 ER Pension Amts'!N334</f>
        <v>-9911.82</v>
      </c>
      <c r="N343" s="101">
        <f>'[5]2015 ER Pension Amts'!O334</f>
        <v>0</v>
      </c>
      <c r="O343" s="101">
        <f>'[5]2015 ER Pension Amts'!P334+'[5]2015 ER Pension Amts'!M334</f>
        <v>-1094.3699999999953</v>
      </c>
      <c r="P343" s="101">
        <f>'[5]2015 ER Pension Amts'!Q334</f>
        <v>-18173.04</v>
      </c>
      <c r="Q343" s="101">
        <f>'[5]2015 ER Pension Amts'!R334</f>
        <v>-8261.2099999999991</v>
      </c>
      <c r="R343" s="101">
        <f>'[5]2015 ER Pension Amts'!S334</f>
        <v>-9070.07</v>
      </c>
      <c r="S343" s="101">
        <f>'[5]2015 ER Pension Amts'!T334</f>
        <v>26115.86</v>
      </c>
      <c r="T343" s="101">
        <f>'[5]2015 ER Pension Amts'!U334</f>
        <v>1527438.41</v>
      </c>
      <c r="U343" s="101">
        <f>'[5]2015 ER Pension Amts'!V334</f>
        <v>940647.55</v>
      </c>
      <c r="V343" s="101">
        <f>'[5]2015 ER Pension Amts'!W334</f>
        <v>923427.02</v>
      </c>
      <c r="W343" s="101">
        <f>'[5]2015 ER Pension Amts'!X334</f>
        <v>189087.44</v>
      </c>
      <c r="X343" s="101">
        <f>'[5]2015 ER Pension Amts'!Y334</f>
        <v>27290.676470399998</v>
      </c>
      <c r="Y343" s="101">
        <f>'[5]2015 ER Pension Amts'!Z334</f>
        <v>0</v>
      </c>
      <c r="Z343" s="101">
        <f>'[5]2015 ER Pension Amts'!AA334</f>
        <v>129290.57</v>
      </c>
    </row>
    <row r="344" spans="1:26" s="72" customFormat="1" x14ac:dyDescent="0.3">
      <c r="A344" s="100" t="str">
        <f>'[5]2015 ER Pension Amts'!A335</f>
        <v xml:space="preserve"> LsrAgy00029</v>
      </c>
      <c r="B344" s="98" t="str">
        <f>'[5]2015 ER Pension Amts'!B335</f>
        <v>ST MARTIN PARISH SCHOOL BOARD</v>
      </c>
      <c r="C344" s="101">
        <f>'[5]2015 ER Pension Amts'!C335</f>
        <v>61251.23</v>
      </c>
      <c r="D344" s="101">
        <f>'[5]2015 ER Pension Amts'!D335</f>
        <v>22785.457559999999</v>
      </c>
      <c r="E344" s="102">
        <f>'[5]2015 ER Pension Amts'!E335</f>
        <v>0.372</v>
      </c>
      <c r="F344" s="101">
        <f>'[5]2015 ER Pension Amts'!F335</f>
        <v>219484.71</v>
      </c>
      <c r="G344" s="103">
        <f>'[5]2015 ER Pension Amts'!G335</f>
        <v>3.2270000000000001E-5</v>
      </c>
      <c r="H344" s="103">
        <f>'[5]2015 ER Pension Amts'!H335</f>
        <v>3.1999999999999999E-5</v>
      </c>
      <c r="I344" s="103">
        <f>'[5]2015 ER Pension Amts'!I335</f>
        <v>2.7000000000000001E-7</v>
      </c>
      <c r="J344" s="101">
        <f>'[5]2015 ER Pension Amts'!J335</f>
        <v>13733.94</v>
      </c>
      <c r="K344" s="101">
        <f>'[5]2015 ER Pension Amts'!K335</f>
        <v>293.41000000000003</v>
      </c>
      <c r="L344" s="101">
        <f>'[5]2015 ER Pension Amts'!L335</f>
        <v>0</v>
      </c>
      <c r="M344" s="101">
        <f>'[5]2015 ER Pension Amts'!N335</f>
        <v>-1797.74</v>
      </c>
      <c r="N344" s="101">
        <f>'[5]2015 ER Pension Amts'!O335</f>
        <v>0</v>
      </c>
      <c r="O344" s="101">
        <f>'[5]2015 ER Pension Amts'!P335+'[5]2015 ER Pension Amts'!M335</f>
        <v>-198.4900000000016</v>
      </c>
      <c r="P344" s="101">
        <f>'[5]2015 ER Pension Amts'!Q335</f>
        <v>-3296.11</v>
      </c>
      <c r="Q344" s="101">
        <f>'[5]2015 ER Pension Amts'!R335</f>
        <v>-1498.37</v>
      </c>
      <c r="R344" s="101">
        <f>'[5]2015 ER Pension Amts'!S335</f>
        <v>-1645.07</v>
      </c>
      <c r="S344" s="101">
        <f>'[5]2015 ER Pension Amts'!T335</f>
        <v>4736.7299999999996</v>
      </c>
      <c r="T344" s="101">
        <f>'[5]2015 ER Pension Amts'!U335</f>
        <v>277037.08</v>
      </c>
      <c r="U344" s="101">
        <f>'[5]2015 ER Pension Amts'!V335</f>
        <v>170608.68</v>
      </c>
      <c r="V344" s="101">
        <f>'[5]2015 ER Pension Amts'!W335</f>
        <v>200092.53</v>
      </c>
      <c r="W344" s="101">
        <f>'[5]2015 ER Pension Amts'!X335</f>
        <v>1688.28</v>
      </c>
      <c r="X344" s="101">
        <f>'[5]2015 ER Pension Amts'!Y335</f>
        <v>243.66675420000001</v>
      </c>
      <c r="Y344" s="101">
        <f>'[5]2015 ER Pension Amts'!Z335</f>
        <v>0</v>
      </c>
      <c r="Z344" s="101">
        <f>'[5]2015 ER Pension Amts'!AA335</f>
        <v>23449.9</v>
      </c>
    </row>
    <row r="345" spans="1:26" s="72" customFormat="1" x14ac:dyDescent="0.3">
      <c r="A345" s="100" t="str">
        <f>'[5]2015 ER Pension Amts'!A336</f>
        <v xml:space="preserve"> LsrAgy00616</v>
      </c>
      <c r="B345" s="98" t="str">
        <f>'[5]2015 ER Pension Amts'!B336</f>
        <v>ST TAMMANY PARISH GOVERNMENT</v>
      </c>
      <c r="C345" s="101">
        <f>'[5]2015 ER Pension Amts'!C336</f>
        <v>3600</v>
      </c>
      <c r="D345" s="101">
        <f>'[5]2015 ER Pension Amts'!D336</f>
        <v>1371.6</v>
      </c>
      <c r="E345" s="102">
        <f>'[5]2015 ER Pension Amts'!E336</f>
        <v>0.38100000000000001</v>
      </c>
      <c r="F345" s="101">
        <f>'[5]2015 ER Pension Amts'!F336</f>
        <v>13194.93</v>
      </c>
      <c r="G345" s="103">
        <f>'[5]2015 ER Pension Amts'!G336</f>
        <v>1.9400000000000001E-6</v>
      </c>
      <c r="H345" s="103">
        <f>'[5]2015 ER Pension Amts'!H336</f>
        <v>1.9999999999999999E-6</v>
      </c>
      <c r="I345" s="103">
        <f>'[5]2015 ER Pension Amts'!I336</f>
        <v>-5.9999999999999995E-8</v>
      </c>
      <c r="J345" s="101">
        <f>'[5]2015 ER Pension Amts'!J336</f>
        <v>825.65</v>
      </c>
      <c r="K345" s="101">
        <f>'[5]2015 ER Pension Amts'!K336</f>
        <v>17.64</v>
      </c>
      <c r="L345" s="101">
        <f>'[5]2015 ER Pension Amts'!L336</f>
        <v>0</v>
      </c>
      <c r="M345" s="101">
        <f>'[5]2015 ER Pension Amts'!N336</f>
        <v>-108.08</v>
      </c>
      <c r="N345" s="101">
        <f>'[5]2015 ER Pension Amts'!O336</f>
        <v>0</v>
      </c>
      <c r="O345" s="101">
        <f>'[5]2015 ER Pension Amts'!P336+'[5]2015 ER Pension Amts'!M336</f>
        <v>-11.930000000000064</v>
      </c>
      <c r="P345" s="101">
        <f>'[5]2015 ER Pension Amts'!Q336</f>
        <v>-198.15</v>
      </c>
      <c r="Q345" s="101">
        <f>'[5]2015 ER Pension Amts'!R336</f>
        <v>-90.08</v>
      </c>
      <c r="R345" s="101">
        <f>'[5]2015 ER Pension Amts'!S336</f>
        <v>-98.9</v>
      </c>
      <c r="S345" s="101">
        <f>'[5]2015 ER Pension Amts'!T336</f>
        <v>284.76</v>
      </c>
      <c r="T345" s="101">
        <f>'[5]2015 ER Pension Amts'!U336</f>
        <v>16654.849999999999</v>
      </c>
      <c r="U345" s="101">
        <f>'[5]2015 ER Pension Amts'!V336</f>
        <v>10256.61</v>
      </c>
      <c r="V345" s="101">
        <f>'[5]2015 ER Pension Amts'!W336</f>
        <v>12505.78</v>
      </c>
      <c r="W345" s="101">
        <f>'[5]2015 ER Pension Amts'!X336</f>
        <v>-375.17</v>
      </c>
      <c r="X345" s="101">
        <f>'[5]2015 ER Pension Amts'!Y336</f>
        <v>-54.148167599999994</v>
      </c>
      <c r="Y345" s="101">
        <f>'[5]2015 ER Pension Amts'!Z336</f>
        <v>0</v>
      </c>
      <c r="Z345" s="101">
        <f>'[5]2015 ER Pension Amts'!AA336</f>
        <v>1409.76</v>
      </c>
    </row>
    <row r="346" spans="1:26" s="72" customFormat="1" x14ac:dyDescent="0.3">
      <c r="A346" s="100" t="str">
        <f>'[5]2015 ER Pension Amts'!A337</f>
        <v xml:space="preserve"> LsrAgy00020</v>
      </c>
      <c r="B346" s="98" t="str">
        <f>'[5]2015 ER Pension Amts'!B337</f>
        <v>ST TAMMANY PARISH SCHOOL BOARD</v>
      </c>
      <c r="C346" s="101">
        <f>'[5]2015 ER Pension Amts'!C337</f>
        <v>472267.56</v>
      </c>
      <c r="D346" s="101">
        <f>'[5]2015 ER Pension Amts'!D337</f>
        <v>175683.53232</v>
      </c>
      <c r="E346" s="102">
        <f>'[5]2015 ER Pension Amts'!E337</f>
        <v>0.372</v>
      </c>
      <c r="F346" s="101">
        <f>'[5]2015 ER Pension Amts'!F337</f>
        <v>1692419.62</v>
      </c>
      <c r="G346" s="103">
        <f>'[5]2015 ER Pension Amts'!G337</f>
        <v>2.4883000000000001E-4</v>
      </c>
      <c r="H346" s="103">
        <f>'[5]2015 ER Pension Amts'!H337</f>
        <v>2.3243999999999999E-4</v>
      </c>
      <c r="I346" s="103">
        <f>'[5]2015 ER Pension Amts'!I337</f>
        <v>1.6390000000000001E-5</v>
      </c>
      <c r="J346" s="101">
        <f>'[5]2015 ER Pension Amts'!J337</f>
        <v>105900.71</v>
      </c>
      <c r="K346" s="101">
        <f>'[5]2015 ER Pension Amts'!K337</f>
        <v>2262.46</v>
      </c>
      <c r="L346" s="101">
        <f>'[5]2015 ER Pension Amts'!L337</f>
        <v>0</v>
      </c>
      <c r="M346" s="101">
        <f>'[5]2015 ER Pension Amts'!N337</f>
        <v>-13862.18</v>
      </c>
      <c r="N346" s="101">
        <f>'[5]2015 ER Pension Amts'!O337</f>
        <v>0</v>
      </c>
      <c r="O346" s="101">
        <f>'[5]2015 ER Pension Amts'!P337+'[5]2015 ER Pension Amts'!M337</f>
        <v>-1530.5299999999988</v>
      </c>
      <c r="P346" s="101">
        <f>'[5]2015 ER Pension Amts'!Q337</f>
        <v>-25415.9</v>
      </c>
      <c r="Q346" s="101">
        <f>'[5]2015 ER Pension Amts'!R337</f>
        <v>-11553.72</v>
      </c>
      <c r="R346" s="101">
        <f>'[5]2015 ER Pension Amts'!S337</f>
        <v>-12684.95</v>
      </c>
      <c r="S346" s="101">
        <f>'[5]2015 ER Pension Amts'!T337</f>
        <v>36524.33</v>
      </c>
      <c r="T346" s="101">
        <f>'[5]2015 ER Pension Amts'!U337</f>
        <v>2136198.86</v>
      </c>
      <c r="U346" s="101">
        <f>'[5]2015 ER Pension Amts'!V337</f>
        <v>1315542.55</v>
      </c>
      <c r="V346" s="101">
        <f>'[5]2015 ER Pension Amts'!W337</f>
        <v>1453422.1</v>
      </c>
      <c r="W346" s="101">
        <f>'[5]2015 ER Pension Amts'!X337</f>
        <v>102484.89</v>
      </c>
      <c r="X346" s="101">
        <f>'[5]2015 ER Pension Amts'!Y337</f>
        <v>14791.474449400001</v>
      </c>
      <c r="Y346" s="101">
        <f>'[5]2015 ER Pension Amts'!Z337</f>
        <v>0</v>
      </c>
      <c r="Z346" s="101">
        <f>'[5]2015 ER Pension Amts'!AA337</f>
        <v>180819.32</v>
      </c>
    </row>
    <row r="347" spans="1:26" s="72" customFormat="1" x14ac:dyDescent="0.3">
      <c r="A347" s="100" t="str">
        <f>'[5]2015 ER Pension Amts'!A338</f>
        <v xml:space="preserve"> LsrAgy00127</v>
      </c>
      <c r="B347" s="98" t="str">
        <f>'[5]2015 ER Pension Amts'!B338</f>
        <v>ST. HELENA PARISH SCHOOL BOARD</v>
      </c>
      <c r="C347" s="101">
        <f>'[5]2015 ER Pension Amts'!C338</f>
        <v>38100</v>
      </c>
      <c r="D347" s="101">
        <f>'[5]2015 ER Pension Amts'!D338</f>
        <v>14173.2</v>
      </c>
      <c r="E347" s="102">
        <f>'[5]2015 ER Pension Amts'!E338</f>
        <v>0.372</v>
      </c>
      <c r="F347" s="101">
        <f>'[5]2015 ER Pension Amts'!F338</f>
        <v>136506.29999999999</v>
      </c>
      <c r="G347" s="103">
        <f>'[5]2015 ER Pension Amts'!G338</f>
        <v>2.0069999999999999E-5</v>
      </c>
      <c r="H347" s="103">
        <f>'[5]2015 ER Pension Amts'!H338</f>
        <v>0</v>
      </c>
      <c r="I347" s="103">
        <f>'[5]2015 ER Pension Amts'!I338</f>
        <v>2.0069999999999999E-5</v>
      </c>
      <c r="J347" s="101">
        <f>'[5]2015 ER Pension Amts'!J338</f>
        <v>8541.68</v>
      </c>
      <c r="K347" s="101">
        <f>'[5]2015 ER Pension Amts'!K338</f>
        <v>182.48</v>
      </c>
      <c r="L347" s="101">
        <f>'[5]2015 ER Pension Amts'!L338</f>
        <v>0</v>
      </c>
      <c r="M347" s="101">
        <f>'[5]2015 ER Pension Amts'!N338</f>
        <v>-1118.0899999999999</v>
      </c>
      <c r="N347" s="101">
        <f>'[5]2015 ER Pension Amts'!O338</f>
        <v>0</v>
      </c>
      <c r="O347" s="101">
        <f>'[5]2015 ER Pension Amts'!P338+'[5]2015 ER Pension Amts'!M338</f>
        <v>-123.45000000000073</v>
      </c>
      <c r="P347" s="101">
        <f>'[5]2015 ER Pension Amts'!Q338</f>
        <v>-2049.98</v>
      </c>
      <c r="Q347" s="101">
        <f>'[5]2015 ER Pension Amts'!R338</f>
        <v>-931.89</v>
      </c>
      <c r="R347" s="101">
        <f>'[5]2015 ER Pension Amts'!S338</f>
        <v>-1023.14</v>
      </c>
      <c r="S347" s="101">
        <f>'[5]2015 ER Pension Amts'!T338</f>
        <v>2945.96</v>
      </c>
      <c r="T347" s="101">
        <f>'[5]2015 ER Pension Amts'!U338</f>
        <v>172300.41</v>
      </c>
      <c r="U347" s="101">
        <f>'[5]2015 ER Pension Amts'!V338</f>
        <v>106108.34</v>
      </c>
      <c r="V347" s="101">
        <f>'[5]2015 ER Pension Amts'!W338</f>
        <v>0</v>
      </c>
      <c r="W347" s="101">
        <f>'[5]2015 ER Pension Amts'!X338</f>
        <v>125495.53</v>
      </c>
      <c r="X347" s="101">
        <f>'[5]2015 ER Pension Amts'!Y338</f>
        <v>18112.562062199999</v>
      </c>
      <c r="Y347" s="101">
        <f>'[5]2015 ER Pension Amts'!Z338</f>
        <v>0</v>
      </c>
      <c r="Z347" s="101">
        <f>'[5]2015 ER Pension Amts'!AA338</f>
        <v>14584.43</v>
      </c>
    </row>
    <row r="348" spans="1:26" s="72" customFormat="1" x14ac:dyDescent="0.3">
      <c r="A348" s="100" t="str">
        <f>'[5]2015 ER Pension Amts'!A339</f>
        <v xml:space="preserve"> LsrAgy00126</v>
      </c>
      <c r="B348" s="98" t="str">
        <f>'[5]2015 ER Pension Amts'!B339</f>
        <v>ST. MARY PARISH SCHOOL BOARD</v>
      </c>
      <c r="C348" s="101">
        <f>'[5]2015 ER Pension Amts'!C339</f>
        <v>135798.96</v>
      </c>
      <c r="D348" s="101">
        <f>'[5]2015 ER Pension Amts'!D339</f>
        <v>50517.21312</v>
      </c>
      <c r="E348" s="102">
        <f>'[5]2015 ER Pension Amts'!E339</f>
        <v>0.372</v>
      </c>
      <c r="F348" s="101">
        <f>'[5]2015 ER Pension Amts'!F339</f>
        <v>486648.01</v>
      </c>
      <c r="G348" s="103">
        <f>'[5]2015 ER Pension Amts'!G339</f>
        <v>7.1550000000000004E-5</v>
      </c>
      <c r="H348" s="103">
        <f>'[5]2015 ER Pension Amts'!H339</f>
        <v>9.5379999999999998E-5</v>
      </c>
      <c r="I348" s="103">
        <f>'[5]2015 ER Pension Amts'!I339</f>
        <v>-2.3830000000000001E-5</v>
      </c>
      <c r="J348" s="101">
        <f>'[5]2015 ER Pension Amts'!J339</f>
        <v>30451.3</v>
      </c>
      <c r="K348" s="101">
        <f>'[5]2015 ER Pension Amts'!K339</f>
        <v>650.55999999999995</v>
      </c>
      <c r="L348" s="101">
        <f>'[5]2015 ER Pension Amts'!L339</f>
        <v>0</v>
      </c>
      <c r="M348" s="101">
        <f>'[5]2015 ER Pension Amts'!N339</f>
        <v>-3986.01</v>
      </c>
      <c r="N348" s="101">
        <f>'[5]2015 ER Pension Amts'!O339</f>
        <v>0</v>
      </c>
      <c r="O348" s="101">
        <f>'[5]2015 ER Pension Amts'!P339+'[5]2015 ER Pension Amts'!M339</f>
        <v>-440.09999999999854</v>
      </c>
      <c r="P348" s="101">
        <f>'[5]2015 ER Pension Amts'!Q339</f>
        <v>-7308.23</v>
      </c>
      <c r="Q348" s="101">
        <f>'[5]2015 ER Pension Amts'!R339</f>
        <v>-3322.22</v>
      </c>
      <c r="R348" s="101">
        <f>'[5]2015 ER Pension Amts'!S339</f>
        <v>-3647.5</v>
      </c>
      <c r="S348" s="101">
        <f>'[5]2015 ER Pension Amts'!T339</f>
        <v>10502.41</v>
      </c>
      <c r="T348" s="101">
        <f>'[5]2015 ER Pension Amts'!U339</f>
        <v>614254.82999999996</v>
      </c>
      <c r="U348" s="101">
        <f>'[5]2015 ER Pension Amts'!V339</f>
        <v>378278.62</v>
      </c>
      <c r="V348" s="101">
        <f>'[5]2015 ER Pension Amts'!W339</f>
        <v>596400.79</v>
      </c>
      <c r="W348" s="101">
        <f>'[5]2015 ER Pension Amts'!X339</f>
        <v>-149006.39999999999</v>
      </c>
      <c r="X348" s="101">
        <f>'[5]2015 ER Pension Amts'!Y339</f>
        <v>-21505.847231800002</v>
      </c>
      <c r="Y348" s="101">
        <f>'[5]2015 ER Pension Amts'!Z339</f>
        <v>0</v>
      </c>
      <c r="Z348" s="101">
        <f>'[5]2015 ER Pension Amts'!AA339</f>
        <v>51993.82</v>
      </c>
    </row>
    <row r="349" spans="1:26" s="72" customFormat="1" x14ac:dyDescent="0.3">
      <c r="A349" s="100" t="str">
        <f>'[5]2015 ER Pension Amts'!A340</f>
        <v xml:space="preserve"> 21-800</v>
      </c>
      <c r="B349" s="98" t="str">
        <f>'[5]2015 ER Pension Amts'!B340</f>
        <v>STATE EMPLOYEES GROUP BENEFIT</v>
      </c>
      <c r="C349" s="101">
        <f>'[5]2015 ER Pension Amts'!C340</f>
        <v>2701592.28</v>
      </c>
      <c r="D349" s="101">
        <f>'[5]2015 ER Pension Amts'!D340</f>
        <v>1004992.32816</v>
      </c>
      <c r="E349" s="102">
        <f>'[5]2015 ER Pension Amts'!E340</f>
        <v>0.372</v>
      </c>
      <c r="F349" s="101">
        <f>'[5]2015 ER Pension Amts'!F340</f>
        <v>9681472.7100000009</v>
      </c>
      <c r="G349" s="103">
        <f>'[5]2015 ER Pension Amts'!G340</f>
        <v>1.4234300000000001E-3</v>
      </c>
      <c r="H349" s="103">
        <f>'[5]2015 ER Pension Amts'!H340</f>
        <v>2.0494300000000001E-3</v>
      </c>
      <c r="I349" s="103">
        <f>'[5]2015 ER Pension Amts'!I340</f>
        <v>-6.2600000000000004E-4</v>
      </c>
      <c r="J349" s="101">
        <f>'[5]2015 ER Pension Amts'!J340</f>
        <v>605804.16</v>
      </c>
      <c r="K349" s="101">
        <f>'[5]2015 ER Pension Amts'!K340</f>
        <v>12942.4</v>
      </c>
      <c r="L349" s="101">
        <f>'[5]2015 ER Pension Amts'!L340</f>
        <v>0</v>
      </c>
      <c r="M349" s="101">
        <f>'[5]2015 ER Pension Amts'!N340</f>
        <v>-79298.48</v>
      </c>
      <c r="N349" s="101">
        <f>'[5]2015 ER Pension Amts'!O340</f>
        <v>0</v>
      </c>
      <c r="O349" s="101">
        <f>'[5]2015 ER Pension Amts'!P340+'[5]2015 ER Pension Amts'!M340</f>
        <v>-8755.390000000014</v>
      </c>
      <c r="P349" s="101">
        <f>'[5]2015 ER Pension Amts'!Q340</f>
        <v>-145391.45000000001</v>
      </c>
      <c r="Q349" s="101">
        <f>'[5]2015 ER Pension Amts'!R340</f>
        <v>-66092.97</v>
      </c>
      <c r="R349" s="101">
        <f>'[5]2015 ER Pension Amts'!S340</f>
        <v>-72564.17</v>
      </c>
      <c r="S349" s="101">
        <f>'[5]2015 ER Pension Amts'!T340</f>
        <v>208937.12</v>
      </c>
      <c r="T349" s="101">
        <f>'[5]2015 ER Pension Amts'!U340</f>
        <v>12220108.26</v>
      </c>
      <c r="U349" s="101">
        <f>'[5]2015 ER Pension Amts'!V340</f>
        <v>7525550.5199999996</v>
      </c>
      <c r="V349" s="101">
        <f>'[5]2015 ER Pension Amts'!W340</f>
        <v>12814863.470000001</v>
      </c>
      <c r="W349" s="101">
        <f>'[5]2015 ER Pension Amts'!X340</f>
        <v>-3914310.09</v>
      </c>
      <c r="X349" s="101">
        <f>'[5]2015 ER Pension Amts'!Y340</f>
        <v>-564945.88196000003</v>
      </c>
      <c r="Y349" s="101">
        <f>'[5]2015 ER Pension Amts'!Z340</f>
        <v>0</v>
      </c>
      <c r="Z349" s="101">
        <f>'[5]2015 ER Pension Amts'!AA340</f>
        <v>1034375.46</v>
      </c>
    </row>
    <row r="350" spans="1:26" s="72" customFormat="1" x14ac:dyDescent="0.3">
      <c r="A350" s="100">
        <f>'[5]2015 ER Pension Amts'!A341</f>
        <v>20114</v>
      </c>
      <c r="B350" s="98" t="str">
        <f>'[5]2015 ER Pension Amts'!B341</f>
        <v>STATE PLUMBING BOARD</v>
      </c>
      <c r="C350" s="101">
        <f>'[5]2015 ER Pension Amts'!C341</f>
        <v>213844.8</v>
      </c>
      <c r="D350" s="101">
        <f>'[5]2015 ER Pension Amts'!D341</f>
        <v>79550.265599999999</v>
      </c>
      <c r="E350" s="102">
        <f>'[5]2015 ER Pension Amts'!E341</f>
        <v>0.372</v>
      </c>
      <c r="F350" s="101">
        <f>'[5]2015 ER Pension Amts'!F341</f>
        <v>766326.08</v>
      </c>
      <c r="G350" s="103">
        <f>'[5]2015 ER Pension Amts'!G341</f>
        <v>1.1267E-4</v>
      </c>
      <c r="H350" s="103">
        <f>'[5]2015 ER Pension Amts'!H341</f>
        <v>1.0014E-4</v>
      </c>
      <c r="I350" s="103">
        <f>'[5]2015 ER Pension Amts'!I341</f>
        <v>1.253E-5</v>
      </c>
      <c r="J350" s="101">
        <f>'[5]2015 ER Pension Amts'!J341</f>
        <v>47951.75</v>
      </c>
      <c r="K350" s="101">
        <f>'[5]2015 ER Pension Amts'!K341</f>
        <v>1024.44</v>
      </c>
      <c r="L350" s="101">
        <f>'[5]2015 ER Pension Amts'!L341</f>
        <v>0</v>
      </c>
      <c r="M350" s="101">
        <f>'[5]2015 ER Pension Amts'!N341</f>
        <v>-6276.78</v>
      </c>
      <c r="N350" s="101">
        <f>'[5]2015 ER Pension Amts'!O341</f>
        <v>0</v>
      </c>
      <c r="O350" s="101">
        <f>'[5]2015 ER Pension Amts'!P341+'[5]2015 ER Pension Amts'!M341</f>
        <v>-693.02000000000407</v>
      </c>
      <c r="P350" s="101">
        <f>'[5]2015 ER Pension Amts'!Q341</f>
        <v>-11508.3</v>
      </c>
      <c r="Q350" s="101">
        <f>'[5]2015 ER Pension Amts'!R341</f>
        <v>-5231.51</v>
      </c>
      <c r="R350" s="101">
        <f>'[5]2015 ER Pension Amts'!S341</f>
        <v>-5743.74</v>
      </c>
      <c r="S350" s="101">
        <f>'[5]2015 ER Pension Amts'!T341</f>
        <v>16538.18</v>
      </c>
      <c r="T350" s="101">
        <f>'[5]2015 ER Pension Amts'!U341</f>
        <v>967268.92</v>
      </c>
      <c r="U350" s="101">
        <f>'[5]2015 ER Pension Amts'!V341</f>
        <v>595676.48</v>
      </c>
      <c r="V350" s="101">
        <f>'[5]2015 ER Pension Amts'!W341</f>
        <v>626164.56000000006</v>
      </c>
      <c r="W350" s="101">
        <f>'[5]2015 ER Pension Amts'!X341</f>
        <v>78348.73</v>
      </c>
      <c r="X350" s="101">
        <f>'[5]2015 ER Pension Amts'!Y341</f>
        <v>11307.9423338</v>
      </c>
      <c r="Y350" s="101">
        <f>'[5]2015 ER Pension Amts'!Z341</f>
        <v>0</v>
      </c>
      <c r="Z350" s="101">
        <f>'[5]2015 ER Pension Amts'!AA341</f>
        <v>81874.83</v>
      </c>
    </row>
    <row r="351" spans="1:26" s="72" customFormat="1" x14ac:dyDescent="0.3">
      <c r="A351" s="100" t="str">
        <f>'[5]2015 ER Pension Amts'!A342</f>
        <v xml:space="preserve"> 8C04</v>
      </c>
      <c r="B351" s="98" t="str">
        <f>'[5]2015 ER Pension Amts'!B342</f>
        <v>STATE POLICE RETIREMENT SYSTEM</v>
      </c>
      <c r="C351" s="101">
        <f>'[5]2015 ER Pension Amts'!C342</f>
        <v>297115.2</v>
      </c>
      <c r="D351" s="101">
        <f>'[5]2015 ER Pension Amts'!D342</f>
        <v>110526.8544</v>
      </c>
      <c r="E351" s="102">
        <f>'[5]2015 ER Pension Amts'!E342</f>
        <v>0.372</v>
      </c>
      <c r="F351" s="101">
        <f>'[5]2015 ER Pension Amts'!F342</f>
        <v>1064776.32</v>
      </c>
      <c r="G351" s="103">
        <f>'[5]2015 ER Pension Amts'!G342</f>
        <v>1.5655000000000001E-4</v>
      </c>
      <c r="H351" s="103">
        <f>'[5]2015 ER Pension Amts'!H342</f>
        <v>1.4761E-4</v>
      </c>
      <c r="I351" s="103">
        <f>'[5]2015 ER Pension Amts'!I342</f>
        <v>8.9400000000000008E-6</v>
      </c>
      <c r="J351" s="101">
        <f>'[5]2015 ER Pension Amts'!J342</f>
        <v>66626.84</v>
      </c>
      <c r="K351" s="101">
        <f>'[5]2015 ER Pension Amts'!K342</f>
        <v>1423.42</v>
      </c>
      <c r="L351" s="101">
        <f>'[5]2015 ER Pension Amts'!L342</f>
        <v>0</v>
      </c>
      <c r="M351" s="101">
        <f>'[5]2015 ER Pension Amts'!N342</f>
        <v>-8721.31</v>
      </c>
      <c r="N351" s="101">
        <f>'[5]2015 ER Pension Amts'!O342</f>
        <v>0</v>
      </c>
      <c r="O351" s="101">
        <f>'[5]2015 ER Pension Amts'!P342+'[5]2015 ER Pension Amts'!M342</f>
        <v>-962.92999999999302</v>
      </c>
      <c r="P351" s="101">
        <f>'[5]2015 ER Pension Amts'!Q342</f>
        <v>-15990.27</v>
      </c>
      <c r="Q351" s="101">
        <f>'[5]2015 ER Pension Amts'!R342</f>
        <v>-7268.96</v>
      </c>
      <c r="R351" s="101">
        <f>'[5]2015 ER Pension Amts'!S342</f>
        <v>-7980.67</v>
      </c>
      <c r="S351" s="101">
        <f>'[5]2015 ER Pension Amts'!T342</f>
        <v>22979.08</v>
      </c>
      <c r="T351" s="101">
        <f>'[5]2015 ER Pension Amts'!U342</f>
        <v>1343977.54</v>
      </c>
      <c r="U351" s="101">
        <f>'[5]2015 ER Pension Amts'!V342</f>
        <v>827666.22</v>
      </c>
      <c r="V351" s="101">
        <f>'[5]2015 ER Pension Amts'!W342</f>
        <v>922989.32</v>
      </c>
      <c r="W351" s="101">
        <f>'[5]2015 ER Pension Amts'!X342</f>
        <v>55900.85</v>
      </c>
      <c r="X351" s="101">
        <f>'[5]2015 ER Pension Amts'!Y342</f>
        <v>8068.0769724000011</v>
      </c>
      <c r="Y351" s="101">
        <f>'[5]2015 ER Pension Amts'!Z342</f>
        <v>0</v>
      </c>
      <c r="Z351" s="101">
        <f>'[5]2015 ER Pension Amts'!AA342</f>
        <v>113761.46</v>
      </c>
    </row>
    <row r="352" spans="1:26" s="72" customFormat="1" x14ac:dyDescent="0.3">
      <c r="A352" s="100" t="str">
        <f>'[5]2015 ER Pension Amts'!A343</f>
        <v xml:space="preserve"> LsrAgy00019</v>
      </c>
      <c r="B352" s="98" t="str">
        <f>'[5]2015 ER Pension Amts'!B343</f>
        <v>TANGIPAHOA PARISH SCHOOL SYSTEM</v>
      </c>
      <c r="C352" s="101">
        <f>'[5]2015 ER Pension Amts'!C343</f>
        <v>517568.66</v>
      </c>
      <c r="D352" s="101">
        <f>'[5]2015 ER Pension Amts'!D343</f>
        <v>192535.54152</v>
      </c>
      <c r="E352" s="102">
        <f>'[5]2015 ER Pension Amts'!E343</f>
        <v>0.372</v>
      </c>
      <c r="F352" s="101">
        <f>'[5]2015 ER Pension Amts'!F343</f>
        <v>1854771.65</v>
      </c>
      <c r="G352" s="103">
        <f>'[5]2015 ER Pension Amts'!G343</f>
        <v>2.7270000000000001E-4</v>
      </c>
      <c r="H352" s="103">
        <f>'[5]2015 ER Pension Amts'!H343</f>
        <v>2.5601999999999998E-4</v>
      </c>
      <c r="I352" s="103">
        <f>'[5]2015 ER Pension Amts'!I343</f>
        <v>1.668E-5</v>
      </c>
      <c r="J352" s="101">
        <f>'[5]2015 ER Pension Amts'!J343</f>
        <v>116059.65</v>
      </c>
      <c r="K352" s="101">
        <f>'[5]2015 ER Pension Amts'!K343</f>
        <v>2479.5</v>
      </c>
      <c r="L352" s="101">
        <f>'[5]2015 ER Pension Amts'!L343</f>
        <v>0</v>
      </c>
      <c r="M352" s="101">
        <f>'[5]2015 ER Pension Amts'!N343</f>
        <v>-15191.96</v>
      </c>
      <c r="N352" s="101">
        <f>'[5]2015 ER Pension Amts'!O343</f>
        <v>0</v>
      </c>
      <c r="O352" s="101">
        <f>'[5]2015 ER Pension Amts'!P343+'[5]2015 ER Pension Amts'!M343</f>
        <v>-1677.3500000000058</v>
      </c>
      <c r="P352" s="101">
        <f>'[5]2015 ER Pension Amts'!Q343</f>
        <v>-27854.02</v>
      </c>
      <c r="Q352" s="101">
        <f>'[5]2015 ER Pension Amts'!R343</f>
        <v>-12662.06</v>
      </c>
      <c r="R352" s="101">
        <f>'[5]2015 ER Pension Amts'!S343</f>
        <v>-13901.81</v>
      </c>
      <c r="S352" s="101">
        <f>'[5]2015 ER Pension Amts'!T343</f>
        <v>40028.07</v>
      </c>
      <c r="T352" s="101">
        <f>'[5]2015 ER Pension Amts'!U343</f>
        <v>2341122.16</v>
      </c>
      <c r="U352" s="101">
        <f>'[5]2015 ER Pension Amts'!V343</f>
        <v>1441741.17</v>
      </c>
      <c r="V352" s="101">
        <f>'[5]2015 ER Pension Amts'!W343</f>
        <v>1600865.29</v>
      </c>
      <c r="W352" s="101">
        <f>'[5]2015 ER Pension Amts'!X343</f>
        <v>104298.23</v>
      </c>
      <c r="X352" s="101">
        <f>'[5]2015 ER Pension Amts'!Y343</f>
        <v>15053.1905928</v>
      </c>
      <c r="Y352" s="101">
        <f>'[5]2015 ER Pension Amts'!Z343</f>
        <v>0</v>
      </c>
      <c r="Z352" s="101">
        <f>'[5]2015 ER Pension Amts'!AA343</f>
        <v>198165.13</v>
      </c>
    </row>
    <row r="353" spans="1:26" s="72" customFormat="1" x14ac:dyDescent="0.3">
      <c r="A353" s="100" t="str">
        <f>'[5]2015 ER Pension Amts'!A344</f>
        <v xml:space="preserve"> 8C03</v>
      </c>
      <c r="B353" s="98" t="str">
        <f>'[5]2015 ER Pension Amts'!B344</f>
        <v>TEACHERS RETIREMENT SYSTEM OF LOUISIANA</v>
      </c>
      <c r="C353" s="101">
        <f>'[5]2015 ER Pension Amts'!C344</f>
        <v>4438325.16</v>
      </c>
      <c r="D353" s="101">
        <f>'[5]2015 ER Pension Amts'!D344</f>
        <v>1651056.95952</v>
      </c>
      <c r="E353" s="102">
        <f>'[5]2015 ER Pension Amts'!E344</f>
        <v>0.372</v>
      </c>
      <c r="F353" s="101">
        <f>'[5]2015 ER Pension Amts'!F344</f>
        <v>15905194.01</v>
      </c>
      <c r="G353" s="103">
        <f>'[5]2015 ER Pension Amts'!G344</f>
        <v>2.33848E-3</v>
      </c>
      <c r="H353" s="103">
        <f>'[5]2015 ER Pension Amts'!H344</f>
        <v>2.3911000000000002E-3</v>
      </c>
      <c r="I353" s="103">
        <f>'[5]2015 ER Pension Amts'!I344</f>
        <v>-5.2620000000000001E-5</v>
      </c>
      <c r="J353" s="101">
        <f>'[5]2015 ER Pension Amts'!J344</f>
        <v>995244.52</v>
      </c>
      <c r="K353" s="101">
        <f>'[5]2015 ER Pension Amts'!K344</f>
        <v>21262.400000000001</v>
      </c>
      <c r="L353" s="101">
        <f>'[5]2015 ER Pension Amts'!L344</f>
        <v>0</v>
      </c>
      <c r="M353" s="101">
        <f>'[5]2015 ER Pension Amts'!N344</f>
        <v>-130275.4</v>
      </c>
      <c r="N353" s="101">
        <f>'[5]2015 ER Pension Amts'!O344</f>
        <v>0</v>
      </c>
      <c r="O353" s="101">
        <f>'[5]2015 ER Pension Amts'!P344+'[5]2015 ER Pension Amts'!M344</f>
        <v>-14383.770000000019</v>
      </c>
      <c r="P353" s="101">
        <f>'[5]2015 ER Pension Amts'!Q344</f>
        <v>-238856.15</v>
      </c>
      <c r="Q353" s="101">
        <f>'[5]2015 ER Pension Amts'!R344</f>
        <v>-108580.74</v>
      </c>
      <c r="R353" s="101">
        <f>'[5]2015 ER Pension Amts'!S344</f>
        <v>-119211.94</v>
      </c>
      <c r="S353" s="101">
        <f>'[5]2015 ER Pension Amts'!T344</f>
        <v>343252.05</v>
      </c>
      <c r="T353" s="101">
        <f>'[5]2015 ER Pension Amts'!U344</f>
        <v>20075787.890000001</v>
      </c>
      <c r="U353" s="101">
        <f>'[5]2015 ER Pension Amts'!V344</f>
        <v>12363340.23</v>
      </c>
      <c r="V353" s="101">
        <f>'[5]2015 ER Pension Amts'!W344</f>
        <v>14951288.91</v>
      </c>
      <c r="W353" s="101">
        <f>'[5]2015 ER Pension Amts'!X344</f>
        <v>-329027.15000000002</v>
      </c>
      <c r="X353" s="101">
        <f>'[5]2015 ER Pension Amts'!Y344</f>
        <v>-47487.942985200003</v>
      </c>
      <c r="Y353" s="101">
        <f>'[5]2015 ER Pension Amts'!Z344</f>
        <v>0</v>
      </c>
      <c r="Z353" s="101">
        <f>'[5]2015 ER Pension Amts'!AA344</f>
        <v>1699322.28</v>
      </c>
    </row>
    <row r="354" spans="1:26" s="72" customFormat="1" x14ac:dyDescent="0.3">
      <c r="A354" s="100">
        <f>'[5]2015 ER Pension Amts'!A345</f>
        <v>201420</v>
      </c>
      <c r="B354" s="98" t="str">
        <f>'[5]2015 ER Pension Amts'!B345</f>
        <v>TENSAS BASIN LEVEE DISTRICT</v>
      </c>
      <c r="C354" s="101">
        <f>'[5]2015 ER Pension Amts'!C345</f>
        <v>1351523.16</v>
      </c>
      <c r="D354" s="101">
        <f>'[5]2015 ER Pension Amts'!D345</f>
        <v>503182.2</v>
      </c>
      <c r="E354" s="102">
        <f>'[5]2015 ER Pension Amts'!E345</f>
        <v>0.37230740000000001</v>
      </c>
      <c r="F354" s="101">
        <f>'[5]2015 ER Pension Amts'!F345</f>
        <v>4847299.8099999996</v>
      </c>
      <c r="G354" s="103">
        <f>'[5]2015 ER Pension Amts'!G345</f>
        <v>7.1268000000000004E-4</v>
      </c>
      <c r="H354" s="103">
        <f>'[5]2015 ER Pension Amts'!H345</f>
        <v>7.1184000000000004E-4</v>
      </c>
      <c r="I354" s="103">
        <f>'[5]2015 ER Pension Amts'!I345</f>
        <v>8.4E-7</v>
      </c>
      <c r="J354" s="101">
        <f>'[5]2015 ER Pension Amts'!J345</f>
        <v>303312.78000000003</v>
      </c>
      <c r="K354" s="101">
        <f>'[5]2015 ER Pension Amts'!K345</f>
        <v>6479.97</v>
      </c>
      <c r="L354" s="101">
        <f>'[5]2015 ER Pension Amts'!L345</f>
        <v>0</v>
      </c>
      <c r="M354" s="101">
        <f>'[5]2015 ER Pension Amts'!N345</f>
        <v>-39703</v>
      </c>
      <c r="N354" s="101">
        <f>'[5]2015 ER Pension Amts'!O345</f>
        <v>0</v>
      </c>
      <c r="O354" s="101">
        <f>'[5]2015 ER Pension Amts'!P345+'[5]2015 ER Pension Amts'!M345</f>
        <v>-4383.6300000000047</v>
      </c>
      <c r="P354" s="101">
        <f>'[5]2015 ER Pension Amts'!Q345</f>
        <v>-72794.289999999994</v>
      </c>
      <c r="Q354" s="101">
        <f>'[5]2015 ER Pension Amts'!R345</f>
        <v>-33091.29</v>
      </c>
      <c r="R354" s="101">
        <f>'[5]2015 ER Pension Amts'!S345</f>
        <v>-36331.279999999999</v>
      </c>
      <c r="S354" s="101">
        <f>'[5]2015 ER Pension Amts'!T345</f>
        <v>104610.21</v>
      </c>
      <c r="T354" s="101">
        <f>'[5]2015 ER Pension Amts'!U345</f>
        <v>6118338.6299999999</v>
      </c>
      <c r="U354" s="101">
        <f>'[5]2015 ER Pension Amts'!V345</f>
        <v>3767877.13</v>
      </c>
      <c r="V354" s="101">
        <f>'[5]2015 ER Pension Amts'!W345</f>
        <v>4451058.3</v>
      </c>
      <c r="W354" s="101">
        <f>'[5]2015 ER Pension Amts'!X345</f>
        <v>5252.43</v>
      </c>
      <c r="X354" s="101">
        <f>'[5]2015 ER Pension Amts'!Y345</f>
        <v>758.07434639999997</v>
      </c>
      <c r="Y354" s="101">
        <f>'[5]2015 ER Pension Amts'!Z345</f>
        <v>0</v>
      </c>
      <c r="Z354" s="101">
        <f>'[5]2015 ER Pension Amts'!AA345</f>
        <v>517888.97</v>
      </c>
    </row>
    <row r="355" spans="1:26" s="72" customFormat="1" x14ac:dyDescent="0.3">
      <c r="A355" s="100" t="str">
        <f>'[5]2015 ER Pension Amts'!A346</f>
        <v xml:space="preserve"> LsrAgy00380</v>
      </c>
      <c r="B355" s="98" t="str">
        <f>'[5]2015 ER Pension Amts'!B346</f>
        <v>TERREBONNE LEVEE &amp; CONSERVATION DISTRICT</v>
      </c>
      <c r="C355" s="101">
        <f>'[5]2015 ER Pension Amts'!C346</f>
        <v>816929.04</v>
      </c>
      <c r="D355" s="101">
        <f>'[5]2015 ER Pension Amts'!D346</f>
        <v>303897.60288000002</v>
      </c>
      <c r="E355" s="102">
        <f>'[5]2015 ER Pension Amts'!E346</f>
        <v>0.372</v>
      </c>
      <c r="F355" s="101">
        <f>'[5]2015 ER Pension Amts'!F346</f>
        <v>2927573.75</v>
      </c>
      <c r="G355" s="103">
        <f>'[5]2015 ER Pension Amts'!G346</f>
        <v>4.3042999999999998E-4</v>
      </c>
      <c r="H355" s="103">
        <f>'[5]2015 ER Pension Amts'!H346</f>
        <v>4.0871000000000001E-4</v>
      </c>
      <c r="I355" s="103">
        <f>'[5]2015 ER Pension Amts'!I346</f>
        <v>2.1719999999999999E-5</v>
      </c>
      <c r="J355" s="101">
        <f>'[5]2015 ER Pension Amts'!J346</f>
        <v>183188.69</v>
      </c>
      <c r="K355" s="101">
        <f>'[5]2015 ER Pension Amts'!K346</f>
        <v>3913.64</v>
      </c>
      <c r="L355" s="101">
        <f>'[5]2015 ER Pension Amts'!L346</f>
        <v>0</v>
      </c>
      <c r="M355" s="101">
        <f>'[5]2015 ER Pension Amts'!N346</f>
        <v>-23979.01</v>
      </c>
      <c r="N355" s="101">
        <f>'[5]2015 ER Pension Amts'!O346</f>
        <v>0</v>
      </c>
      <c r="O355" s="101">
        <f>'[5]2015 ER Pension Amts'!P346+'[5]2015 ER Pension Amts'!M346</f>
        <v>-2647.539999999979</v>
      </c>
      <c r="P355" s="101">
        <f>'[5]2015 ER Pension Amts'!Q346</f>
        <v>-43964.82</v>
      </c>
      <c r="Q355" s="101">
        <f>'[5]2015 ER Pension Amts'!R346</f>
        <v>-19985.810000000001</v>
      </c>
      <c r="R355" s="101">
        <f>'[5]2015 ER Pension Amts'!S346</f>
        <v>-21942.63</v>
      </c>
      <c r="S355" s="101">
        <f>'[5]2015 ER Pension Amts'!T346</f>
        <v>63180.35</v>
      </c>
      <c r="T355" s="101">
        <f>'[5]2015 ER Pension Amts'!U346</f>
        <v>3695229.97</v>
      </c>
      <c r="U355" s="101">
        <f>'[5]2015 ER Pension Amts'!V346</f>
        <v>2275645.9500000002</v>
      </c>
      <c r="V355" s="101">
        <f>'[5]2015 ER Pension Amts'!W346</f>
        <v>2555619.29</v>
      </c>
      <c r="W355" s="101">
        <f>'[5]2015 ER Pension Amts'!X346</f>
        <v>135812.79999999999</v>
      </c>
      <c r="X355" s="101">
        <f>'[5]2015 ER Pension Amts'!Y346</f>
        <v>19601.636671199998</v>
      </c>
      <c r="Y355" s="101">
        <f>'[5]2015 ER Pension Amts'!Z346</f>
        <v>0</v>
      </c>
      <c r="Z355" s="101">
        <f>'[5]2015 ER Pension Amts'!AA346</f>
        <v>312784.07</v>
      </c>
    </row>
    <row r="356" spans="1:26" s="72" customFormat="1" x14ac:dyDescent="0.3">
      <c r="A356" s="100" t="str">
        <f>'[5]2015 ER Pension Amts'!A347</f>
        <v xml:space="preserve"> LsrAgy00104</v>
      </c>
      <c r="B356" s="98" t="str">
        <f>'[5]2015 ER Pension Amts'!B347</f>
        <v>TERREBONNE PARISH SCHOOL BOARD</v>
      </c>
      <c r="C356" s="101">
        <f>'[5]2015 ER Pension Amts'!C347</f>
        <v>253187.26</v>
      </c>
      <c r="D356" s="101">
        <f>'[5]2015 ER Pension Amts'!D347</f>
        <v>94185.66072</v>
      </c>
      <c r="E356" s="102">
        <f>'[5]2015 ER Pension Amts'!E347</f>
        <v>0.372</v>
      </c>
      <c r="F356" s="101">
        <f>'[5]2015 ER Pension Amts'!F347</f>
        <v>907321.37</v>
      </c>
      <c r="G356" s="103">
        <f>'[5]2015 ER Pension Amts'!G347</f>
        <v>1.3339999999999999E-4</v>
      </c>
      <c r="H356" s="103">
        <f>'[5]2015 ER Pension Amts'!H347</f>
        <v>1.5976E-4</v>
      </c>
      <c r="I356" s="103">
        <f>'[5]2015 ER Pension Amts'!I347</f>
        <v>-2.6359999999999998E-5</v>
      </c>
      <c r="J356" s="101">
        <f>'[5]2015 ER Pension Amts'!J347</f>
        <v>56774.32</v>
      </c>
      <c r="K356" s="101">
        <f>'[5]2015 ER Pension Amts'!K347</f>
        <v>1212.93</v>
      </c>
      <c r="L356" s="101">
        <f>'[5]2015 ER Pension Amts'!L347</f>
        <v>0</v>
      </c>
      <c r="M356" s="101">
        <f>'[5]2015 ER Pension Amts'!N347</f>
        <v>-7431.64</v>
      </c>
      <c r="N356" s="101">
        <f>'[5]2015 ER Pension Amts'!O347</f>
        <v>0</v>
      </c>
      <c r="O356" s="101">
        <f>'[5]2015 ER Pension Amts'!P347+'[5]2015 ER Pension Amts'!M347</f>
        <v>-820.52999999999884</v>
      </c>
      <c r="P356" s="101">
        <f>'[5]2015 ER Pension Amts'!Q347</f>
        <v>-13625.69</v>
      </c>
      <c r="Q356" s="101">
        <f>'[5]2015 ER Pension Amts'!R347</f>
        <v>-6194.05</v>
      </c>
      <c r="R356" s="101">
        <f>'[5]2015 ER Pension Amts'!S347</f>
        <v>-6800.52</v>
      </c>
      <c r="S356" s="101">
        <f>'[5]2015 ER Pension Amts'!T347</f>
        <v>19581.02</v>
      </c>
      <c r="T356" s="101">
        <f>'[5]2015 ER Pension Amts'!U347</f>
        <v>1145235.4099999999</v>
      </c>
      <c r="U356" s="101">
        <f>'[5]2015 ER Pension Amts'!V347</f>
        <v>705274.19</v>
      </c>
      <c r="V356" s="101">
        <f>'[5]2015 ER Pension Amts'!W347</f>
        <v>998961.95</v>
      </c>
      <c r="W356" s="101">
        <f>'[5]2015 ER Pension Amts'!X347</f>
        <v>-164826.22</v>
      </c>
      <c r="X356" s="101">
        <f>'[5]2015 ER Pension Amts'!Y347</f>
        <v>-23789.094965599998</v>
      </c>
      <c r="Y356" s="101">
        <f>'[5]2015 ER Pension Amts'!Z347</f>
        <v>0</v>
      </c>
      <c r="Z356" s="101">
        <f>'[5]2015 ER Pension Amts'!AA347</f>
        <v>96938.86</v>
      </c>
    </row>
    <row r="357" spans="1:26" s="72" customFormat="1" x14ac:dyDescent="0.3">
      <c r="A357" s="100" t="str">
        <f>'[5]2015 ER Pension Amts'!A348</f>
        <v xml:space="preserve"> LsrAgy00799</v>
      </c>
      <c r="B357" s="98" t="str">
        <f>'[5]2015 ER Pension Amts'!B348</f>
        <v>THE CITY OF VILLE PLATTE</v>
      </c>
      <c r="C357" s="101">
        <f>'[5]2015 ER Pension Amts'!C348</f>
        <v>58930.68</v>
      </c>
      <c r="D357" s="101">
        <f>'[5]2015 ER Pension Amts'!D348</f>
        <v>23159.757239999999</v>
      </c>
      <c r="E357" s="102">
        <f>'[5]2015 ER Pension Amts'!E348</f>
        <v>0.39300000000000002</v>
      </c>
      <c r="F357" s="101">
        <f>'[5]2015 ER Pension Amts'!F348</f>
        <v>223089.51</v>
      </c>
      <c r="G357" s="103">
        <f>'[5]2015 ER Pension Amts'!G348</f>
        <v>3.2799999999999998E-5</v>
      </c>
      <c r="H357" s="103">
        <f>'[5]2015 ER Pension Amts'!H348</f>
        <v>0</v>
      </c>
      <c r="I357" s="103">
        <f>'[5]2015 ER Pension Amts'!I348</f>
        <v>3.2799999999999998E-5</v>
      </c>
      <c r="J357" s="101">
        <f>'[5]2015 ER Pension Amts'!J348</f>
        <v>13959.5</v>
      </c>
      <c r="K357" s="101">
        <f>'[5]2015 ER Pension Amts'!K348</f>
        <v>298.23</v>
      </c>
      <c r="L357" s="101">
        <f>'[5]2015 ER Pension Amts'!L348</f>
        <v>0</v>
      </c>
      <c r="M357" s="101">
        <f>'[5]2015 ER Pension Amts'!N348</f>
        <v>-1827.27</v>
      </c>
      <c r="N357" s="101">
        <f>'[5]2015 ER Pension Amts'!O348</f>
        <v>0</v>
      </c>
      <c r="O357" s="101">
        <f>'[5]2015 ER Pension Amts'!P348+'[5]2015 ER Pension Amts'!M348</f>
        <v>-201.75</v>
      </c>
      <c r="P357" s="101">
        <f>'[5]2015 ER Pension Amts'!Q348</f>
        <v>-3350.25</v>
      </c>
      <c r="Q357" s="101">
        <f>'[5]2015 ER Pension Amts'!R348</f>
        <v>-1522.98</v>
      </c>
      <c r="R357" s="101">
        <f>'[5]2015 ER Pension Amts'!S348</f>
        <v>-1672.09</v>
      </c>
      <c r="S357" s="101">
        <f>'[5]2015 ER Pension Amts'!T348</f>
        <v>4814.5200000000004</v>
      </c>
      <c r="T357" s="101">
        <f>'[5]2015 ER Pension Amts'!U348</f>
        <v>281587.12</v>
      </c>
      <c r="U357" s="101">
        <f>'[5]2015 ER Pension Amts'!V348</f>
        <v>173410.75</v>
      </c>
      <c r="V357" s="101">
        <f>'[5]2015 ER Pension Amts'!W348</f>
        <v>0</v>
      </c>
      <c r="W357" s="101">
        <f>'[5]2015 ER Pension Amts'!X348</f>
        <v>205094.84</v>
      </c>
      <c r="X357" s="101">
        <f>'[5]2015 ER Pension Amts'!Y348</f>
        <v>29600.998287999999</v>
      </c>
      <c r="Y357" s="101">
        <f>'[5]2015 ER Pension Amts'!Z348</f>
        <v>0</v>
      </c>
      <c r="Z357" s="101">
        <f>'[5]2015 ER Pension Amts'!AA348</f>
        <v>23835.040000000001</v>
      </c>
    </row>
    <row r="358" spans="1:26" s="72" customFormat="1" x14ac:dyDescent="0.3">
      <c r="A358" s="100" t="str">
        <f>'[5]2015 ER Pension Amts'!A349</f>
        <v xml:space="preserve"> LsrAgy00281</v>
      </c>
      <c r="B358" s="98" t="str">
        <f>'[5]2015 ER Pension Amts'!B349</f>
        <v>THE PORT OF SOUTH LOUISIANA</v>
      </c>
      <c r="C358" s="101">
        <f>'[5]2015 ER Pension Amts'!C349</f>
        <v>2682671.7599999998</v>
      </c>
      <c r="D358" s="101">
        <f>'[5]2015 ER Pension Amts'!D349</f>
        <v>997953.89471999998</v>
      </c>
      <c r="E358" s="102">
        <f>'[5]2015 ER Pension Amts'!E349</f>
        <v>0.372</v>
      </c>
      <c r="F358" s="101">
        <f>'[5]2015 ER Pension Amts'!F349</f>
        <v>9613661.6600000001</v>
      </c>
      <c r="G358" s="103">
        <f>'[5]2015 ER Pension Amts'!G349</f>
        <v>1.4134600000000001E-3</v>
      </c>
      <c r="H358" s="103">
        <f>'[5]2015 ER Pension Amts'!H349</f>
        <v>1.4141100000000001E-3</v>
      </c>
      <c r="I358" s="103">
        <f>'[5]2015 ER Pension Amts'!I349</f>
        <v>-6.5000000000000002E-7</v>
      </c>
      <c r="J358" s="101">
        <f>'[5]2015 ER Pension Amts'!J349</f>
        <v>601560.98</v>
      </c>
      <c r="K358" s="101">
        <f>'[5]2015 ER Pension Amts'!K349</f>
        <v>12851.75</v>
      </c>
      <c r="L358" s="101">
        <f>'[5]2015 ER Pension Amts'!L349</f>
        <v>0</v>
      </c>
      <c r="M358" s="101">
        <f>'[5]2015 ER Pension Amts'!N349</f>
        <v>-78743.06</v>
      </c>
      <c r="N358" s="101">
        <f>'[5]2015 ER Pension Amts'!O349</f>
        <v>0</v>
      </c>
      <c r="O358" s="101">
        <f>'[5]2015 ER Pension Amts'!P349+'[5]2015 ER Pension Amts'!M349</f>
        <v>-8694.0700000000652</v>
      </c>
      <c r="P358" s="101">
        <f>'[5]2015 ER Pension Amts'!Q349</f>
        <v>-144373.1</v>
      </c>
      <c r="Q358" s="101">
        <f>'[5]2015 ER Pension Amts'!R349</f>
        <v>-65630.039999999994</v>
      </c>
      <c r="R358" s="101">
        <f>'[5]2015 ER Pension Amts'!S349</f>
        <v>-72055.91</v>
      </c>
      <c r="S358" s="101">
        <f>'[5]2015 ER Pension Amts'!T349</f>
        <v>207473.68</v>
      </c>
      <c r="T358" s="101">
        <f>'[5]2015 ER Pension Amts'!U349</f>
        <v>12134516.08</v>
      </c>
      <c r="U358" s="101">
        <f>'[5]2015 ER Pension Amts'!V349</f>
        <v>7472840</v>
      </c>
      <c r="V358" s="101">
        <f>'[5]2015 ER Pension Amts'!W349</f>
        <v>8842276.4299999997</v>
      </c>
      <c r="W358" s="101">
        <f>'[5]2015 ER Pension Amts'!X349</f>
        <v>-4064.38</v>
      </c>
      <c r="X358" s="101">
        <f>'[5]2015 ER Pension Amts'!Y349</f>
        <v>-586.60514899999998</v>
      </c>
      <c r="Y358" s="101">
        <f>'[5]2015 ER Pension Amts'!Z349</f>
        <v>0</v>
      </c>
      <c r="Z358" s="101">
        <f>'[5]2015 ER Pension Amts'!AA349</f>
        <v>1027130.48</v>
      </c>
    </row>
    <row r="359" spans="1:26" s="72" customFormat="1" x14ac:dyDescent="0.3">
      <c r="A359" s="100" t="str">
        <f>'[5]2015 ER Pension Amts'!A350</f>
        <v xml:space="preserve"> LsrAgy00765</v>
      </c>
      <c r="B359" s="98" t="str">
        <f>'[5]2015 ER Pension Amts'!B350</f>
        <v>TOWN OF BUNKIE</v>
      </c>
      <c r="C359" s="101">
        <f>'[5]2015 ER Pension Amts'!C350</f>
        <v>11954.28</v>
      </c>
      <c r="D359" s="101">
        <f>'[5]2015 ER Pension Amts'!D350</f>
        <v>4698.0320400000001</v>
      </c>
      <c r="E359" s="102">
        <f>'[5]2015 ER Pension Amts'!E350</f>
        <v>0.39300000000000002</v>
      </c>
      <c r="F359" s="101">
        <f>'[5]2015 ER Pension Amts'!F350</f>
        <v>45230.04</v>
      </c>
      <c r="G359" s="103">
        <f>'[5]2015 ER Pension Amts'!G350</f>
        <v>6.6499999999999999E-6</v>
      </c>
      <c r="H359" s="103">
        <f>'[5]2015 ER Pension Amts'!H350</f>
        <v>6.3300000000000004E-6</v>
      </c>
      <c r="I359" s="103">
        <f>'[5]2015 ER Pension Amts'!I350</f>
        <v>3.2000000000000001E-7</v>
      </c>
      <c r="J359" s="101">
        <f>'[5]2015 ER Pension Amts'!J350</f>
        <v>2830.2</v>
      </c>
      <c r="K359" s="101">
        <f>'[5]2015 ER Pension Amts'!K350</f>
        <v>60.46</v>
      </c>
      <c r="L359" s="101">
        <f>'[5]2015 ER Pension Amts'!L350</f>
        <v>0</v>
      </c>
      <c r="M359" s="101">
        <f>'[5]2015 ER Pension Amts'!N350</f>
        <v>-370.47</v>
      </c>
      <c r="N359" s="101">
        <f>'[5]2015 ER Pension Amts'!O350</f>
        <v>0</v>
      </c>
      <c r="O359" s="101">
        <f>'[5]2015 ER Pension Amts'!P350+'[5]2015 ER Pension Amts'!M350</f>
        <v>-40.900000000000091</v>
      </c>
      <c r="P359" s="101">
        <f>'[5]2015 ER Pension Amts'!Q350</f>
        <v>-679.24</v>
      </c>
      <c r="Q359" s="101">
        <f>'[5]2015 ER Pension Amts'!R350</f>
        <v>-308.77</v>
      </c>
      <c r="R359" s="101">
        <f>'[5]2015 ER Pension Amts'!S350</f>
        <v>-339.01</v>
      </c>
      <c r="S359" s="101">
        <f>'[5]2015 ER Pension Amts'!T350</f>
        <v>976.12</v>
      </c>
      <c r="T359" s="101">
        <f>'[5]2015 ER Pension Amts'!U350</f>
        <v>57090.07</v>
      </c>
      <c r="U359" s="101">
        <f>'[5]2015 ER Pension Amts'!V350</f>
        <v>35157.97</v>
      </c>
      <c r="V359" s="101">
        <f>'[5]2015 ER Pension Amts'!W350</f>
        <v>39580.800000000003</v>
      </c>
      <c r="W359" s="101">
        <f>'[5]2015 ER Pension Amts'!X350</f>
        <v>2000.93</v>
      </c>
      <c r="X359" s="101">
        <f>'[5]2015 ER Pension Amts'!Y350</f>
        <v>288.7902272</v>
      </c>
      <c r="Y359" s="101">
        <f>'[5]2015 ER Pension Amts'!Z350</f>
        <v>0</v>
      </c>
      <c r="Z359" s="101">
        <f>'[5]2015 ER Pension Amts'!AA350</f>
        <v>4832.41</v>
      </c>
    </row>
    <row r="360" spans="1:26" s="72" customFormat="1" x14ac:dyDescent="0.3">
      <c r="A360" s="100" t="str">
        <f>'[5]2015 ER Pension Amts'!A351</f>
        <v xml:space="preserve"> LsrAgy00720</v>
      </c>
      <c r="B360" s="98" t="str">
        <f>'[5]2015 ER Pension Amts'!B351</f>
        <v>TOWN OF SORRENTO</v>
      </c>
      <c r="C360" s="101">
        <f>'[5]2015 ER Pension Amts'!C351</f>
        <v>2927.04</v>
      </c>
      <c r="D360" s="101">
        <f>'[5]2015 ER Pension Amts'!D351</f>
        <v>1115.2022400000001</v>
      </c>
      <c r="E360" s="102">
        <f>'[5]2015 ER Pension Amts'!E351</f>
        <v>0.38100000000000001</v>
      </c>
      <c r="F360" s="101">
        <f>'[5]2015 ER Pension Amts'!F351</f>
        <v>10746.39</v>
      </c>
      <c r="G360" s="103">
        <f>'[5]2015 ER Pension Amts'!G351</f>
        <v>1.5799999999999999E-6</v>
      </c>
      <c r="H360" s="103">
        <f>'[5]2015 ER Pension Amts'!H351</f>
        <v>1.6300000000000001E-6</v>
      </c>
      <c r="I360" s="103">
        <f>'[5]2015 ER Pension Amts'!I351</f>
        <v>-4.9999999999999998E-8</v>
      </c>
      <c r="J360" s="101">
        <f>'[5]2015 ER Pension Amts'!J351</f>
        <v>672.44</v>
      </c>
      <c r="K360" s="101">
        <f>'[5]2015 ER Pension Amts'!K351</f>
        <v>14.37</v>
      </c>
      <c r="L360" s="101">
        <f>'[5]2015 ER Pension Amts'!L351</f>
        <v>0</v>
      </c>
      <c r="M360" s="101">
        <f>'[5]2015 ER Pension Amts'!N351</f>
        <v>-88.02</v>
      </c>
      <c r="N360" s="101">
        <f>'[5]2015 ER Pension Amts'!O351</f>
        <v>0</v>
      </c>
      <c r="O360" s="101">
        <f>'[5]2015 ER Pension Amts'!P351+'[5]2015 ER Pension Amts'!M351</f>
        <v>-9.7100000000000364</v>
      </c>
      <c r="P360" s="101">
        <f>'[5]2015 ER Pension Amts'!Q351</f>
        <v>-161.38</v>
      </c>
      <c r="Q360" s="101">
        <f>'[5]2015 ER Pension Amts'!R351</f>
        <v>-73.36</v>
      </c>
      <c r="R360" s="101">
        <f>'[5]2015 ER Pension Amts'!S351</f>
        <v>-80.55</v>
      </c>
      <c r="S360" s="101">
        <f>'[5]2015 ER Pension Amts'!T351</f>
        <v>231.92</v>
      </c>
      <c r="T360" s="101">
        <f>'[5]2015 ER Pension Amts'!U351</f>
        <v>13564.26</v>
      </c>
      <c r="U360" s="101">
        <f>'[5]2015 ER Pension Amts'!V351</f>
        <v>8353.32</v>
      </c>
      <c r="V360" s="101">
        <f>'[5]2015 ER Pension Amts'!W351</f>
        <v>10192.209999999999</v>
      </c>
      <c r="W360" s="101">
        <f>'[5]2015 ER Pension Amts'!X351</f>
        <v>-312.64</v>
      </c>
      <c r="X360" s="101">
        <f>'[5]2015 ER Pension Amts'!Y351</f>
        <v>-45.123472999999997</v>
      </c>
      <c r="Y360" s="101">
        <f>'[5]2015 ER Pension Amts'!Z351</f>
        <v>0</v>
      </c>
      <c r="Z360" s="101">
        <f>'[5]2015 ER Pension Amts'!AA351</f>
        <v>1148.1500000000001</v>
      </c>
    </row>
    <row r="361" spans="1:26" s="72" customFormat="1" x14ac:dyDescent="0.3">
      <c r="A361" s="100" t="str">
        <f>'[5]2015 ER Pension Amts'!A352</f>
        <v xml:space="preserve"> LsrAgy00924</v>
      </c>
      <c r="B361" s="98" t="str">
        <f>'[5]2015 ER Pension Amts'!B352</f>
        <v>TOWN OF VIDALIA</v>
      </c>
      <c r="C361" s="101">
        <f>'[5]2015 ER Pension Amts'!C352</f>
        <v>36191.040000000001</v>
      </c>
      <c r="D361" s="101">
        <f>'[5]2015 ER Pension Amts'!D352</f>
        <v>13607.831039999999</v>
      </c>
      <c r="E361" s="102">
        <f>'[5]2015 ER Pension Amts'!E352</f>
        <v>0.376</v>
      </c>
      <c r="F361" s="101">
        <f>'[5]2015 ER Pension Amts'!F352</f>
        <v>131065.09</v>
      </c>
      <c r="G361" s="103">
        <f>'[5]2015 ER Pension Amts'!G352</f>
        <v>1.927E-5</v>
      </c>
      <c r="H361" s="103">
        <f>'[5]2015 ER Pension Amts'!H352</f>
        <v>1.925E-5</v>
      </c>
      <c r="I361" s="103">
        <f>'[5]2015 ER Pension Amts'!I352</f>
        <v>2E-8</v>
      </c>
      <c r="J361" s="101">
        <f>'[5]2015 ER Pension Amts'!J352</f>
        <v>8201.2099999999991</v>
      </c>
      <c r="K361" s="101">
        <f>'[5]2015 ER Pension Amts'!K352</f>
        <v>175.21</v>
      </c>
      <c r="L361" s="101">
        <f>'[5]2015 ER Pension Amts'!L352</f>
        <v>0</v>
      </c>
      <c r="M361" s="101">
        <f>'[5]2015 ER Pension Amts'!N352</f>
        <v>-1073.52</v>
      </c>
      <c r="N361" s="101">
        <f>'[5]2015 ER Pension Amts'!O352</f>
        <v>0</v>
      </c>
      <c r="O361" s="101">
        <f>'[5]2015 ER Pension Amts'!P352+'[5]2015 ER Pension Amts'!M352</f>
        <v>-118.53000000000065</v>
      </c>
      <c r="P361" s="101">
        <f>'[5]2015 ER Pension Amts'!Q352</f>
        <v>-1968.27</v>
      </c>
      <c r="Q361" s="101">
        <f>'[5]2015 ER Pension Amts'!R352</f>
        <v>-894.75</v>
      </c>
      <c r="R361" s="101">
        <f>'[5]2015 ER Pension Amts'!S352</f>
        <v>-982.35</v>
      </c>
      <c r="S361" s="101">
        <f>'[5]2015 ER Pension Amts'!T352</f>
        <v>2828.53</v>
      </c>
      <c r="T361" s="101">
        <f>'[5]2015 ER Pension Amts'!U352</f>
        <v>165432.43</v>
      </c>
      <c r="U361" s="101">
        <f>'[5]2015 ER Pension Amts'!V352</f>
        <v>101878.81</v>
      </c>
      <c r="V361" s="101">
        <f>'[5]2015 ER Pension Amts'!W352</f>
        <v>120368.16</v>
      </c>
      <c r="W361" s="101">
        <f>'[5]2015 ER Pension Amts'!X352</f>
        <v>125.06</v>
      </c>
      <c r="X361" s="101">
        <f>'[5]2015 ER Pension Amts'!Y352</f>
        <v>18.0493892</v>
      </c>
      <c r="Y361" s="101">
        <f>'[5]2015 ER Pension Amts'!Z352</f>
        <v>0</v>
      </c>
      <c r="Z361" s="101">
        <f>'[5]2015 ER Pension Amts'!AA352</f>
        <v>14003.09</v>
      </c>
    </row>
    <row r="362" spans="1:26" s="72" customFormat="1" x14ac:dyDescent="0.3">
      <c r="A362" s="100"/>
      <c r="B362" s="98"/>
      <c r="C362" s="101"/>
      <c r="D362" s="101"/>
      <c r="E362" s="102"/>
      <c r="F362" s="101"/>
      <c r="G362" s="103"/>
      <c r="H362" s="103"/>
      <c r="I362" s="103"/>
      <c r="J362" s="101"/>
      <c r="K362" s="101"/>
      <c r="L362" s="101"/>
      <c r="M362" s="101"/>
      <c r="N362" s="101"/>
      <c r="O362" s="101"/>
      <c r="P362" s="101"/>
      <c r="Q362" s="101"/>
      <c r="R362" s="101"/>
      <c r="S362" s="101"/>
      <c r="T362" s="101"/>
      <c r="U362" s="101"/>
      <c r="V362" s="101"/>
      <c r="W362" s="101"/>
      <c r="X362" s="101"/>
      <c r="Y362" s="101"/>
      <c r="Z362" s="97" t="s">
        <v>100</v>
      </c>
    </row>
    <row r="363" spans="1:26" s="72" customFormat="1" x14ac:dyDescent="0.3">
      <c r="A363" s="100" t="str">
        <f>'[5]2015 ER Pension Amts'!A353</f>
        <v xml:space="preserve"> 04-147</v>
      </c>
      <c r="B363" s="98" t="str">
        <f>'[5]2015 ER Pension Amts'!B353</f>
        <v>TREASURY DEPARTMENT</v>
      </c>
      <c r="C363" s="110">
        <f>'[5]2015 ER Pension Amts'!C353</f>
        <v>2984362.08</v>
      </c>
      <c r="D363" s="110">
        <f>'[5]2015 ER Pension Amts'!D353</f>
        <v>1106061.16512</v>
      </c>
      <c r="E363" s="102">
        <f>'[5]2015 ER Pension Amts'!E353</f>
        <v>0.37061889999999997</v>
      </c>
      <c r="F363" s="110">
        <f>'[5]2015 ER Pension Amts'!F353</f>
        <v>10655108.800000001</v>
      </c>
      <c r="G363" s="103">
        <f>'[5]2015 ER Pension Amts'!G353</f>
        <v>1.5665799999999999E-3</v>
      </c>
      <c r="H363" s="103">
        <f>'[5]2015 ER Pension Amts'!H353</f>
        <v>1.76497E-3</v>
      </c>
      <c r="I363" s="103">
        <f>'[5]2015 ER Pension Amts'!I353</f>
        <v>-1.9839E-4</v>
      </c>
      <c r="J363" s="110">
        <f>'[5]2015 ER Pension Amts'!J353</f>
        <v>666728.03</v>
      </c>
      <c r="K363" s="110">
        <f>'[5]2015 ER Pension Amts'!K353</f>
        <v>14243.97</v>
      </c>
      <c r="L363" s="110">
        <f>'[5]2015 ER Pension Amts'!L353</f>
        <v>0</v>
      </c>
      <c r="M363" s="110">
        <f>'[5]2015 ER Pension Amts'!N353</f>
        <v>-87273.29</v>
      </c>
      <c r="N363" s="110">
        <f>'[5]2015 ER Pension Amts'!O353</f>
        <v>0</v>
      </c>
      <c r="O363" s="110">
        <f>'[5]2015 ER Pension Amts'!P353+'[5]2015 ER Pension Amts'!M353</f>
        <v>-9635.890000000014</v>
      </c>
      <c r="P363" s="110">
        <f>'[5]2015 ER Pension Amts'!Q353</f>
        <v>-160013.03</v>
      </c>
      <c r="Q363" s="110">
        <f>'[5]2015 ER Pension Amts'!R353</f>
        <v>-72739.740000000005</v>
      </c>
      <c r="R363" s="110">
        <f>'[5]2015 ER Pension Amts'!S353</f>
        <v>-79861.72</v>
      </c>
      <c r="S363" s="110">
        <f>'[5]2015 ER Pension Amts'!T353</f>
        <v>229949.28</v>
      </c>
      <c r="T363" s="110">
        <f>'[5]2015 ER Pension Amts'!U353</f>
        <v>13449047.16</v>
      </c>
      <c r="U363" s="110">
        <f>'[5]2015 ER Pension Amts'!V353</f>
        <v>8282372.1100000003</v>
      </c>
      <c r="V363" s="110">
        <f>'[5]2015 ER Pension Amts'!W353</f>
        <v>11036165.939999999</v>
      </c>
      <c r="W363" s="110">
        <f>'[5]2015 ER Pension Amts'!X353</f>
        <v>-1240511.1499999999</v>
      </c>
      <c r="X363" s="110">
        <f>'[5]2015 ER Pension Amts'!Y353</f>
        <v>-179040.91616940001</v>
      </c>
      <c r="Y363" s="110">
        <f>'[5]2015 ER Pension Amts'!Z353</f>
        <v>0</v>
      </c>
      <c r="Z363" s="110">
        <f>'[5]2015 ER Pension Amts'!AA353</f>
        <v>1138399.43</v>
      </c>
    </row>
    <row r="364" spans="1:26" s="72" customFormat="1" x14ac:dyDescent="0.3">
      <c r="A364" s="100" t="str">
        <f>'[5]2015 ER Pension Amts'!A354</f>
        <v xml:space="preserve"> 20C02</v>
      </c>
      <c r="B364" s="98" t="str">
        <f>'[5]2015 ER Pension Amts'!B354</f>
        <v>UNIVERSITY OF LOUISIANA</v>
      </c>
      <c r="C364" s="101">
        <f>'[5]2015 ER Pension Amts'!C354</f>
        <v>78300897.120000005</v>
      </c>
      <c r="D364" s="101">
        <f>'[5]2015 ER Pension Amts'!D354</f>
        <v>29142784.21968</v>
      </c>
      <c r="E364" s="102">
        <f>'[5]2015 ER Pension Amts'!E354</f>
        <v>0.37218960000000001</v>
      </c>
      <c r="F364" s="101">
        <f>'[5]2015 ER Pension Amts'!F354</f>
        <v>280742848.19</v>
      </c>
      <c r="G364" s="103">
        <f>'[5]2015 ER Pension Amts'!G354</f>
        <v>4.1276550000000002E-2</v>
      </c>
      <c r="H364" s="103">
        <f>'[5]2015 ER Pension Amts'!H354</f>
        <v>4.3105879999999999E-2</v>
      </c>
      <c r="I364" s="103">
        <f>'[5]2015 ER Pension Amts'!I354</f>
        <v>-1.8293300000000001E-3</v>
      </c>
      <c r="J364" s="101">
        <f>'[5]2015 ER Pension Amts'!J354</f>
        <v>17567077.859999999</v>
      </c>
      <c r="K364" s="101">
        <f>'[5]2015 ER Pension Amts'!K354</f>
        <v>375302.94</v>
      </c>
      <c r="L364" s="101">
        <f>'[5]2015 ER Pension Amts'!L354</f>
        <v>0</v>
      </c>
      <c r="M364" s="101">
        <f>'[5]2015 ER Pension Amts'!N354</f>
        <v>-2299493.3199999998</v>
      </c>
      <c r="N364" s="101">
        <f>'[5]2015 ER Pension Amts'!O354</f>
        <v>0</v>
      </c>
      <c r="O364" s="101">
        <f>'[5]2015 ER Pension Amts'!P354+'[5]2015 ER Pension Amts'!M354</f>
        <v>-253888.22000000253</v>
      </c>
      <c r="P364" s="101">
        <f>'[5]2015 ER Pension Amts'!Q354</f>
        <v>-4216053.8600000003</v>
      </c>
      <c r="Q364" s="101">
        <f>'[5]2015 ER Pension Amts'!R354</f>
        <v>-1916560.54</v>
      </c>
      <c r="R364" s="101">
        <f>'[5]2015 ER Pension Amts'!S354</f>
        <v>-2104212.0099999998</v>
      </c>
      <c r="S364" s="101">
        <f>'[5]2015 ER Pension Amts'!T354</f>
        <v>6058747.8099999996</v>
      </c>
      <c r="T364" s="101">
        <f>'[5]2015 ER Pension Amts'!U354</f>
        <v>354358071.41000003</v>
      </c>
      <c r="U364" s="101">
        <f>'[5]2015 ER Pension Amts'!V354</f>
        <v>218225527.25999999</v>
      </c>
      <c r="V364" s="101">
        <f>'[5]2015 ER Pension Amts'!W354</f>
        <v>269536391.47000003</v>
      </c>
      <c r="W364" s="101">
        <f>'[5]2015 ER Pension Amts'!X354</f>
        <v>-11438602.039999999</v>
      </c>
      <c r="X364" s="101">
        <f>'[5]2015 ER Pension Amts'!Y354</f>
        <v>-1650914.4572618001</v>
      </c>
      <c r="Y364" s="101">
        <f>'[5]2015 ER Pension Amts'!Z354</f>
        <v>0</v>
      </c>
      <c r="Z364" s="101">
        <f>'[5]2015 ER Pension Amts'!AA354</f>
        <v>29994766.329999998</v>
      </c>
    </row>
    <row r="365" spans="1:26" s="72" customFormat="1" x14ac:dyDescent="0.3">
      <c r="A365" s="100" t="str">
        <f>'[5]2015 ER Pension Amts'!A355</f>
        <v xml:space="preserve"> LsrAgy00731</v>
      </c>
      <c r="B365" s="98" t="str">
        <f>'[5]2015 ER Pension Amts'!B355</f>
        <v>VERMILION PARISH POLICE JURY</v>
      </c>
      <c r="C365" s="101">
        <f>'[5]2015 ER Pension Amts'!C355</f>
        <v>14911.2</v>
      </c>
      <c r="D365" s="101">
        <f>'[5]2015 ER Pension Amts'!D355</f>
        <v>5681.1671999999999</v>
      </c>
      <c r="E365" s="102">
        <f>'[5]2015 ER Pension Amts'!E355</f>
        <v>0.38100000000000001</v>
      </c>
      <c r="F365" s="101">
        <f>'[5]2015 ER Pension Amts'!F355</f>
        <v>54752.15</v>
      </c>
      <c r="G365" s="103">
        <f>'[5]2015 ER Pension Amts'!G355</f>
        <v>8.0499999999999992E-6</v>
      </c>
      <c r="H365" s="103">
        <f>'[5]2015 ER Pension Amts'!H355</f>
        <v>8.2900000000000002E-6</v>
      </c>
      <c r="I365" s="103">
        <f>'[5]2015 ER Pension Amts'!I355</f>
        <v>-2.3999999999999998E-7</v>
      </c>
      <c r="J365" s="101">
        <f>'[5]2015 ER Pension Amts'!J355</f>
        <v>3426.04</v>
      </c>
      <c r="K365" s="101">
        <f>'[5]2015 ER Pension Amts'!K355</f>
        <v>73.19</v>
      </c>
      <c r="L365" s="101">
        <f>'[5]2015 ER Pension Amts'!L355</f>
        <v>0</v>
      </c>
      <c r="M365" s="101">
        <f>'[5]2015 ER Pension Amts'!N355</f>
        <v>-448.46</v>
      </c>
      <c r="N365" s="101">
        <f>'[5]2015 ER Pension Amts'!O355</f>
        <v>0</v>
      </c>
      <c r="O365" s="101">
        <f>'[5]2015 ER Pension Amts'!P355+'[5]2015 ER Pension Amts'!M355</f>
        <v>-49.520000000000437</v>
      </c>
      <c r="P365" s="101">
        <f>'[5]2015 ER Pension Amts'!Q355</f>
        <v>-822.24</v>
      </c>
      <c r="Q365" s="101">
        <f>'[5]2015 ER Pension Amts'!R355</f>
        <v>-373.78</v>
      </c>
      <c r="R365" s="101">
        <f>'[5]2015 ER Pension Amts'!S355</f>
        <v>-410.38</v>
      </c>
      <c r="S365" s="101">
        <f>'[5]2015 ER Pension Amts'!T355</f>
        <v>1181.6099999999999</v>
      </c>
      <c r="T365" s="101">
        <f>'[5]2015 ER Pension Amts'!U355</f>
        <v>69109.03</v>
      </c>
      <c r="U365" s="101">
        <f>'[5]2015 ER Pension Amts'!V355</f>
        <v>42559.65</v>
      </c>
      <c r="V365" s="101">
        <f>'[5]2015 ER Pension Amts'!W355</f>
        <v>51836.47</v>
      </c>
      <c r="W365" s="101">
        <f>'[5]2015 ER Pension Amts'!X355</f>
        <v>-1500.69</v>
      </c>
      <c r="X365" s="101">
        <f>'[5]2015 ER Pension Amts'!Y355</f>
        <v>-216.59267039999997</v>
      </c>
      <c r="Y365" s="101">
        <f>'[5]2015 ER Pension Amts'!Z355</f>
        <v>0</v>
      </c>
      <c r="Z365" s="101">
        <f>'[5]2015 ER Pension Amts'!AA355</f>
        <v>5849.76</v>
      </c>
    </row>
    <row r="366" spans="1:26" s="72" customFormat="1" x14ac:dyDescent="0.3">
      <c r="A366" s="100" t="str">
        <f>'[5]2015 ER Pension Amts'!A356</f>
        <v xml:space="preserve"> LsrAgy00128</v>
      </c>
      <c r="B366" s="98" t="str">
        <f>'[5]2015 ER Pension Amts'!B356</f>
        <v>VERMILION PARISH SCHOOL BOARD</v>
      </c>
      <c r="C366" s="101">
        <f>'[5]2015 ER Pension Amts'!C356</f>
        <v>115269.19</v>
      </c>
      <c r="D366" s="101">
        <f>'[5]2015 ER Pension Amts'!D356</f>
        <v>42880.138679999996</v>
      </c>
      <c r="E366" s="102">
        <f>'[5]2015 ER Pension Amts'!E356</f>
        <v>0.372</v>
      </c>
      <c r="F366" s="101">
        <f>'[5]2015 ER Pension Amts'!F356</f>
        <v>413055.67</v>
      </c>
      <c r="G366" s="103">
        <f>'[5]2015 ER Pension Amts'!G356</f>
        <v>6.0730000000000003E-5</v>
      </c>
      <c r="H366" s="103">
        <f>'[5]2015 ER Pension Amts'!H356</f>
        <v>2.3770000000000001E-5</v>
      </c>
      <c r="I366" s="103">
        <f>'[5]2015 ER Pension Amts'!I356</f>
        <v>3.6959999999999998E-5</v>
      </c>
      <c r="J366" s="101">
        <f>'[5]2015 ER Pension Amts'!J356</f>
        <v>25846.36</v>
      </c>
      <c r="K366" s="101">
        <f>'[5]2015 ER Pension Amts'!K356</f>
        <v>552.17999999999995</v>
      </c>
      <c r="L366" s="101">
        <f>'[5]2015 ER Pension Amts'!L356</f>
        <v>0</v>
      </c>
      <c r="M366" s="101">
        <f>'[5]2015 ER Pension Amts'!N356</f>
        <v>-3383.23</v>
      </c>
      <c r="N366" s="101">
        <f>'[5]2015 ER Pension Amts'!O356</f>
        <v>0</v>
      </c>
      <c r="O366" s="101">
        <f>'[5]2015 ER Pension Amts'!P356+'[5]2015 ER Pension Amts'!M356</f>
        <v>-373.54999999999563</v>
      </c>
      <c r="P366" s="101">
        <f>'[5]2015 ER Pension Amts'!Q356</f>
        <v>-6203.06</v>
      </c>
      <c r="Q366" s="101">
        <f>'[5]2015 ER Pension Amts'!R356</f>
        <v>-2819.83</v>
      </c>
      <c r="R366" s="101">
        <f>'[5]2015 ER Pension Amts'!S356</f>
        <v>-3095.92</v>
      </c>
      <c r="S366" s="101">
        <f>'[5]2015 ER Pension Amts'!T356</f>
        <v>8914.2099999999991</v>
      </c>
      <c r="T366" s="101">
        <f>'[5]2015 ER Pension Amts'!U356</f>
        <v>521365.42</v>
      </c>
      <c r="U366" s="101">
        <f>'[5]2015 ER Pension Amts'!V356</f>
        <v>321074.21999999997</v>
      </c>
      <c r="V366" s="101">
        <f>'[5]2015 ER Pension Amts'!W356</f>
        <v>148631.23000000001</v>
      </c>
      <c r="W366" s="101">
        <f>'[5]2015 ER Pension Amts'!X356</f>
        <v>231106.87</v>
      </c>
      <c r="X366" s="101">
        <f>'[5]2015 ER Pension Amts'!Y356</f>
        <v>33355.271241599999</v>
      </c>
      <c r="Y366" s="101">
        <f>'[5]2015 ER Pension Amts'!Z356</f>
        <v>0</v>
      </c>
      <c r="Z366" s="101">
        <f>'[5]2015 ER Pension Amts'!AA356</f>
        <v>44131.16</v>
      </c>
    </row>
    <row r="367" spans="1:26" s="72" customFormat="1" x14ac:dyDescent="0.3">
      <c r="A367" s="100" t="str">
        <f>'[5]2015 ER Pension Amts'!A357</f>
        <v xml:space="preserve"> LsrAgy00379</v>
      </c>
      <c r="B367" s="98" t="str">
        <f>'[5]2015 ER Pension Amts'!B357</f>
        <v>WARE YOUTH CENTER</v>
      </c>
      <c r="C367" s="101">
        <f>'[5]2015 ER Pension Amts'!C357</f>
        <v>2876459.88</v>
      </c>
      <c r="D367" s="101">
        <f>'[5]2015 ER Pension Amts'!D357</f>
        <v>1070043.0753599999</v>
      </c>
      <c r="E367" s="102">
        <f>'[5]2015 ER Pension Amts'!E357</f>
        <v>0.372</v>
      </c>
      <c r="F367" s="101">
        <f>'[5]2015 ER Pension Amts'!F357</f>
        <v>10308095.779999999</v>
      </c>
      <c r="G367" s="103">
        <f>'[5]2015 ER Pension Amts'!G357</f>
        <v>1.51556E-3</v>
      </c>
      <c r="H367" s="103">
        <f>'[5]2015 ER Pension Amts'!H357</f>
        <v>1.56285E-3</v>
      </c>
      <c r="I367" s="103">
        <f>'[5]2015 ER Pension Amts'!I357</f>
        <v>-4.7290000000000003E-5</v>
      </c>
      <c r="J367" s="101">
        <f>'[5]2015 ER Pension Amts'!J357</f>
        <v>645014.18999999994</v>
      </c>
      <c r="K367" s="101">
        <f>'[5]2015 ER Pension Amts'!K357</f>
        <v>13780.08</v>
      </c>
      <c r="L367" s="101">
        <f>'[5]2015 ER Pension Amts'!L357</f>
        <v>0</v>
      </c>
      <c r="M367" s="101">
        <f>'[5]2015 ER Pension Amts'!N357</f>
        <v>-84430.99</v>
      </c>
      <c r="N367" s="101">
        <f>'[5]2015 ER Pension Amts'!O357</f>
        <v>0</v>
      </c>
      <c r="O367" s="101">
        <f>'[5]2015 ER Pension Amts'!P357+'[5]2015 ER Pension Amts'!M357</f>
        <v>-9322.0599999999395</v>
      </c>
      <c r="P367" s="101">
        <f>'[5]2015 ER Pension Amts'!Q357</f>
        <v>-154801.76</v>
      </c>
      <c r="Q367" s="101">
        <f>'[5]2015 ER Pension Amts'!R357</f>
        <v>-70370.77</v>
      </c>
      <c r="R367" s="101">
        <f>'[5]2015 ER Pension Amts'!S357</f>
        <v>-77260.81</v>
      </c>
      <c r="S367" s="101">
        <f>'[5]2015 ER Pension Amts'!T357</f>
        <v>222460.35</v>
      </c>
      <c r="T367" s="101">
        <f>'[5]2015 ER Pension Amts'!U357</f>
        <v>13011041.83</v>
      </c>
      <c r="U367" s="101">
        <f>'[5]2015 ER Pension Amts'!V357</f>
        <v>8012633.8099999996</v>
      </c>
      <c r="V367" s="101">
        <f>'[5]2015 ER Pension Amts'!W357</f>
        <v>9772331.5099999998</v>
      </c>
      <c r="W367" s="101">
        <f>'[5]2015 ER Pension Amts'!X357</f>
        <v>-295699.24</v>
      </c>
      <c r="X367" s="101">
        <f>'[5]2015 ER Pension Amts'!Y357</f>
        <v>-42677.780763400006</v>
      </c>
      <c r="Y367" s="101">
        <f>'[5]2015 ER Pension Amts'!Z357</f>
        <v>0</v>
      </c>
      <c r="Z367" s="101">
        <f>'[5]2015 ER Pension Amts'!AA357</f>
        <v>1101324.31</v>
      </c>
    </row>
    <row r="368" spans="1:26" s="72" customFormat="1" x14ac:dyDescent="0.3">
      <c r="A368" s="100" t="str">
        <f>'[5]2015 ER Pension Amts'!A358</f>
        <v xml:space="preserve"> LsrAgy00796</v>
      </c>
      <c r="B368" s="98" t="str">
        <f>'[5]2015 ER Pension Amts'!B358</f>
        <v>WEBSTER PARISH POLICE JURY</v>
      </c>
      <c r="C368" s="101">
        <f>'[5]2015 ER Pension Amts'!C358</f>
        <v>10800</v>
      </c>
      <c r="D368" s="101">
        <f>'[5]2015 ER Pension Amts'!D358</f>
        <v>4186.8</v>
      </c>
      <c r="E368" s="102">
        <f>'[5]2015 ER Pension Amts'!E358</f>
        <v>0.38766659999999997</v>
      </c>
      <c r="F368" s="101">
        <f>'[5]2015 ER Pension Amts'!F358</f>
        <v>40332.949999999997</v>
      </c>
      <c r="G368" s="103">
        <f>'[5]2015 ER Pension Amts'!G358</f>
        <v>5.93E-6</v>
      </c>
      <c r="H368" s="103">
        <f>'[5]2015 ER Pension Amts'!H358</f>
        <v>6.0000000000000002E-6</v>
      </c>
      <c r="I368" s="103">
        <f>'[5]2015 ER Pension Amts'!I358</f>
        <v>-7.0000000000000005E-8</v>
      </c>
      <c r="J368" s="101">
        <f>'[5]2015 ER Pension Amts'!J358</f>
        <v>2523.7800000000002</v>
      </c>
      <c r="K368" s="101">
        <f>'[5]2015 ER Pension Amts'!K358</f>
        <v>53.92</v>
      </c>
      <c r="L368" s="101">
        <f>'[5]2015 ER Pension Amts'!L358</f>
        <v>0</v>
      </c>
      <c r="M368" s="101">
        <f>'[5]2015 ER Pension Amts'!N358</f>
        <v>-330.36</v>
      </c>
      <c r="N368" s="101">
        <f>'[5]2015 ER Pension Amts'!O358</f>
        <v>0</v>
      </c>
      <c r="O368" s="101">
        <f>'[5]2015 ER Pension Amts'!P358+'[5]2015 ER Pension Amts'!M358</f>
        <v>-36.480000000000018</v>
      </c>
      <c r="P368" s="101">
        <f>'[5]2015 ER Pension Amts'!Q358</f>
        <v>-605.70000000000005</v>
      </c>
      <c r="Q368" s="101">
        <f>'[5]2015 ER Pension Amts'!R358</f>
        <v>-275.33999999999997</v>
      </c>
      <c r="R368" s="101">
        <f>'[5]2015 ER Pension Amts'!S358</f>
        <v>-302.3</v>
      </c>
      <c r="S368" s="101">
        <f>'[5]2015 ER Pension Amts'!T358</f>
        <v>870.43</v>
      </c>
      <c r="T368" s="101">
        <f>'[5]2015 ER Pension Amts'!U358</f>
        <v>50908.89</v>
      </c>
      <c r="U368" s="101">
        <f>'[5]2015 ER Pension Amts'!V358</f>
        <v>31351.39</v>
      </c>
      <c r="V368" s="101">
        <f>'[5]2015 ER Pension Amts'!W358</f>
        <v>37517.35</v>
      </c>
      <c r="W368" s="101">
        <f>'[5]2015 ER Pension Amts'!X358</f>
        <v>-437.7</v>
      </c>
      <c r="X368" s="101">
        <f>'[5]2015 ER Pension Amts'!Y358</f>
        <v>-63.172862200000004</v>
      </c>
      <c r="Y368" s="101">
        <f>'[5]2015 ER Pension Amts'!Z358</f>
        <v>0</v>
      </c>
      <c r="Z368" s="101">
        <f>'[5]2015 ER Pension Amts'!AA358</f>
        <v>4309.2</v>
      </c>
    </row>
    <row r="369" spans="1:26" s="72" customFormat="1" x14ac:dyDescent="0.3">
      <c r="A369" s="100" t="str">
        <f>'[5]2015 ER Pension Amts'!A359</f>
        <v xml:space="preserve"> LsrAgy00087</v>
      </c>
      <c r="B369" s="98" t="str">
        <f>'[5]2015 ER Pension Amts'!B359</f>
        <v>WEBSTER PARISH SCHOOL BOARD</v>
      </c>
      <c r="C369" s="101">
        <f>'[5]2015 ER Pension Amts'!C359</f>
        <v>58235</v>
      </c>
      <c r="D369" s="101">
        <f>'[5]2015 ER Pension Amts'!D359</f>
        <v>21663.42</v>
      </c>
      <c r="E369" s="102">
        <f>'[5]2015 ER Pension Amts'!E359</f>
        <v>0.372</v>
      </c>
      <c r="F369" s="101">
        <f>'[5]2015 ER Pension Amts'!F359</f>
        <v>208670.31</v>
      </c>
      <c r="G369" s="103">
        <f>'[5]2015 ER Pension Amts'!G359</f>
        <v>3.0679999999999998E-5</v>
      </c>
      <c r="H369" s="103">
        <f>'[5]2015 ER Pension Amts'!H359</f>
        <v>6.1260000000000006E-5</v>
      </c>
      <c r="I369" s="103">
        <f>'[5]2015 ER Pension Amts'!I359</f>
        <v>-3.0580000000000002E-5</v>
      </c>
      <c r="J369" s="101">
        <f>'[5]2015 ER Pension Amts'!J359</f>
        <v>13057.24</v>
      </c>
      <c r="K369" s="101">
        <f>'[5]2015 ER Pension Amts'!K359</f>
        <v>278.95</v>
      </c>
      <c r="L369" s="101">
        <f>'[5]2015 ER Pension Amts'!L359</f>
        <v>0</v>
      </c>
      <c r="M369" s="101">
        <f>'[5]2015 ER Pension Amts'!N359</f>
        <v>-1709.17</v>
      </c>
      <c r="N369" s="101">
        <f>'[5]2015 ER Pension Amts'!O359</f>
        <v>0</v>
      </c>
      <c r="O369" s="101">
        <f>'[5]2015 ER Pension Amts'!P359+'[5]2015 ER Pension Amts'!M359</f>
        <v>-188.70999999999913</v>
      </c>
      <c r="P369" s="101">
        <f>'[5]2015 ER Pension Amts'!Q359</f>
        <v>-3133.71</v>
      </c>
      <c r="Q369" s="101">
        <f>'[5]2015 ER Pension Amts'!R359</f>
        <v>-1424.54</v>
      </c>
      <c r="R369" s="101">
        <f>'[5]2015 ER Pension Amts'!S359</f>
        <v>-1564.02</v>
      </c>
      <c r="S369" s="101">
        <f>'[5]2015 ER Pension Amts'!T359</f>
        <v>4503.34</v>
      </c>
      <c r="T369" s="101">
        <f>'[5]2015 ER Pension Amts'!U359</f>
        <v>263386.96999999997</v>
      </c>
      <c r="U369" s="101">
        <f>'[5]2015 ER Pension Amts'!V359</f>
        <v>162202.49</v>
      </c>
      <c r="V369" s="101">
        <f>'[5]2015 ER Pension Amts'!W359</f>
        <v>383052.13</v>
      </c>
      <c r="W369" s="101">
        <f>'[5]2015 ER Pension Amts'!X359</f>
        <v>-191213.42</v>
      </c>
      <c r="X369" s="101">
        <f>'[5]2015 ER Pension Amts'!Y359</f>
        <v>-27597.516086800002</v>
      </c>
      <c r="Y369" s="101">
        <f>'[5]2015 ER Pension Amts'!Z359</f>
        <v>0</v>
      </c>
      <c r="Z369" s="101">
        <f>'[5]2015 ER Pension Amts'!AA359</f>
        <v>22294.49</v>
      </c>
    </row>
    <row r="370" spans="1:26" s="72" customFormat="1" x14ac:dyDescent="0.3">
      <c r="A370" s="100" t="str">
        <f>'[5]2015 ER Pension Amts'!A360</f>
        <v xml:space="preserve"> LsrAgy00707</v>
      </c>
      <c r="B370" s="98" t="str">
        <f>'[5]2015 ER Pension Amts'!B360</f>
        <v>WEST BATON ROUGE PARISH COUNCIL</v>
      </c>
      <c r="C370" s="101">
        <f>'[5]2015 ER Pension Amts'!C360</f>
        <v>11498.4</v>
      </c>
      <c r="D370" s="101">
        <f>'[5]2015 ER Pension Amts'!D360</f>
        <v>4380.8904000000002</v>
      </c>
      <c r="E370" s="102">
        <f>'[5]2015 ER Pension Amts'!E360</f>
        <v>0.38100000000000001</v>
      </c>
      <c r="F370" s="101">
        <f>'[5]2015 ER Pension Amts'!F360</f>
        <v>42169.36</v>
      </c>
      <c r="G370" s="103">
        <f>'[5]2015 ER Pension Amts'!G360</f>
        <v>6.1999999999999999E-6</v>
      </c>
      <c r="H370" s="103">
        <f>'[5]2015 ER Pension Amts'!H360</f>
        <v>4.6999999999999999E-6</v>
      </c>
      <c r="I370" s="103">
        <f>'[5]2015 ER Pension Amts'!I360</f>
        <v>1.5E-6</v>
      </c>
      <c r="J370" s="101">
        <f>'[5]2015 ER Pension Amts'!J360</f>
        <v>2638.69</v>
      </c>
      <c r="K370" s="101">
        <f>'[5]2015 ER Pension Amts'!K360</f>
        <v>56.37</v>
      </c>
      <c r="L370" s="101">
        <f>'[5]2015 ER Pension Amts'!L360</f>
        <v>0</v>
      </c>
      <c r="M370" s="101">
        <f>'[5]2015 ER Pension Amts'!N360</f>
        <v>-345.4</v>
      </c>
      <c r="N370" s="101">
        <f>'[5]2015 ER Pension Amts'!O360</f>
        <v>0</v>
      </c>
      <c r="O370" s="101">
        <f>'[5]2015 ER Pension Amts'!P360+'[5]2015 ER Pension Amts'!M360</f>
        <v>-38.139999999999873</v>
      </c>
      <c r="P370" s="101">
        <f>'[5]2015 ER Pension Amts'!Q360</f>
        <v>-633.28</v>
      </c>
      <c r="Q370" s="101">
        <f>'[5]2015 ER Pension Amts'!R360</f>
        <v>-287.88</v>
      </c>
      <c r="R370" s="101">
        <f>'[5]2015 ER Pension Amts'!S360</f>
        <v>-316.07</v>
      </c>
      <c r="S370" s="101">
        <f>'[5]2015 ER Pension Amts'!T360</f>
        <v>910.06</v>
      </c>
      <c r="T370" s="101">
        <f>'[5]2015 ER Pension Amts'!U360</f>
        <v>53226.83</v>
      </c>
      <c r="U370" s="101">
        <f>'[5]2015 ER Pension Amts'!V360</f>
        <v>32778.86</v>
      </c>
      <c r="V370" s="101">
        <f>'[5]2015 ER Pension Amts'!W360</f>
        <v>29388.59</v>
      </c>
      <c r="W370" s="101">
        <f>'[5]2015 ER Pension Amts'!X360</f>
        <v>9379.34</v>
      </c>
      <c r="X370" s="101">
        <f>'[5]2015 ER Pension Amts'!Y360</f>
        <v>1353.7041899999999</v>
      </c>
      <c r="Y370" s="101">
        <f>'[5]2015 ER Pension Amts'!Z360</f>
        <v>0</v>
      </c>
      <c r="Z370" s="101">
        <f>'[5]2015 ER Pension Amts'!AA360</f>
        <v>4505.3999999999996</v>
      </c>
    </row>
    <row r="371" spans="1:26" s="72" customFormat="1" x14ac:dyDescent="0.3">
      <c r="A371" s="100" t="str">
        <f>'[5]2015 ER Pension Amts'!A361</f>
        <v xml:space="preserve"> LsrAgy00005</v>
      </c>
      <c r="B371" s="98" t="str">
        <f>'[5]2015 ER Pension Amts'!B361</f>
        <v>WEST BATON ROUGE SCHOOL BOARD</v>
      </c>
      <c r="C371" s="101">
        <f>'[5]2015 ER Pension Amts'!C361</f>
        <v>54283.08</v>
      </c>
      <c r="D371" s="101">
        <f>'[5]2015 ER Pension Amts'!D361</f>
        <v>20193.305759999999</v>
      </c>
      <c r="E371" s="102">
        <f>'[5]2015 ER Pension Amts'!E361</f>
        <v>0.372</v>
      </c>
      <c r="F371" s="101">
        <f>'[5]2015 ER Pension Amts'!F361</f>
        <v>194523.17</v>
      </c>
      <c r="G371" s="103">
        <f>'[5]2015 ER Pension Amts'!G361</f>
        <v>2.8600000000000001E-5</v>
      </c>
      <c r="H371" s="103">
        <f>'[5]2015 ER Pension Amts'!H361</f>
        <v>2.775E-5</v>
      </c>
      <c r="I371" s="103">
        <f>'[5]2015 ER Pension Amts'!I361</f>
        <v>8.5000000000000001E-7</v>
      </c>
      <c r="J371" s="101">
        <f>'[5]2015 ER Pension Amts'!J361</f>
        <v>12172.01</v>
      </c>
      <c r="K371" s="101">
        <f>'[5]2015 ER Pension Amts'!K361</f>
        <v>260.04000000000002</v>
      </c>
      <c r="L371" s="101">
        <f>'[5]2015 ER Pension Amts'!L361</f>
        <v>0</v>
      </c>
      <c r="M371" s="101">
        <f>'[5]2015 ER Pension Amts'!N361</f>
        <v>-1593.29</v>
      </c>
      <c r="N371" s="101">
        <f>'[5]2015 ER Pension Amts'!O361</f>
        <v>0</v>
      </c>
      <c r="O371" s="101">
        <f>'[5]2015 ER Pension Amts'!P361+'[5]2015 ER Pension Amts'!M361</f>
        <v>-175.92000000000189</v>
      </c>
      <c r="P371" s="101">
        <f>'[5]2015 ER Pension Amts'!Q361</f>
        <v>-2921.25</v>
      </c>
      <c r="Q371" s="101">
        <f>'[5]2015 ER Pension Amts'!R361</f>
        <v>-1327.96</v>
      </c>
      <c r="R371" s="101">
        <f>'[5]2015 ER Pension Amts'!S361</f>
        <v>-1457.98</v>
      </c>
      <c r="S371" s="101">
        <f>'[5]2015 ER Pension Amts'!T361</f>
        <v>4198.03</v>
      </c>
      <c r="T371" s="101">
        <f>'[5]2015 ER Pension Amts'!U361</f>
        <v>245530.23</v>
      </c>
      <c r="U371" s="101">
        <f>'[5]2015 ER Pension Amts'!V361</f>
        <v>151205.71</v>
      </c>
      <c r="V371" s="101">
        <f>'[5]2015 ER Pension Amts'!W361</f>
        <v>173517.74</v>
      </c>
      <c r="W371" s="101">
        <f>'[5]2015 ER Pension Amts'!X361</f>
        <v>5314.96</v>
      </c>
      <c r="X371" s="101">
        <f>'[5]2015 ER Pension Amts'!Y361</f>
        <v>767.09904100000006</v>
      </c>
      <c r="Y371" s="101">
        <f>'[5]2015 ER Pension Amts'!Z361</f>
        <v>0</v>
      </c>
      <c r="Z371" s="101">
        <f>'[5]2015 ER Pension Amts'!AA361</f>
        <v>20782.990000000002</v>
      </c>
    </row>
    <row r="372" spans="1:26" s="72" customFormat="1" x14ac:dyDescent="0.3">
      <c r="A372" s="100" t="str">
        <f>'[5]2015 ER Pension Amts'!A362</f>
        <v xml:space="preserve"> LsrAgy00505</v>
      </c>
      <c r="B372" s="98" t="str">
        <f>'[5]2015 ER Pension Amts'!B362</f>
        <v>WEST FELICIANA PARISH SCHOOL BOARD</v>
      </c>
      <c r="C372" s="101">
        <f>'[5]2015 ER Pension Amts'!C362</f>
        <v>47747.28</v>
      </c>
      <c r="D372" s="101">
        <f>'[5]2015 ER Pension Amts'!D362</f>
        <v>17761.988160000001</v>
      </c>
      <c r="E372" s="102">
        <f>'[5]2015 ER Pension Amts'!E362</f>
        <v>0.372</v>
      </c>
      <c r="F372" s="101">
        <f>'[5]2015 ER Pension Amts'!F362</f>
        <v>171125.98</v>
      </c>
      <c r="G372" s="103">
        <f>'[5]2015 ER Pension Amts'!G362</f>
        <v>2.516E-5</v>
      </c>
      <c r="H372" s="103">
        <f>'[5]2015 ER Pension Amts'!H362</f>
        <v>5.13E-5</v>
      </c>
      <c r="I372" s="103">
        <f>'[5]2015 ER Pension Amts'!I362</f>
        <v>-2.614E-5</v>
      </c>
      <c r="J372" s="101">
        <f>'[5]2015 ER Pension Amts'!J362</f>
        <v>10707.96</v>
      </c>
      <c r="K372" s="101">
        <f>'[5]2015 ER Pension Amts'!K362</f>
        <v>228.76</v>
      </c>
      <c r="L372" s="101">
        <f>'[5]2015 ER Pension Amts'!L362</f>
        <v>0</v>
      </c>
      <c r="M372" s="101">
        <f>'[5]2015 ER Pension Amts'!N362</f>
        <v>-1401.65</v>
      </c>
      <c r="N372" s="101">
        <f>'[5]2015 ER Pension Amts'!O362</f>
        <v>0</v>
      </c>
      <c r="O372" s="101">
        <f>'[5]2015 ER Pension Amts'!P362+'[5]2015 ER Pension Amts'!M362</f>
        <v>-154.75</v>
      </c>
      <c r="P372" s="101">
        <f>'[5]2015 ER Pension Amts'!Q362</f>
        <v>-2569.88</v>
      </c>
      <c r="Q372" s="101">
        <f>'[5]2015 ER Pension Amts'!R362</f>
        <v>-1168.23</v>
      </c>
      <c r="R372" s="101">
        <f>'[5]2015 ER Pension Amts'!S362</f>
        <v>-1282.6199999999999</v>
      </c>
      <c r="S372" s="101">
        <f>'[5]2015 ER Pension Amts'!T362</f>
        <v>3693.09</v>
      </c>
      <c r="T372" s="101">
        <f>'[5]2015 ER Pension Amts'!U362</f>
        <v>215997.92</v>
      </c>
      <c r="U372" s="101">
        <f>'[5]2015 ER Pension Amts'!V362</f>
        <v>133018.73000000001</v>
      </c>
      <c r="V372" s="101">
        <f>'[5]2015 ER Pension Amts'!W362</f>
        <v>320773.33</v>
      </c>
      <c r="W372" s="101">
        <f>'[5]2015 ER Pension Amts'!X362</f>
        <v>-163450.57999999999</v>
      </c>
      <c r="X372" s="101">
        <f>'[5]2015 ER Pension Amts'!Y362</f>
        <v>-23590.551684400001</v>
      </c>
      <c r="Y372" s="101">
        <f>'[5]2015 ER Pension Amts'!Z362</f>
        <v>0</v>
      </c>
      <c r="Z372" s="101">
        <f>'[5]2015 ER Pension Amts'!AA362</f>
        <v>18283.22</v>
      </c>
    </row>
    <row r="373" spans="1:26" s="72" customFormat="1" x14ac:dyDescent="0.3">
      <c r="A373" s="100" t="str">
        <f>'[5]2015 ER Pension Amts'!A363</f>
        <v xml:space="preserve"> 2028W</v>
      </c>
      <c r="B373" s="98" t="str">
        <f>'[5]2015 ER Pension Amts'!B363</f>
        <v>WEST JEFF LEVEE DIST/SE LA FP AUTH WEST</v>
      </c>
      <c r="C373" s="101">
        <f>'[5]2015 ER Pension Amts'!C363</f>
        <v>1805003.04</v>
      </c>
      <c r="D373" s="101">
        <f>'[5]2015 ER Pension Amts'!D363</f>
        <v>671461.13087999995</v>
      </c>
      <c r="E373" s="102">
        <f>'[5]2015 ER Pension Amts'!E363</f>
        <v>0.372</v>
      </c>
      <c r="F373" s="101">
        <f>'[5]2015 ER Pension Amts'!F363</f>
        <v>6468439.6100000003</v>
      </c>
      <c r="G373" s="103">
        <f>'[5]2015 ER Pension Amts'!G363</f>
        <v>9.5102999999999995E-4</v>
      </c>
      <c r="H373" s="103">
        <f>'[5]2015 ER Pension Amts'!H363</f>
        <v>9.0676999999999999E-4</v>
      </c>
      <c r="I373" s="103">
        <f>'[5]2015 ER Pension Amts'!I363</f>
        <v>4.426E-5</v>
      </c>
      <c r="J373" s="101">
        <f>'[5]2015 ER Pension Amts'!J363</f>
        <v>404753.26</v>
      </c>
      <c r="K373" s="101">
        <f>'[5]2015 ER Pension Amts'!K363</f>
        <v>8647.15</v>
      </c>
      <c r="L373" s="101">
        <f>'[5]2015 ER Pension Amts'!L363</f>
        <v>0</v>
      </c>
      <c r="M373" s="101">
        <f>'[5]2015 ER Pension Amts'!N363</f>
        <v>-52981.34</v>
      </c>
      <c r="N373" s="101">
        <f>'[5]2015 ER Pension Amts'!O363</f>
        <v>0</v>
      </c>
      <c r="O373" s="101">
        <f>'[5]2015 ER Pension Amts'!P363+'[5]2015 ER Pension Amts'!M363</f>
        <v>-5849.6900000000605</v>
      </c>
      <c r="P373" s="101">
        <f>'[5]2015 ER Pension Amts'!Q363</f>
        <v>-97139.75</v>
      </c>
      <c r="Q373" s="101">
        <f>'[5]2015 ER Pension Amts'!R363</f>
        <v>-44158.400000000001</v>
      </c>
      <c r="R373" s="101">
        <f>'[5]2015 ER Pension Amts'!S363</f>
        <v>-48481.98</v>
      </c>
      <c r="S373" s="101">
        <f>'[5]2015 ER Pension Amts'!T363</f>
        <v>139596.23000000001</v>
      </c>
      <c r="T373" s="101">
        <f>'[5]2015 ER Pension Amts'!U363</f>
        <v>8164566.9699999997</v>
      </c>
      <c r="U373" s="101">
        <f>'[5]2015 ER Pension Amts'!V363</f>
        <v>5028012.84</v>
      </c>
      <c r="V373" s="101">
        <f>'[5]2015 ER Pension Amts'!W363</f>
        <v>5669934.4400000004</v>
      </c>
      <c r="W373" s="101">
        <f>'[5]2015 ER Pension Amts'!X363</f>
        <v>276752.98</v>
      </c>
      <c r="X373" s="101">
        <f>'[5]2015 ER Pension Amts'!Y363</f>
        <v>39943.298299599999</v>
      </c>
      <c r="Y373" s="101">
        <f>'[5]2015 ER Pension Amts'!Z363</f>
        <v>0</v>
      </c>
      <c r="Z373" s="101">
        <f>'[5]2015 ER Pension Amts'!AA363</f>
        <v>691092.71</v>
      </c>
    </row>
    <row r="374" spans="1:26" s="72" customFormat="1" x14ac:dyDescent="0.3">
      <c r="A374" s="100" t="str">
        <f>'[5]2015 ER Pension Amts'!A364</f>
        <v xml:space="preserve"> LsrAgy00797</v>
      </c>
      <c r="B374" s="98" t="str">
        <f>'[5]2015 ER Pension Amts'!B364</f>
        <v>WINN PARISH POLICE JURY</v>
      </c>
      <c r="C374" s="101">
        <f>'[5]2015 ER Pension Amts'!C364</f>
        <v>2400</v>
      </c>
      <c r="D374" s="101">
        <f>'[5]2015 ER Pension Amts'!D364</f>
        <v>914.4</v>
      </c>
      <c r="E374" s="102">
        <f>'[5]2015 ER Pension Amts'!E364</f>
        <v>0.38100000000000001</v>
      </c>
      <c r="F374" s="101">
        <f>'[5]2015 ER Pension Amts'!F364</f>
        <v>8841.9599999999991</v>
      </c>
      <c r="G374" s="103">
        <f>'[5]2015 ER Pension Amts'!G364</f>
        <v>1.3E-6</v>
      </c>
      <c r="H374" s="103">
        <f>'[5]2015 ER Pension Amts'!H364</f>
        <v>1.33E-6</v>
      </c>
      <c r="I374" s="103">
        <f>'[5]2015 ER Pension Amts'!I364</f>
        <v>-2.9999999999999997E-8</v>
      </c>
      <c r="J374" s="101">
        <f>'[5]2015 ER Pension Amts'!J364</f>
        <v>553.27</v>
      </c>
      <c r="K374" s="101">
        <f>'[5]2015 ER Pension Amts'!K364</f>
        <v>11.82</v>
      </c>
      <c r="L374" s="101">
        <f>'[5]2015 ER Pension Amts'!L364</f>
        <v>0</v>
      </c>
      <c r="M374" s="101">
        <f>'[5]2015 ER Pension Amts'!N364</f>
        <v>-72.42</v>
      </c>
      <c r="N374" s="101">
        <f>'[5]2015 ER Pension Amts'!O364</f>
        <v>0</v>
      </c>
      <c r="O374" s="101">
        <f>'[5]2015 ER Pension Amts'!P364+'[5]2015 ER Pension Amts'!M364</f>
        <v>-7.9900000000000091</v>
      </c>
      <c r="P374" s="101">
        <f>'[5]2015 ER Pension Amts'!Q364</f>
        <v>-132.78</v>
      </c>
      <c r="Q374" s="101">
        <f>'[5]2015 ER Pension Amts'!R364</f>
        <v>-60.36</v>
      </c>
      <c r="R374" s="101">
        <f>'[5]2015 ER Pension Amts'!S364</f>
        <v>-66.27</v>
      </c>
      <c r="S374" s="101">
        <f>'[5]2015 ER Pension Amts'!T364</f>
        <v>190.82</v>
      </c>
      <c r="T374" s="101">
        <f>'[5]2015 ER Pension Amts'!U364</f>
        <v>11160.47</v>
      </c>
      <c r="U374" s="101">
        <f>'[5]2015 ER Pension Amts'!V364</f>
        <v>6872.99</v>
      </c>
      <c r="V374" s="101">
        <f>'[5]2015 ER Pension Amts'!W364</f>
        <v>8316.35</v>
      </c>
      <c r="W374" s="101">
        <f>'[5]2015 ER Pension Amts'!X364</f>
        <v>-187.59</v>
      </c>
      <c r="X374" s="101">
        <f>'[5]2015 ER Pension Amts'!Y364</f>
        <v>-27.074083799999997</v>
      </c>
      <c r="Y374" s="101">
        <f>'[5]2015 ER Pension Amts'!Z364</f>
        <v>0</v>
      </c>
      <c r="Z374" s="101">
        <f>'[5]2015 ER Pension Amts'!AA364</f>
        <v>944.68</v>
      </c>
    </row>
    <row r="375" spans="1:26" s="72" customFormat="1" x14ac:dyDescent="0.3">
      <c r="A375" s="100" t="str">
        <f>'[5]2015 ER Pension Amts'!A365</f>
        <v xml:space="preserve"> LsrAgy00513</v>
      </c>
      <c r="B375" s="98" t="str">
        <f>'[5]2015 ER Pension Amts'!B365</f>
        <v>WINN PARISH SCHOOL BOARD</v>
      </c>
      <c r="C375" s="101">
        <f>'[5]2015 ER Pension Amts'!C365</f>
        <v>39018.720000000001</v>
      </c>
      <c r="D375" s="101">
        <f>'[5]2015 ER Pension Amts'!D365</f>
        <v>14514.96384</v>
      </c>
      <c r="E375" s="102">
        <f>'[5]2015 ER Pension Amts'!E365</f>
        <v>0.372</v>
      </c>
      <c r="F375" s="101">
        <f>'[5]2015 ER Pension Amts'!F365</f>
        <v>139839.04000000001</v>
      </c>
      <c r="G375" s="103">
        <f>'[5]2015 ER Pension Amts'!G365</f>
        <v>2.056E-5</v>
      </c>
      <c r="H375" s="103">
        <f>'[5]2015 ER Pension Amts'!H365</f>
        <v>2.4899999999999999E-5</v>
      </c>
      <c r="I375" s="103">
        <f>'[5]2015 ER Pension Amts'!I365</f>
        <v>-4.34E-6</v>
      </c>
      <c r="J375" s="101">
        <f>'[5]2015 ER Pension Amts'!J365</f>
        <v>8750.23</v>
      </c>
      <c r="K375" s="101">
        <f>'[5]2015 ER Pension Amts'!K365</f>
        <v>186.94</v>
      </c>
      <c r="L375" s="101">
        <f>'[5]2015 ER Pension Amts'!L365</f>
        <v>0</v>
      </c>
      <c r="M375" s="101">
        <f>'[5]2015 ER Pension Amts'!N365</f>
        <v>-1145.3900000000001</v>
      </c>
      <c r="N375" s="101">
        <f>'[5]2015 ER Pension Amts'!O365</f>
        <v>0</v>
      </c>
      <c r="O375" s="101">
        <f>'[5]2015 ER Pension Amts'!P365+'[5]2015 ER Pension Amts'!M365</f>
        <v>-126.45999999999913</v>
      </c>
      <c r="P375" s="101">
        <f>'[5]2015 ER Pension Amts'!Q365</f>
        <v>-2100.0300000000002</v>
      </c>
      <c r="Q375" s="101">
        <f>'[5]2015 ER Pension Amts'!R365</f>
        <v>-954.65</v>
      </c>
      <c r="R375" s="101">
        <f>'[5]2015 ER Pension Amts'!S365</f>
        <v>-1048.1199999999999</v>
      </c>
      <c r="S375" s="101">
        <f>'[5]2015 ER Pension Amts'!T365</f>
        <v>3017.88</v>
      </c>
      <c r="T375" s="101">
        <f>'[5]2015 ER Pension Amts'!U365</f>
        <v>176507.05</v>
      </c>
      <c r="U375" s="101">
        <f>'[5]2015 ER Pension Amts'!V365</f>
        <v>108698.93</v>
      </c>
      <c r="V375" s="101">
        <f>'[5]2015 ER Pension Amts'!W365</f>
        <v>155697</v>
      </c>
      <c r="W375" s="101">
        <f>'[5]2015 ER Pension Amts'!X365</f>
        <v>-27137.55</v>
      </c>
      <c r="X375" s="101">
        <f>'[5]2015 ER Pension Amts'!Y365</f>
        <v>-3916.7174564000002</v>
      </c>
      <c r="Y375" s="101">
        <f>'[5]2015 ER Pension Amts'!Z365</f>
        <v>0</v>
      </c>
      <c r="Z375" s="101">
        <f>'[5]2015 ER Pension Amts'!AA365</f>
        <v>14940.5</v>
      </c>
    </row>
    <row r="376" spans="1:26" s="72" customFormat="1" x14ac:dyDescent="0.3">
      <c r="A376" s="100" t="str">
        <f>'[5]2015 ER Pension Amts'!A366</f>
        <v xml:space="preserve"> LsrAgy00618</v>
      </c>
      <c r="B376" s="98" t="str">
        <f>'[5]2015 ER Pension Amts'!B366</f>
        <v>WINNFIELD CITY COURT</v>
      </c>
      <c r="C376" s="101">
        <f>'[5]2015 ER Pension Amts'!C366</f>
        <v>15060</v>
      </c>
      <c r="D376" s="101">
        <f>'[5]2015 ER Pension Amts'!D366</f>
        <v>5737.86</v>
      </c>
      <c r="E376" s="102">
        <f>'[5]2015 ER Pension Amts'!E366</f>
        <v>0.38100000000000001</v>
      </c>
      <c r="F376" s="101">
        <f>'[5]2015 ER Pension Amts'!F366</f>
        <v>55296.27</v>
      </c>
      <c r="G376" s="103">
        <f>'[5]2015 ER Pension Amts'!G366</f>
        <v>8.1300000000000001E-6</v>
      </c>
      <c r="H376" s="103">
        <f>'[5]2015 ER Pension Amts'!H366</f>
        <v>7.4200000000000001E-6</v>
      </c>
      <c r="I376" s="103">
        <f>'[5]2015 ER Pension Amts'!I366</f>
        <v>7.0999999999999998E-7</v>
      </c>
      <c r="J376" s="101">
        <f>'[5]2015 ER Pension Amts'!J366</f>
        <v>3460.08</v>
      </c>
      <c r="K376" s="101">
        <f>'[5]2015 ER Pension Amts'!K366</f>
        <v>73.92</v>
      </c>
      <c r="L376" s="101">
        <f>'[5]2015 ER Pension Amts'!L366</f>
        <v>0</v>
      </c>
      <c r="M376" s="101">
        <f>'[5]2015 ER Pension Amts'!N366</f>
        <v>-452.92</v>
      </c>
      <c r="N376" s="101">
        <f>'[5]2015 ER Pension Amts'!O366</f>
        <v>0</v>
      </c>
      <c r="O376" s="101">
        <f>'[5]2015 ER Pension Amts'!P366+'[5]2015 ER Pension Amts'!M366</f>
        <v>-50.010000000000218</v>
      </c>
      <c r="P376" s="101">
        <f>'[5]2015 ER Pension Amts'!Q366</f>
        <v>-830.41</v>
      </c>
      <c r="Q376" s="101">
        <f>'[5]2015 ER Pension Amts'!R366</f>
        <v>-377.49</v>
      </c>
      <c r="R376" s="101">
        <f>'[5]2015 ER Pension Amts'!S366</f>
        <v>-414.45</v>
      </c>
      <c r="S376" s="101">
        <f>'[5]2015 ER Pension Amts'!T366</f>
        <v>1193.3599999999999</v>
      </c>
      <c r="T376" s="101">
        <f>'[5]2015 ER Pension Amts'!U366</f>
        <v>69795.83</v>
      </c>
      <c r="U376" s="101">
        <f>'[5]2015 ER Pension Amts'!V366</f>
        <v>42982.6</v>
      </c>
      <c r="V376" s="101">
        <f>'[5]2015 ER Pension Amts'!W366</f>
        <v>46396.46</v>
      </c>
      <c r="W376" s="101">
        <f>'[5]2015 ER Pension Amts'!X366</f>
        <v>4439.55</v>
      </c>
      <c r="X376" s="101">
        <f>'[5]2015 ER Pension Amts'!Y366</f>
        <v>640.75331659999995</v>
      </c>
      <c r="Y376" s="101">
        <f>'[5]2015 ER Pension Amts'!Z366</f>
        <v>0</v>
      </c>
      <c r="Z376" s="101">
        <f>'[5]2015 ER Pension Amts'!AA366</f>
        <v>5907.89</v>
      </c>
    </row>
    <row r="377" spans="1:26" s="72" customFormat="1" x14ac:dyDescent="0.3">
      <c r="A377" s="100" t="str">
        <f>'[5]2015 ER Pension Amts'!A367</f>
        <v xml:space="preserve"> LsrAgy00539</v>
      </c>
      <c r="B377" s="98" t="str">
        <f>'[5]2015 ER Pension Amts'!B367</f>
        <v>WINNSBORO CITY COURT</v>
      </c>
      <c r="C377" s="101">
        <f>'[5]2015 ER Pension Amts'!C367</f>
        <v>0</v>
      </c>
      <c r="D377" s="101">
        <f>'[5]2015 ER Pension Amts'!D367</f>
        <v>0</v>
      </c>
      <c r="E377" s="102">
        <f>'[5]2015 ER Pension Amts'!E367</f>
        <v>0</v>
      </c>
      <c r="F377" s="101">
        <f>'[5]2015 ER Pension Amts'!F367</f>
        <v>0</v>
      </c>
      <c r="G377" s="103">
        <f>'[5]2015 ER Pension Amts'!G367</f>
        <v>0</v>
      </c>
      <c r="H377" s="103">
        <f>'[5]2015 ER Pension Amts'!H367</f>
        <v>1.8749999999999998E-5</v>
      </c>
      <c r="I377" s="103">
        <f>'[5]2015 ER Pension Amts'!I367</f>
        <v>-1.8749999999999998E-5</v>
      </c>
      <c r="J377" s="101">
        <f>'[5]2015 ER Pension Amts'!J367</f>
        <v>0</v>
      </c>
      <c r="K377" s="101">
        <f>'[5]2015 ER Pension Amts'!K367</f>
        <v>0</v>
      </c>
      <c r="L377" s="101">
        <f>'[5]2015 ER Pension Amts'!L367</f>
        <v>0</v>
      </c>
      <c r="M377" s="101">
        <f>'[5]2015 ER Pension Amts'!N367</f>
        <v>0</v>
      </c>
      <c r="N377" s="101">
        <f>'[5]2015 ER Pension Amts'!O367</f>
        <v>0</v>
      </c>
      <c r="O377" s="101">
        <f>'[5]2015 ER Pension Amts'!P367+'[5]2015 ER Pension Amts'!M367</f>
        <v>0</v>
      </c>
      <c r="P377" s="101">
        <f>'[5]2015 ER Pension Amts'!Q367</f>
        <v>0</v>
      </c>
      <c r="Q377" s="101">
        <f>'[5]2015 ER Pension Amts'!R367</f>
        <v>0</v>
      </c>
      <c r="R377" s="101">
        <f>'[5]2015 ER Pension Amts'!S367</f>
        <v>0</v>
      </c>
      <c r="S377" s="101">
        <f>'[5]2015 ER Pension Amts'!T367</f>
        <v>0</v>
      </c>
      <c r="T377" s="101">
        <f>'[5]2015 ER Pension Amts'!U367</f>
        <v>0</v>
      </c>
      <c r="U377" s="101">
        <f>'[5]2015 ER Pension Amts'!V367</f>
        <v>0</v>
      </c>
      <c r="V377" s="101">
        <f>'[5]2015 ER Pension Amts'!W367</f>
        <v>117241.72</v>
      </c>
      <c r="W377" s="101">
        <f>'[5]2015 ER Pension Amts'!X367</f>
        <v>-117241.72</v>
      </c>
      <c r="X377" s="101">
        <f>'[5]2015 ER Pension Amts'!Y367</f>
        <v>-16921.302374999999</v>
      </c>
      <c r="Y377" s="101">
        <f>'[5]2015 ER Pension Amts'!Z367</f>
        <v>0</v>
      </c>
      <c r="Z377" s="101">
        <f>'[5]2015 ER Pension Amts'!AA367</f>
        <v>0</v>
      </c>
    </row>
    <row r="378" spans="1:26" s="72" customFormat="1" x14ac:dyDescent="0.3">
      <c r="A378" s="100" t="str">
        <f>'[5]2015 ER Pension Amts'!A368</f>
        <v xml:space="preserve"> 16-514</v>
      </c>
      <c r="B378" s="98" t="str">
        <f>'[5]2015 ER Pension Amts'!B368</f>
        <v>WLF - OFFICE OF FISHERIES</v>
      </c>
      <c r="C378" s="101">
        <f>'[5]2015 ER Pension Amts'!C368</f>
        <v>13408205.4</v>
      </c>
      <c r="D378" s="101">
        <f>'[5]2015 ER Pension Amts'!D368</f>
        <v>4987852.4088000003</v>
      </c>
      <c r="E378" s="102">
        <f>'[5]2015 ER Pension Amts'!E368</f>
        <v>0.372</v>
      </c>
      <c r="F378" s="101">
        <f>'[5]2015 ER Pension Amts'!F368</f>
        <v>48049740.18</v>
      </c>
      <c r="G378" s="103">
        <f>'[5]2015 ER Pension Amts'!G368</f>
        <v>7.0645700000000001E-3</v>
      </c>
      <c r="H378" s="103">
        <f>'[5]2015 ER Pension Amts'!H368</f>
        <v>7.4861499999999996E-3</v>
      </c>
      <c r="I378" s="103">
        <f>'[5]2015 ER Pension Amts'!I368</f>
        <v>-4.2158000000000001E-4</v>
      </c>
      <c r="J378" s="101">
        <f>'[5]2015 ER Pension Amts'!J368</f>
        <v>3006643.03</v>
      </c>
      <c r="K378" s="101">
        <f>'[5]2015 ER Pension Amts'!K368</f>
        <v>64233.9</v>
      </c>
      <c r="L378" s="101">
        <f>'[5]2015 ER Pension Amts'!L368</f>
        <v>0</v>
      </c>
      <c r="M378" s="101">
        <f>'[5]2015 ER Pension Amts'!N368</f>
        <v>-393563.21</v>
      </c>
      <c r="N378" s="101">
        <f>'[5]2015 ER Pension Amts'!O368</f>
        <v>0</v>
      </c>
      <c r="O378" s="101">
        <f>'[5]2015 ER Pension Amts'!P368+'[5]2015 ER Pension Amts'!M368</f>
        <v>-43453.510000000242</v>
      </c>
      <c r="P378" s="101">
        <f>'[5]2015 ER Pension Amts'!Q368</f>
        <v>-721586.65</v>
      </c>
      <c r="Q378" s="101">
        <f>'[5]2015 ER Pension Amts'!R368</f>
        <v>-328023.44</v>
      </c>
      <c r="R378" s="101">
        <f>'[5]2015 ER Pension Amts'!S368</f>
        <v>-360140.4</v>
      </c>
      <c r="S378" s="101">
        <f>'[5]2015 ER Pension Amts'!T368</f>
        <v>1036967.67</v>
      </c>
      <c r="T378" s="101">
        <f>'[5]2015 ER Pension Amts'!U368</f>
        <v>60649143.409999996</v>
      </c>
      <c r="U378" s="101">
        <f>'[5]2015 ER Pension Amts'!V368</f>
        <v>37349766.710000001</v>
      </c>
      <c r="V378" s="101">
        <f>'[5]2015 ER Pension Amts'!W368</f>
        <v>46810083.840000004</v>
      </c>
      <c r="W378" s="101">
        <f>'[5]2015 ER Pension Amts'!X368</f>
        <v>-2636094.0099999998</v>
      </c>
      <c r="X378" s="101">
        <f>'[5]2015 ER Pension Amts'!Y368</f>
        <v>-380463.07494680001</v>
      </c>
      <c r="Y378" s="101">
        <f>'[5]2015 ER Pension Amts'!Z368</f>
        <v>0</v>
      </c>
      <c r="Z378" s="101">
        <f>'[5]2015 ER Pension Amts'!AA368</f>
        <v>5133668.55</v>
      </c>
    </row>
    <row r="379" spans="1:26" s="72" customFormat="1" x14ac:dyDescent="0.3">
      <c r="A379" s="100" t="str">
        <f>'[5]2015 ER Pension Amts'!A369</f>
        <v xml:space="preserve"> 16-511</v>
      </c>
      <c r="B379" s="98" t="str">
        <f>'[5]2015 ER Pension Amts'!B369</f>
        <v>WLF - OFFICE OF MGT AND FINANCE</v>
      </c>
      <c r="C379" s="101">
        <f>'[5]2015 ER Pension Amts'!C369</f>
        <v>1874631</v>
      </c>
      <c r="D379" s="101">
        <f>'[5]2015 ER Pension Amts'!D369</f>
        <v>697362.73199999996</v>
      </c>
      <c r="E379" s="102">
        <f>'[5]2015 ER Pension Amts'!E369</f>
        <v>0.372</v>
      </c>
      <c r="F379" s="101">
        <f>'[5]2015 ER Pension Amts'!F369</f>
        <v>6717918.9800000004</v>
      </c>
      <c r="G379" s="103">
        <f>'[5]2015 ER Pension Amts'!G369</f>
        <v>9.8770999999999993E-4</v>
      </c>
      <c r="H379" s="103">
        <f>'[5]2015 ER Pension Amts'!H369</f>
        <v>8.3923999999999999E-4</v>
      </c>
      <c r="I379" s="103">
        <f>'[5]2015 ER Pension Amts'!I369</f>
        <v>1.4846999999999999E-4</v>
      </c>
      <c r="J379" s="101">
        <f>'[5]2015 ER Pension Amts'!J369</f>
        <v>420364.07</v>
      </c>
      <c r="K379" s="101">
        <f>'[5]2015 ER Pension Amts'!K369</f>
        <v>8980.66</v>
      </c>
      <c r="L379" s="101">
        <f>'[5]2015 ER Pension Amts'!L369</f>
        <v>0</v>
      </c>
      <c r="M379" s="101">
        <f>'[5]2015 ER Pension Amts'!N369</f>
        <v>-55024.77</v>
      </c>
      <c r="N379" s="101">
        <f>'[5]2015 ER Pension Amts'!O369</f>
        <v>0</v>
      </c>
      <c r="O379" s="101">
        <f>'[5]2015 ER Pension Amts'!P369+'[5]2015 ER Pension Amts'!M369</f>
        <v>-6075.3100000000559</v>
      </c>
      <c r="P379" s="101">
        <f>'[5]2015 ER Pension Amts'!Q369</f>
        <v>-100886.3</v>
      </c>
      <c r="Q379" s="101">
        <f>'[5]2015 ER Pension Amts'!R369</f>
        <v>-45861.54</v>
      </c>
      <c r="R379" s="101">
        <f>'[5]2015 ER Pension Amts'!S369</f>
        <v>-50351.86</v>
      </c>
      <c r="S379" s="101">
        <f>'[5]2015 ER Pension Amts'!T369</f>
        <v>144980.28</v>
      </c>
      <c r="T379" s="101">
        <f>'[5]2015 ER Pension Amts'!U369</f>
        <v>8479463.7799999993</v>
      </c>
      <c r="U379" s="101">
        <f>'[5]2015 ER Pension Amts'!V369</f>
        <v>5221936.8</v>
      </c>
      <c r="V379" s="101">
        <f>'[5]2015 ER Pension Amts'!W369</f>
        <v>5247676.68</v>
      </c>
      <c r="W379" s="101">
        <f>'[5]2015 ER Pension Amts'!X369</f>
        <v>928366.8</v>
      </c>
      <c r="X379" s="101">
        <f>'[5]2015 ER Pension Amts'!Y369</f>
        <v>133989.64072619998</v>
      </c>
      <c r="Y379" s="101">
        <f>'[5]2015 ER Pension Amts'!Z369</f>
        <v>0</v>
      </c>
      <c r="Z379" s="101">
        <f>'[5]2015 ER Pension Amts'!AA369</f>
        <v>717747.26</v>
      </c>
    </row>
    <row r="380" spans="1:26" s="72" customFormat="1" x14ac:dyDescent="0.3">
      <c r="A380" s="100" t="str">
        <f>'[5]2015 ER Pension Amts'!A370</f>
        <v xml:space="preserve"> 16-512</v>
      </c>
      <c r="B380" s="98" t="str">
        <f>'[5]2015 ER Pension Amts'!B370</f>
        <v>WLF - OFFICE OF THE SECRETARY</v>
      </c>
      <c r="C380" s="101">
        <f>'[5]2015 ER Pension Amts'!C370</f>
        <v>14269235.52</v>
      </c>
      <c r="D380" s="101">
        <f>'[5]2015 ER Pension Amts'!D370</f>
        <v>6352704.6220800001</v>
      </c>
      <c r="E380" s="102">
        <f>'[5]2015 ER Pension Amts'!E370</f>
        <v>0.44520280000000001</v>
      </c>
      <c r="F380" s="101">
        <f>'[5]2015 ER Pension Amts'!F370</f>
        <v>61197874.280000001</v>
      </c>
      <c r="G380" s="103">
        <f>'[5]2015 ER Pension Amts'!G370</f>
        <v>8.9976899999999992E-3</v>
      </c>
      <c r="H380" s="103">
        <f>'[5]2015 ER Pension Amts'!H370</f>
        <v>8.0408600000000004E-3</v>
      </c>
      <c r="I380" s="103">
        <f>'[5]2015 ER Pension Amts'!I370</f>
        <v>9.5682999999999999E-4</v>
      </c>
      <c r="J380" s="101">
        <f>'[5]2015 ER Pension Amts'!J370</f>
        <v>3829368.51</v>
      </c>
      <c r="K380" s="101">
        <f>'[5]2015 ER Pension Amts'!K370</f>
        <v>81810.61</v>
      </c>
      <c r="L380" s="101">
        <f>'[5]2015 ER Pension Amts'!L370</f>
        <v>0</v>
      </c>
      <c r="M380" s="101">
        <f>'[5]2015 ER Pension Amts'!N370</f>
        <v>-501256.24</v>
      </c>
      <c r="N380" s="101">
        <f>'[5]2015 ER Pension Amts'!O370</f>
        <v>0</v>
      </c>
      <c r="O380" s="101">
        <f>'[5]2015 ER Pension Amts'!P370+'[5]2015 ER Pension Amts'!M370</f>
        <v>-55343.950000000186</v>
      </c>
      <c r="P380" s="101">
        <f>'[5]2015 ER Pension Amts'!Q370</f>
        <v>-919038.67</v>
      </c>
      <c r="Q380" s="101">
        <f>'[5]2015 ER Pension Amts'!R370</f>
        <v>-417782.44</v>
      </c>
      <c r="R380" s="101">
        <f>'[5]2015 ER Pension Amts'!S370</f>
        <v>-458687.74</v>
      </c>
      <c r="S380" s="101">
        <f>'[5]2015 ER Pension Amts'!T370</f>
        <v>1320719.26</v>
      </c>
      <c r="T380" s="101">
        <f>'[5]2015 ER Pension Amts'!U370</f>
        <v>77244926.609999999</v>
      </c>
      <c r="U380" s="101">
        <f>'[5]2015 ER Pension Amts'!V370</f>
        <v>47570003.899999999</v>
      </c>
      <c r="V380" s="101">
        <f>'[5]2015 ER Pension Amts'!W370</f>
        <v>50278625.299999997</v>
      </c>
      <c r="W380" s="101">
        <f>'[5]2015 ER Pension Amts'!X370</f>
        <v>5982954.1900000004</v>
      </c>
      <c r="X380" s="101">
        <f>'[5]2015 ER Pension Amts'!Y370</f>
        <v>863509.8534118</v>
      </c>
      <c r="Y380" s="101">
        <f>'[5]2015 ER Pension Amts'!Z370</f>
        <v>0</v>
      </c>
      <c r="Z380" s="101">
        <f>'[5]2015 ER Pension Amts'!AA370</f>
        <v>6538424.5800000001</v>
      </c>
    </row>
    <row r="381" spans="1:26" s="72" customFormat="1" x14ac:dyDescent="0.3">
      <c r="A381" s="100" t="str">
        <f>'[5]2015 ER Pension Amts'!A371</f>
        <v xml:space="preserve"> 16-513</v>
      </c>
      <c r="B381" s="98" t="str">
        <f>'[5]2015 ER Pension Amts'!B371</f>
        <v>WLF - OFFICE OF WILDLIFE</v>
      </c>
      <c r="C381" s="101">
        <f>'[5]2015 ER Pension Amts'!C371</f>
        <v>12476564.640000001</v>
      </c>
      <c r="D381" s="101">
        <f>'[5]2015 ER Pension Amts'!D371</f>
        <v>4641282.0460799998</v>
      </c>
      <c r="E381" s="102">
        <f>'[5]2015 ER Pension Amts'!E371</f>
        <v>0.372</v>
      </c>
      <c r="F381" s="101">
        <f>'[5]2015 ER Pension Amts'!F371</f>
        <v>44711151.210000001</v>
      </c>
      <c r="G381" s="103">
        <f>'[5]2015 ER Pension Amts'!G371</f>
        <v>6.57371E-3</v>
      </c>
      <c r="H381" s="103">
        <f>'[5]2015 ER Pension Amts'!H371</f>
        <v>6.48622E-3</v>
      </c>
      <c r="I381" s="103">
        <f>'[5]2015 ER Pension Amts'!I371</f>
        <v>8.7490000000000004E-5</v>
      </c>
      <c r="J381" s="101">
        <f>'[5]2015 ER Pension Amts'!J371</f>
        <v>2797735.65</v>
      </c>
      <c r="K381" s="101">
        <f>'[5]2015 ER Pension Amts'!K371</f>
        <v>59770.81</v>
      </c>
      <c r="L381" s="101">
        <f>'[5]2015 ER Pension Amts'!L371</f>
        <v>0</v>
      </c>
      <c r="M381" s="101">
        <f>'[5]2015 ER Pension Amts'!N371</f>
        <v>-366217.68</v>
      </c>
      <c r="N381" s="101">
        <f>'[5]2015 ER Pension Amts'!O371</f>
        <v>0</v>
      </c>
      <c r="O381" s="101">
        <f>'[5]2015 ER Pension Amts'!P371+'[5]2015 ER Pension Amts'!M371</f>
        <v>-40434.279999999795</v>
      </c>
      <c r="P381" s="101">
        <f>'[5]2015 ER Pension Amts'!Q371</f>
        <v>-671449.42</v>
      </c>
      <c r="Q381" s="101">
        <f>'[5]2015 ER Pension Amts'!R371</f>
        <v>-305231.74</v>
      </c>
      <c r="R381" s="101">
        <f>'[5]2015 ER Pension Amts'!S371</f>
        <v>-335117.14</v>
      </c>
      <c r="S381" s="101">
        <f>'[5]2015 ER Pension Amts'!T371</f>
        <v>964917.15</v>
      </c>
      <c r="T381" s="101">
        <f>'[5]2015 ER Pension Amts'!U371</f>
        <v>56435123.520000003</v>
      </c>
      <c r="U381" s="101">
        <f>'[5]2015 ER Pension Amts'!V371</f>
        <v>34754632.609999999</v>
      </c>
      <c r="V381" s="101">
        <f>'[5]2015 ER Pension Amts'!W371</f>
        <v>40557630.030000001</v>
      </c>
      <c r="W381" s="101">
        <f>'[5]2015 ER Pension Amts'!X371</f>
        <v>547065.48</v>
      </c>
      <c r="X381" s="101">
        <f>'[5]2015 ER Pension Amts'!Y371</f>
        <v>78957.0530554</v>
      </c>
      <c r="Y381" s="101">
        <f>'[5]2015 ER Pension Amts'!Z371</f>
        <v>0</v>
      </c>
      <c r="Z381" s="101">
        <f>'[5]2015 ER Pension Amts'!AA371</f>
        <v>4776971.32</v>
      </c>
    </row>
    <row r="382" spans="1:26" s="72" customFormat="1" x14ac:dyDescent="0.3">
      <c r="A382" s="100" t="str">
        <f>'[5]2015 ER Pension Amts'!A372</f>
        <v xml:space="preserve"> 14-474</v>
      </c>
      <c r="B382" s="98" t="str">
        <f>'[5]2015 ER Pension Amts'!B372</f>
        <v>WORKFORCE SUPPORT AND TRAINING</v>
      </c>
      <c r="C382" s="101">
        <f>'[5]2015 ER Pension Amts'!C372</f>
        <v>39145833.719999999</v>
      </c>
      <c r="D382" s="101">
        <f>'[5]2015 ER Pension Amts'!D372</f>
        <v>14562250.14384</v>
      </c>
      <c r="E382" s="102">
        <f>'[5]2015 ER Pension Amts'!E372</f>
        <v>0.372</v>
      </c>
      <c r="F382" s="101">
        <f>'[5]2015 ER Pension Amts'!F372</f>
        <v>140283310.53999999</v>
      </c>
      <c r="G382" s="103">
        <f>'[5]2015 ER Pension Amts'!G372</f>
        <v>2.0625319999999999E-2</v>
      </c>
      <c r="H382" s="103">
        <f>'[5]2015 ER Pension Amts'!H372</f>
        <v>2.0798290000000001E-2</v>
      </c>
      <c r="I382" s="103">
        <f>'[5]2015 ER Pension Amts'!I372</f>
        <v>-1.7296999999999999E-4</v>
      </c>
      <c r="J382" s="101">
        <f>'[5]2015 ER Pension Amts'!J372</f>
        <v>8778025.3499999996</v>
      </c>
      <c r="K382" s="101">
        <f>'[5]2015 ER Pension Amts'!K372</f>
        <v>187533.68</v>
      </c>
      <c r="L382" s="101">
        <f>'[5]2015 ER Pension Amts'!L372</f>
        <v>0</v>
      </c>
      <c r="M382" s="101">
        <f>'[5]2015 ER Pension Amts'!N372</f>
        <v>-1149024.94</v>
      </c>
      <c r="N382" s="101">
        <f>'[5]2015 ER Pension Amts'!O372</f>
        <v>0</v>
      </c>
      <c r="O382" s="101">
        <f>'[5]2015 ER Pension Amts'!P372+'[5]2015 ER Pension Amts'!M372</f>
        <v>-126864.4299999997</v>
      </c>
      <c r="P382" s="101">
        <f>'[5]2015 ER Pension Amts'!Q372</f>
        <v>-2106703.6800000002</v>
      </c>
      <c r="Q382" s="101">
        <f>'[5]2015 ER Pension Amts'!R372</f>
        <v>-957678.74</v>
      </c>
      <c r="R382" s="101">
        <f>'[5]2015 ER Pension Amts'!S372</f>
        <v>-1051445.58</v>
      </c>
      <c r="S382" s="101">
        <f>'[5]2015 ER Pension Amts'!T372</f>
        <v>3027472.31</v>
      </c>
      <c r="T382" s="101">
        <f>'[5]2015 ER Pension Amts'!U372</f>
        <v>177067817.38</v>
      </c>
      <c r="U382" s="101">
        <f>'[5]2015 ER Pension Amts'!V372</f>
        <v>109044271.67</v>
      </c>
      <c r="V382" s="101">
        <f>'[5]2015 ER Pension Amts'!W372</f>
        <v>130049451.15000001</v>
      </c>
      <c r="W382" s="101">
        <f>'[5]2015 ER Pension Amts'!X372</f>
        <v>-1081562.6499999999</v>
      </c>
      <c r="X382" s="101">
        <f>'[5]2015 ER Pension Amts'!Y372</f>
        <v>-156100.14249619999</v>
      </c>
      <c r="Y382" s="101">
        <f>'[5]2015 ER Pension Amts'!Z372</f>
        <v>0</v>
      </c>
      <c r="Z382" s="101">
        <f>'[5]2015 ER Pension Amts'!AA372</f>
        <v>14987969.050000001</v>
      </c>
    </row>
    <row r="383" spans="1:26" s="72" customFormat="1" x14ac:dyDescent="0.3">
      <c r="A383" s="100" t="str">
        <f>'[5]2015 ER Pension Amts'!A373</f>
        <v xml:space="preserve"> LsrAgy00514</v>
      </c>
      <c r="B383" s="98" t="str">
        <f>'[5]2015 ER Pension Amts'!B373</f>
        <v>ZACHARY CITY COURT</v>
      </c>
      <c r="C383" s="101">
        <f>'[5]2015 ER Pension Amts'!C373</f>
        <v>74707.56</v>
      </c>
      <c r="D383" s="101">
        <f>'[5]2015 ER Pension Amts'!D373</f>
        <v>28463.58036</v>
      </c>
      <c r="E383" s="102">
        <f>'[5]2015 ER Pension Amts'!E373</f>
        <v>0.38100000000000001</v>
      </c>
      <c r="F383" s="101">
        <f>'[5]2015 ER Pension Amts'!F373</f>
        <v>274168.84999999998</v>
      </c>
      <c r="G383" s="103">
        <f>'[5]2015 ER Pension Amts'!G373</f>
        <v>4.0309999999999999E-5</v>
      </c>
      <c r="H383" s="103">
        <f>'[5]2015 ER Pension Amts'!H373</f>
        <v>3.8590000000000002E-5</v>
      </c>
      <c r="I383" s="103">
        <f>'[5]2015 ER Pension Amts'!I373</f>
        <v>1.72E-6</v>
      </c>
      <c r="J383" s="101">
        <f>'[5]2015 ER Pension Amts'!J373</f>
        <v>17155.72</v>
      </c>
      <c r="K383" s="101">
        <f>'[5]2015 ER Pension Amts'!K373</f>
        <v>366.51</v>
      </c>
      <c r="L383" s="101">
        <f>'[5]2015 ER Pension Amts'!L373</f>
        <v>0</v>
      </c>
      <c r="M383" s="101">
        <f>'[5]2015 ER Pension Amts'!N373</f>
        <v>-2245.65</v>
      </c>
      <c r="N383" s="101">
        <f>'[5]2015 ER Pension Amts'!O373</f>
        <v>0</v>
      </c>
      <c r="O383" s="101">
        <f>'[5]2015 ER Pension Amts'!P373+'[5]2015 ER Pension Amts'!M373</f>
        <v>-247.94999999999709</v>
      </c>
      <c r="P383" s="101">
        <f>'[5]2015 ER Pension Amts'!Q373</f>
        <v>-4117.33</v>
      </c>
      <c r="Q383" s="101">
        <f>'[5]2015 ER Pension Amts'!R373</f>
        <v>-1871.68</v>
      </c>
      <c r="R383" s="101">
        <f>'[5]2015 ER Pension Amts'!S373</f>
        <v>-2054.94</v>
      </c>
      <c r="S383" s="101">
        <f>'[5]2015 ER Pension Amts'!T373</f>
        <v>5916.87</v>
      </c>
      <c r="T383" s="101">
        <f>'[5]2015 ER Pension Amts'!U373</f>
        <v>346060.27</v>
      </c>
      <c r="U383" s="101">
        <f>'[5]2015 ER Pension Amts'!V373</f>
        <v>213115.46</v>
      </c>
      <c r="V383" s="101">
        <f>'[5]2015 ER Pension Amts'!W373</f>
        <v>241299.08</v>
      </c>
      <c r="W383" s="101">
        <f>'[5]2015 ER Pension Amts'!X373</f>
        <v>10754.97</v>
      </c>
      <c r="X383" s="101">
        <f>'[5]2015 ER Pension Amts'!Y373</f>
        <v>1552.2474712000001</v>
      </c>
      <c r="Y383" s="101">
        <f>'[5]2015 ER Pension Amts'!Z373</f>
        <v>0</v>
      </c>
      <c r="Z383" s="101">
        <f>'[5]2015 ER Pension Amts'!AA373</f>
        <v>29292.400000000001</v>
      </c>
    </row>
    <row r="384" spans="1:26" ht="15.75" x14ac:dyDescent="0.3">
      <c r="A384" s="100" t="str">
        <f>'[5]2015 ER Pension Amts'!A374</f>
        <v xml:space="preserve"> LsrAgy00121</v>
      </c>
      <c r="B384" s="98" t="str">
        <f>'[5]2015 ER Pension Amts'!B374</f>
        <v>ZACHARY SCHOOL BOARD</v>
      </c>
      <c r="C384" s="101">
        <f>'[5]2015 ER Pension Amts'!C374</f>
        <v>67088.47</v>
      </c>
      <c r="D384" s="101">
        <f>'[5]2015 ER Pension Amts'!D374</f>
        <v>24956.91084</v>
      </c>
      <c r="E384" s="102">
        <f>'[5]2015 ER Pension Amts'!E374</f>
        <v>0.372</v>
      </c>
      <c r="F384" s="101">
        <f>'[5]2015 ER Pension Amts'!F374</f>
        <v>240433.36</v>
      </c>
      <c r="G384" s="103">
        <f>'[5]2015 ER Pension Amts'!G374</f>
        <v>3.5349999999999999E-5</v>
      </c>
      <c r="H384" s="103">
        <f>'[5]2015 ER Pension Amts'!H374</f>
        <v>3.6720000000000001E-5</v>
      </c>
      <c r="I384" s="103">
        <f>'[5]2015 ER Pension Amts'!I374</f>
        <v>-1.37E-6</v>
      </c>
      <c r="J384" s="101">
        <f>'[5]2015 ER Pension Amts'!J374</f>
        <v>15044.77</v>
      </c>
      <c r="K384" s="101">
        <f>'[5]2015 ER Pension Amts'!K374</f>
        <v>321.42</v>
      </c>
      <c r="L384" s="104">
        <f>'[5]2015 ER Pension Amts'!L374</f>
        <v>0</v>
      </c>
      <c r="M384" s="101">
        <f>'[5]2015 ER Pension Amts'!N374</f>
        <v>-1969.33</v>
      </c>
      <c r="N384" s="104">
        <f>'[5]2015 ER Pension Amts'!O374</f>
        <v>0</v>
      </c>
      <c r="O384" s="101">
        <f>'[5]2015 ER Pension Amts'!P374+'[5]2015 ER Pension Amts'!M374</f>
        <v>-217.43999999999869</v>
      </c>
      <c r="P384" s="104">
        <f>'[5]2015 ER Pension Amts'!Q374</f>
        <v>-3610.71</v>
      </c>
      <c r="Q384" s="104">
        <f>'[5]2015 ER Pension Amts'!R374</f>
        <v>-1641.38</v>
      </c>
      <c r="R384" s="104">
        <f>'[5]2015 ER Pension Amts'!S374</f>
        <v>-1802.09</v>
      </c>
      <c r="S384" s="104">
        <f>'[5]2015 ER Pension Amts'!T374</f>
        <v>5188.82</v>
      </c>
      <c r="T384" s="101">
        <f>'[5]2015 ER Pension Amts'!U374</f>
        <v>303478.8</v>
      </c>
      <c r="U384" s="101">
        <f>'[5]2015 ER Pension Amts'!V374</f>
        <v>186892.37</v>
      </c>
      <c r="V384" s="101">
        <f>'[5]2015 ER Pension Amts'!W374</f>
        <v>229606.18</v>
      </c>
      <c r="W384" s="101">
        <f>'[5]2015 ER Pension Amts'!X374</f>
        <v>-8566.4599999999991</v>
      </c>
      <c r="X384" s="101">
        <f>'[5]2015 ER Pension Amts'!Y374</f>
        <v>-1236.3831602</v>
      </c>
      <c r="Y384" s="101">
        <f>'[5]2015 ER Pension Amts'!Z374</f>
        <v>0</v>
      </c>
      <c r="Z384" s="101">
        <f>'[5]2015 ER Pension Amts'!AA374</f>
        <v>25688.07</v>
      </c>
    </row>
    <row r="385" spans="1:26" ht="16.5" thickBot="1" x14ac:dyDescent="0.35">
      <c r="A385" s="105"/>
      <c r="B385" s="99"/>
      <c r="C385" s="106">
        <f>SUM(C8:C384)</f>
        <v>1905315342.9500008</v>
      </c>
      <c r="D385" s="106">
        <f>SUM(D8:D384)</f>
        <v>706037366.57355022</v>
      </c>
      <c r="E385" s="107">
        <f>D385/C385</f>
        <v>0.37056194880601351</v>
      </c>
      <c r="F385" s="106">
        <f>'[5]2015 ER Pension Amts'!F376</f>
        <v>6801509530.0399961</v>
      </c>
      <c r="G385" s="108">
        <f>'[5]2015 ER Pension Amts'!G376</f>
        <v>1.0000000099999995</v>
      </c>
      <c r="H385" s="108">
        <f>'[5]2015 ER Pension Amts'!H376</f>
        <v>0.99999996999999952</v>
      </c>
      <c r="I385" s="108">
        <f>'[5]2015 ER Pension Amts'!I376</f>
        <v>3.9999999994143231E-8</v>
      </c>
      <c r="J385" s="106">
        <f>'[5]2015 ER Pension Amts'!J376</f>
        <v>425594625.82999969</v>
      </c>
      <c r="K385" s="106">
        <f>'[5]2015 ER Pension Amts'!K376</f>
        <v>9092401.0300000012</v>
      </c>
      <c r="L385" s="106">
        <f>'[5]2015 ER Pension Amts'!L376</f>
        <v>0</v>
      </c>
      <c r="M385" s="106">
        <f>'[5]2015 ER Pension Amts'!N376</f>
        <v>-55709436.140000015</v>
      </c>
      <c r="N385" s="106">
        <f>'[5]2015 ER Pension Amts'!O376</f>
        <v>0</v>
      </c>
      <c r="O385" s="106">
        <f>SUM(O8:O384)</f>
        <v>-6150906.5799999926</v>
      </c>
      <c r="P385" s="106">
        <f>'[5]2015 ER Pension Amts'!Q376</f>
        <v>-102141623.37</v>
      </c>
      <c r="Q385" s="106">
        <f>'[5]2015 ER Pension Amts'!R376</f>
        <v>-46432189.30999998</v>
      </c>
      <c r="R385" s="106">
        <f>'[5]2015 ER Pension Amts'!S376</f>
        <v>-50978388.690000013</v>
      </c>
      <c r="S385" s="106">
        <f>'[5]2015 ER Pension Amts'!T376</f>
        <v>146784259.06000003</v>
      </c>
      <c r="T385" s="106">
        <f>'[5]2015 ER Pension Amts'!U376</f>
        <v>8584973100.3700037</v>
      </c>
      <c r="U385" s="106">
        <f>'[5]2015 ER Pension Amts'!V376</f>
        <v>5286912962.5100021</v>
      </c>
      <c r="V385" s="106">
        <f>'[5]2015 ER Pension Amts'!W376</f>
        <v>6252891519.3800011</v>
      </c>
      <c r="W385" s="106">
        <f>'[5]2015 ER Pension Amts'!X376</f>
        <v>0.42999995801619662</v>
      </c>
      <c r="X385" s="106">
        <f>'[5]2015 ER Pension Amts'!Y376</f>
        <v>9.8778385598734531E-2</v>
      </c>
      <c r="Y385" s="106">
        <f>'[5]2015 ER Pension Amts'!Z376</f>
        <v>0</v>
      </c>
      <c r="Z385" s="106">
        <f>'[5]2015 ER Pension Amts'!AA376</f>
        <v>726678133.90000021</v>
      </c>
    </row>
    <row r="386" spans="1:26" s="66" customFormat="1" ht="13.5" thickTop="1" x14ac:dyDescent="0.2">
      <c r="B386" s="74"/>
      <c r="C386" s="74"/>
      <c r="D386" s="74"/>
      <c r="E386" s="74"/>
      <c r="F386" s="64"/>
      <c r="G386" s="64"/>
      <c r="H386" s="64"/>
      <c r="I386" s="64"/>
      <c r="J386" s="64"/>
      <c r="T386" s="64"/>
      <c r="U386" s="64"/>
      <c r="V386" s="64"/>
      <c r="W386" s="64"/>
      <c r="X386" s="64"/>
      <c r="Y386" s="64"/>
    </row>
    <row r="387" spans="1:26" x14ac:dyDescent="0.25">
      <c r="B387" s="74"/>
      <c r="C387" s="74"/>
      <c r="D387" s="74"/>
      <c r="E387" s="74"/>
      <c r="K387" s="64"/>
      <c r="L387" s="64"/>
      <c r="M387" s="64"/>
      <c r="N387" s="64"/>
      <c r="O387" s="64"/>
      <c r="P387" s="64"/>
      <c r="Q387" s="64"/>
      <c r="R387" s="64"/>
      <c r="S387" s="64"/>
    </row>
    <row r="388" spans="1:26" x14ac:dyDescent="0.25">
      <c r="A388" s="64" t="s">
        <v>90</v>
      </c>
      <c r="B388" s="74"/>
      <c r="C388" s="74"/>
      <c r="D388" s="74"/>
      <c r="E388" s="74"/>
      <c r="F388" s="75">
        <f>'[5]GASB Constants'!B5</f>
        <v>6801509530</v>
      </c>
      <c r="J388" s="75">
        <f>'[5]GASB Constants'!C5</f>
        <v>425594626</v>
      </c>
      <c r="K388" s="75">
        <f>'[5]GASB Constants'!D5</f>
        <v>9092401</v>
      </c>
      <c r="L388" s="75">
        <f>'[5]GASB Constants'!F5</f>
        <v>0</v>
      </c>
      <c r="M388" s="75">
        <f>'[5]GASB Constants'!G5</f>
        <v>-55709436</v>
      </c>
      <c r="N388" s="75">
        <f>'[5]GASB Constants'!I5</f>
        <v>0</v>
      </c>
      <c r="O388" s="75">
        <f>'[5]GASB Constants'!H5+'[5]GASB Constants'!E5</f>
        <v>-6150907</v>
      </c>
      <c r="P388" s="76">
        <f>'[5]GASB Constants'!$J5+'[5]GASB Constants'!$K5/2+'[5]GASB Constants'!$L5+'[5]GASB Constants'!$M5/2+'[5]GASB Constants'!$N5/3+'[5]GASB Constants'!$O5/4+1</f>
        <v>-102141623.16666666</v>
      </c>
      <c r="Q388" s="76">
        <f>'[5]GASB Constants'!$K5/2+'[5]GASB Constants'!$L5+'[5]GASB Constants'!$M5/2+'[5]GASB Constants'!$N5/3+'[5]GASB Constants'!$O5/4-1</f>
        <v>-46432189.166666657</v>
      </c>
      <c r="R388" s="76">
        <f>'[5]GASB Constants'!$N5/3+'[5]GASB Constants'!$O5/4</f>
        <v>-50978388.666666657</v>
      </c>
      <c r="S388" s="76">
        <f>+'[5]GASB Constants'!$O5/4</f>
        <v>146784259</v>
      </c>
      <c r="T388" s="75">
        <f>'[5]GASB Constants'!P5</f>
        <v>8584973100</v>
      </c>
      <c r="U388" s="75">
        <f>'[5]GASB Constants'!Q5</f>
        <v>5286912963</v>
      </c>
      <c r="V388" s="75">
        <f>'[5]GASB Constants'!B4</f>
        <v>6252891519</v>
      </c>
      <c r="W388" s="75">
        <v>0</v>
      </c>
      <c r="X388" s="75">
        <v>0</v>
      </c>
      <c r="Y388" s="75">
        <v>0</v>
      </c>
      <c r="Z388" s="75">
        <f>'[5]GASB Constants'!T5</f>
        <v>726678134</v>
      </c>
    </row>
    <row r="389" spans="1:26" ht="15.75" thickBot="1" x14ac:dyDescent="0.3">
      <c r="A389" s="64" t="s">
        <v>91</v>
      </c>
      <c r="B389" s="74"/>
      <c r="C389" s="74"/>
      <c r="D389" s="74"/>
      <c r="E389" s="74"/>
      <c r="F389" s="77">
        <f>F388-F385</f>
        <v>-3.9996147155761719E-2</v>
      </c>
      <c r="J389" s="77">
        <f>J388-J385</f>
        <v>0.17000031471252441</v>
      </c>
      <c r="K389" s="77">
        <f t="shared" ref="K389:Z389" si="0">K388-K385</f>
        <v>-3.0000001192092896E-2</v>
      </c>
      <c r="L389" s="77">
        <f t="shared" si="0"/>
        <v>0</v>
      </c>
      <c r="M389" s="77">
        <f t="shared" si="0"/>
        <v>0.14000001549720764</v>
      </c>
      <c r="N389" s="77">
        <f t="shared" si="0"/>
        <v>0</v>
      </c>
      <c r="O389" s="77">
        <f t="shared" si="0"/>
        <v>-0.42000000737607479</v>
      </c>
      <c r="P389" s="77">
        <f t="shared" si="0"/>
        <v>0.20333334803581238</v>
      </c>
      <c r="Q389" s="77">
        <f t="shared" si="0"/>
        <v>0.1433333232998848</v>
      </c>
      <c r="R389" s="77">
        <f t="shared" si="0"/>
        <v>2.3333355784416199E-2</v>
      </c>
      <c r="S389" s="77">
        <f t="shared" si="0"/>
        <v>-6.0000032186508179E-2</v>
      </c>
      <c r="T389" s="77">
        <f t="shared" si="0"/>
        <v>-0.37000370025634766</v>
      </c>
      <c r="U389" s="77">
        <f t="shared" si="0"/>
        <v>0.48999786376953125</v>
      </c>
      <c r="V389" s="77">
        <f t="shared" si="0"/>
        <v>-0.38000106811523438</v>
      </c>
      <c r="W389" s="77">
        <f t="shared" si="0"/>
        <v>-0.42999995801619662</v>
      </c>
      <c r="X389" s="77">
        <f t="shared" si="0"/>
        <v>-9.8778385598734531E-2</v>
      </c>
      <c r="Y389" s="77">
        <f t="shared" si="0"/>
        <v>0</v>
      </c>
      <c r="Z389" s="77">
        <f t="shared" si="0"/>
        <v>9.9999785423278809E-2</v>
      </c>
    </row>
    <row r="390" spans="1:26" ht="15.75" thickTop="1" x14ac:dyDescent="0.25">
      <c r="B390" s="74"/>
      <c r="C390" s="74"/>
      <c r="D390" s="74"/>
      <c r="E390" s="74"/>
      <c r="K390" s="64"/>
      <c r="L390" s="64"/>
      <c r="M390" s="64"/>
      <c r="N390" s="64"/>
      <c r="O390" s="64"/>
      <c r="P390" s="64"/>
      <c r="Q390" s="64"/>
      <c r="R390" s="64"/>
      <c r="S390" s="64"/>
    </row>
    <row r="391" spans="1:26" x14ac:dyDescent="0.25">
      <c r="B391" s="74"/>
      <c r="C391" s="74"/>
      <c r="D391" s="74"/>
      <c r="E391" s="74"/>
      <c r="K391" s="64"/>
      <c r="L391" s="64"/>
      <c r="M391" s="64"/>
      <c r="N391" s="64"/>
      <c r="O391" s="64"/>
      <c r="P391" s="64"/>
      <c r="Q391" s="64"/>
      <c r="R391" s="64"/>
      <c r="S391" s="64"/>
    </row>
    <row r="392" spans="1:26" x14ac:dyDescent="0.25">
      <c r="B392" s="74"/>
      <c r="C392" s="74"/>
      <c r="D392" s="74"/>
      <c r="E392" s="74"/>
      <c r="K392" s="64"/>
      <c r="L392" s="64"/>
      <c r="M392" s="64"/>
      <c r="N392" s="64"/>
      <c r="O392" s="64"/>
      <c r="P392" s="64"/>
      <c r="Q392" s="64"/>
      <c r="R392" s="64"/>
      <c r="S392" s="64"/>
    </row>
    <row r="393" spans="1:26" x14ac:dyDescent="0.25">
      <c r="B393" s="74"/>
      <c r="C393" s="74"/>
      <c r="D393" s="74"/>
      <c r="E393" s="74"/>
      <c r="K393" s="64"/>
      <c r="L393" s="64"/>
      <c r="M393" s="64"/>
      <c r="N393" s="64"/>
      <c r="O393" s="64"/>
      <c r="P393" s="64"/>
      <c r="Q393" s="64"/>
      <c r="R393" s="64"/>
      <c r="S393" s="64"/>
    </row>
    <row r="394" spans="1:26" x14ac:dyDescent="0.25">
      <c r="B394" s="74"/>
      <c r="C394" s="74"/>
      <c r="D394" s="74"/>
      <c r="E394" s="74"/>
      <c r="K394" s="64"/>
      <c r="L394" s="64"/>
      <c r="M394" s="64"/>
      <c r="N394" s="64"/>
      <c r="O394" s="64"/>
      <c r="P394" s="64"/>
      <c r="Q394" s="64"/>
      <c r="R394" s="64"/>
      <c r="S394" s="64"/>
    </row>
    <row r="395" spans="1:26" x14ac:dyDescent="0.25">
      <c r="B395" s="74"/>
      <c r="C395" s="74"/>
      <c r="D395" s="74"/>
      <c r="E395" s="74"/>
      <c r="G395" s="65"/>
      <c r="K395" s="64"/>
      <c r="L395" s="64"/>
      <c r="M395" s="64"/>
      <c r="N395" s="64"/>
      <c r="O395" s="64"/>
      <c r="P395" s="64"/>
      <c r="Q395" s="64"/>
      <c r="R395" s="64"/>
      <c r="S395" s="64"/>
    </row>
    <row r="396" spans="1:26" x14ac:dyDescent="0.25">
      <c r="B396" s="74"/>
      <c r="C396" s="74"/>
      <c r="D396" s="74"/>
      <c r="E396" s="74"/>
      <c r="K396" s="64"/>
      <c r="L396" s="64"/>
      <c r="M396" s="64"/>
      <c r="N396" s="64"/>
      <c r="O396" s="64"/>
      <c r="P396" s="64"/>
      <c r="Q396" s="64"/>
      <c r="R396" s="64"/>
      <c r="S396" s="64"/>
    </row>
  </sheetData>
  <mergeCells count="4">
    <mergeCell ref="K5:L5"/>
    <mergeCell ref="M5:O5"/>
    <mergeCell ref="P5:S5"/>
    <mergeCell ref="W5:Z5"/>
  </mergeCells>
  <printOptions horizontalCentered="1"/>
  <pageMargins left="0.1" right="0.1" top="0.5" bottom="0.5" header="0.3" footer="0.3"/>
  <pageSetup paperSize="5" scale="42" fitToHeight="0" orientation="landscape" r:id="rId1"/>
  <rowBreaks count="5" manualBreakCount="5">
    <brk id="78" max="25" man="1"/>
    <brk id="149" max="25" man="1"/>
    <brk id="220" max="25" man="1"/>
    <brk id="291" max="25" man="1"/>
    <brk id="362" max="2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E36" sqref="E36"/>
    </sheetView>
  </sheetViews>
  <sheetFormatPr defaultColWidth="9.140625" defaultRowHeight="15" customHeight="1" x14ac:dyDescent="0.3"/>
  <cols>
    <col min="1" max="16384" width="9.140625" style="37"/>
  </cols>
  <sheetData>
    <row r="1" spans="1:1" ht="15" customHeight="1" x14ac:dyDescent="0.4">
      <c r="A1" s="39"/>
    </row>
    <row r="4" spans="1:1" ht="15" customHeight="1" x14ac:dyDescent="0.35">
      <c r="A4" s="4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Exhibit 1</vt:lpstr>
      <vt:lpstr>Exhibit 1a </vt:lpstr>
      <vt:lpstr>Exhibit 2 - 2015</vt:lpstr>
      <vt:lpstr>Sheet 1</vt:lpstr>
      <vt:lpstr>'Exhibit 1'!Print_Area</vt:lpstr>
      <vt:lpstr>'Exhibit 1a '!Print_Area</vt:lpstr>
      <vt:lpstr>'Exhibit 2 - 2015'!Print_Area</vt:lpstr>
      <vt:lpstr>'Exhibit 2 - 2015'!Print_Titles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2016-04-19T21:23:32Z</dcterms:modified>
</cp:coreProperties>
</file>