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aolah\Documents\"/>
    </mc:Choice>
  </mc:AlternateContent>
  <xr:revisionPtr revIDLastSave="0" documentId="8_{8AC42DB8-C5C2-4C77-A18C-BB18B0286FC6}" xr6:coauthVersionLast="46" xr6:coauthVersionMax="46" xr10:uidLastSave="{00000000-0000-0000-0000-000000000000}"/>
  <bookViews>
    <workbookView xWindow="-120" yWindow="-120" windowWidth="29040" windowHeight="15840" activeTab="2" xr2:uid="{00000000-000D-0000-FFFF-FFFF00000000}"/>
  </bookViews>
  <sheets>
    <sheet name="Exhibit 1 " sheetId="7" r:id="rId1"/>
    <sheet name="Exhibit 1a " sheetId="3" r:id="rId2"/>
    <sheet name="Exhibit 2 - 2020" sheetId="8" r:id="rId3"/>
  </sheets>
  <externalReferences>
    <externalReference r:id="rId4"/>
    <externalReference r:id="rId5"/>
    <externalReference r:id="rId6"/>
    <externalReference r:id="rId7"/>
  </externalReferences>
  <definedNames>
    <definedName name="_xlnm._FilterDatabase" localSheetId="2" hidden="1">'Exhibit 2 - 2020'!$A$9:$Z$380</definedName>
    <definedName name="Ad_Valorem" localSheetId="0">[1]Assumptions!#REF!</definedName>
    <definedName name="Ad_Valorem" localSheetId="2">[1]Assumptions!#REF!</definedName>
    <definedName name="Ad_Valorem">[1]Assumptions!#REF!</definedName>
    <definedName name="Admin_incr_rate">[1]Assumptions!$B$7</definedName>
    <definedName name="bond_rate">[1]Assumptions!$B$9</definedName>
    <definedName name="bonnie" localSheetId="0">[1]Assumptions!#REF!</definedName>
    <definedName name="bonnie" localSheetId="2">[1]Assumptions!#REF!</definedName>
    <definedName name="bonnie">[1]Assumptions!#REF!</definedName>
    <definedName name="cancel" localSheetId="0">#REF!</definedName>
    <definedName name="cancel" localSheetId="2">#REF!</definedName>
    <definedName name="cancel">#REF!</definedName>
    <definedName name="converted_data" localSheetId="0">'[2]Data sorting and pasting'!#REF!</definedName>
    <definedName name="converted_data" localSheetId="2">'[2]Data sorting and pasting'!#REF!</definedName>
    <definedName name="converted_data">'[2]Data sorting and pasting'!#REF!</definedName>
    <definedName name="equivalent_rate">'[1]Table 3'!$Q$4</definedName>
    <definedName name="ER_rate_CY" localSheetId="0">[1]Assumptions!#REF!</definedName>
    <definedName name="ER_rate_CY" localSheetId="2">[1]Assumptions!#REF!</definedName>
    <definedName name="ER_rate_CY">[1]Assumptions!#REF!</definedName>
    <definedName name="ER_rate_NY" localSheetId="0">[1]Assumptions!#REF!</definedName>
    <definedName name="ER_rate_NY" localSheetId="2">[1]Assumptions!#REF!</definedName>
    <definedName name="ER_rate_NY">[1]Assumptions!#REF!</definedName>
    <definedName name="future_EE_contrib" localSheetId="0">[1]Assumptions!#REF!</definedName>
    <definedName name="future_EE_contrib" localSheetId="2">[1]Assumptions!#REF!</definedName>
    <definedName name="future_EE_contrib">[1]Assumptions!#REF!</definedName>
    <definedName name="GASB_123_data_incl_OPR" localSheetId="0">#REF!</definedName>
    <definedName name="GASB_123_data_incl_OPR" localSheetId="2">#REF!</definedName>
    <definedName name="GASB_123_data_incl_OPR">#REF!</definedName>
    <definedName name="Initial_Admin">[1]Assumptions!$B$12</definedName>
    <definedName name="Initial_IPT" localSheetId="0">[1]Assumptions!#REF!</definedName>
    <definedName name="Initial_IPT" localSheetId="2">[1]Assumptions!#REF!</definedName>
    <definedName name="Initial_IPT">[1]Assumptions!#REF!</definedName>
    <definedName name="Initial_Net_Position">[1]Assumptions!$B$11</definedName>
    <definedName name="Initial_Salary" localSheetId="0">[1]Assumptions!#REF!</definedName>
    <definedName name="Initial_Salary" localSheetId="2">[1]Assumptions!#REF!</definedName>
    <definedName name="Initial_Salary">[1]Assumptions!#REF!</definedName>
    <definedName name="long_term_rate">[1]Assumptions!$B$8</definedName>
    <definedName name="NetPL">[3]Assumptions!$C$22</definedName>
    <definedName name="NetPL_minus1">[3]Assumptions!$C$26</definedName>
    <definedName name="NetPL_plus1">[3]Assumptions!$C$30</definedName>
    <definedName name="Normal_Cost" localSheetId="0">[1]Assumptions!#REF!</definedName>
    <definedName name="Normal_Cost" localSheetId="2">[1]Assumptions!#REF!</definedName>
    <definedName name="Normal_Cost">[1]Assumptions!#REF!</definedName>
    <definedName name="Payroll">[1]Assumptions!$B$21</definedName>
    <definedName name="_xlnm.Print_Area" localSheetId="0">'Exhibit 1 '!$A$1:$K$46</definedName>
    <definedName name="_xlnm.Print_Area" localSheetId="1">'Exhibit 1a '!$A$1:$G$34</definedName>
    <definedName name="_xlnm.Print_Area" localSheetId="2">'Exhibit 2 - 2020'!$A$1:$Z$382</definedName>
    <definedName name="_xlnm.Print_Titles" localSheetId="2">'Exhibit 2 - 2020'!$1:$9</definedName>
    <definedName name="Rev_Sharing" localSheetId="0">[1]Assumptions!#REF!</definedName>
    <definedName name="Rev_Sharing" localSheetId="2">[1]Assumptions!#REF!</definedName>
    <definedName name="Rev_Sharing">[1]Assumptions!#REF!</definedName>
    <definedName name="Sal_infl_rate">[1]Assumptions!$B$6</definedName>
    <definedName name="SC_rate" localSheetId="0">[1]Assumptions!#REF!</definedName>
    <definedName name="SC_rate" localSheetId="2">[1]Assumptions!#REF!</definedName>
    <definedName name="SC_rate">[1]Assumptions!#REF!</definedName>
    <definedName name="Svc_Cost">[3]Assumptions!$B$42</definedName>
    <definedName name="valdate">[1]Assumptions!$B$4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383" i="8" l="1"/>
  <c r="V383" i="8"/>
  <c r="U383" i="8"/>
  <c r="T383" i="8"/>
  <c r="S383" i="8"/>
  <c r="R383" i="8"/>
  <c r="Q383" i="8"/>
  <c r="P383" i="8"/>
  <c r="O383" i="8"/>
  <c r="N383" i="8"/>
  <c r="M383" i="8"/>
  <c r="L383" i="8"/>
  <c r="K383" i="8"/>
  <c r="J383" i="8"/>
  <c r="F383" i="8"/>
  <c r="Z380" i="8"/>
  <c r="Y380" i="8"/>
  <c r="Y384" i="8" s="1"/>
  <c r="X380" i="8"/>
  <c r="X384" i="8" s="1"/>
  <c r="W380" i="8"/>
  <c r="W384" i="8" s="1"/>
  <c r="V380" i="8"/>
  <c r="U380" i="8"/>
  <c r="T380" i="8"/>
  <c r="S380" i="8"/>
  <c r="R380" i="8"/>
  <c r="Q380" i="8"/>
  <c r="P380" i="8"/>
  <c r="O380" i="8"/>
  <c r="N380" i="8"/>
  <c r="L380" i="8"/>
  <c r="K380" i="8"/>
  <c r="J380" i="8"/>
  <c r="I380" i="8"/>
  <c r="H380" i="8"/>
  <c r="G380" i="8"/>
  <c r="F380" i="8"/>
  <c r="Z379" i="8"/>
  <c r="Y379" i="8"/>
  <c r="X379" i="8"/>
  <c r="W379" i="8"/>
  <c r="V379" i="8"/>
  <c r="U379" i="8"/>
  <c r="T379" i="8"/>
  <c r="S379" i="8"/>
  <c r="R379" i="8"/>
  <c r="Q379" i="8"/>
  <c r="P379" i="8"/>
  <c r="O379" i="8"/>
  <c r="N379" i="8"/>
  <c r="M379" i="8"/>
  <c r="L379" i="8"/>
  <c r="K379" i="8"/>
  <c r="J379" i="8"/>
  <c r="I379" i="8"/>
  <c r="H379" i="8"/>
  <c r="G379" i="8"/>
  <c r="F379" i="8"/>
  <c r="E379" i="8"/>
  <c r="D379" i="8"/>
  <c r="C379" i="8"/>
  <c r="B379" i="8"/>
  <c r="A379" i="8"/>
  <c r="Z378" i="8"/>
  <c r="Y378" i="8"/>
  <c r="X378" i="8"/>
  <c r="W378" i="8"/>
  <c r="V378" i="8"/>
  <c r="U378" i="8"/>
  <c r="T378" i="8"/>
  <c r="S378" i="8"/>
  <c r="R378" i="8"/>
  <c r="Q378" i="8"/>
  <c r="P378" i="8"/>
  <c r="O378" i="8"/>
  <c r="N378" i="8"/>
  <c r="M378" i="8"/>
  <c r="L378" i="8"/>
  <c r="K378" i="8"/>
  <c r="J378" i="8"/>
  <c r="I378" i="8"/>
  <c r="H378" i="8"/>
  <c r="G378" i="8"/>
  <c r="F378" i="8"/>
  <c r="E378" i="8"/>
  <c r="D378" i="8"/>
  <c r="C378" i="8"/>
  <c r="B378" i="8"/>
  <c r="A378" i="8"/>
  <c r="Z377" i="8"/>
  <c r="Y377" i="8"/>
  <c r="X377" i="8"/>
  <c r="W377" i="8"/>
  <c r="V377" i="8"/>
  <c r="U377" i="8"/>
  <c r="T377" i="8"/>
  <c r="S377" i="8"/>
  <c r="R377" i="8"/>
  <c r="Q377" i="8"/>
  <c r="P377" i="8"/>
  <c r="O377" i="8"/>
  <c r="N377" i="8"/>
  <c r="M377" i="8"/>
  <c r="L377" i="8"/>
  <c r="K377" i="8"/>
  <c r="J377" i="8"/>
  <c r="I377" i="8"/>
  <c r="H377" i="8"/>
  <c r="G377" i="8"/>
  <c r="F377" i="8"/>
  <c r="E377" i="8"/>
  <c r="D377" i="8"/>
  <c r="C377" i="8"/>
  <c r="B377" i="8"/>
  <c r="A377" i="8"/>
  <c r="Z376" i="8"/>
  <c r="Y376" i="8"/>
  <c r="X376" i="8"/>
  <c r="W376" i="8"/>
  <c r="V376" i="8"/>
  <c r="U376" i="8"/>
  <c r="T376" i="8"/>
  <c r="S376" i="8"/>
  <c r="R376" i="8"/>
  <c r="Q376" i="8"/>
  <c r="P376" i="8"/>
  <c r="O376" i="8"/>
  <c r="N376" i="8"/>
  <c r="M376" i="8"/>
  <c r="L376" i="8"/>
  <c r="K376" i="8"/>
  <c r="J376" i="8"/>
  <c r="I376" i="8"/>
  <c r="H376" i="8"/>
  <c r="G376" i="8"/>
  <c r="F376" i="8"/>
  <c r="E376" i="8"/>
  <c r="D376" i="8"/>
  <c r="C376" i="8"/>
  <c r="B376" i="8"/>
  <c r="A376" i="8"/>
  <c r="Z375" i="8"/>
  <c r="Y375" i="8"/>
  <c r="X375" i="8"/>
  <c r="W375" i="8"/>
  <c r="V375" i="8"/>
  <c r="U375" i="8"/>
  <c r="T375" i="8"/>
  <c r="S375" i="8"/>
  <c r="R375" i="8"/>
  <c r="Q375" i="8"/>
  <c r="P375" i="8"/>
  <c r="O375" i="8"/>
  <c r="N375" i="8"/>
  <c r="M375" i="8"/>
  <c r="L375" i="8"/>
  <c r="K375" i="8"/>
  <c r="J375" i="8"/>
  <c r="I375" i="8"/>
  <c r="H375" i="8"/>
  <c r="G375" i="8"/>
  <c r="F375" i="8"/>
  <c r="E375" i="8"/>
  <c r="D375" i="8"/>
  <c r="C375" i="8"/>
  <c r="B375" i="8"/>
  <c r="A375" i="8"/>
  <c r="Z374" i="8"/>
  <c r="Y374" i="8"/>
  <c r="X374" i="8"/>
  <c r="W374" i="8"/>
  <c r="V374" i="8"/>
  <c r="U374" i="8"/>
  <c r="T374" i="8"/>
  <c r="S374" i="8"/>
  <c r="R374" i="8"/>
  <c r="Q374" i="8"/>
  <c r="P374" i="8"/>
  <c r="O374" i="8"/>
  <c r="N374" i="8"/>
  <c r="M374" i="8"/>
  <c r="L374" i="8"/>
  <c r="K374" i="8"/>
  <c r="J374" i="8"/>
  <c r="I374" i="8"/>
  <c r="H374" i="8"/>
  <c r="G374" i="8"/>
  <c r="F374" i="8"/>
  <c r="E374" i="8"/>
  <c r="D374" i="8"/>
  <c r="C374" i="8"/>
  <c r="B374" i="8"/>
  <c r="A374" i="8"/>
  <c r="Z373" i="8"/>
  <c r="Y373" i="8"/>
  <c r="X373" i="8"/>
  <c r="W373" i="8"/>
  <c r="V373" i="8"/>
  <c r="U373" i="8"/>
  <c r="T373" i="8"/>
  <c r="S373" i="8"/>
  <c r="R373" i="8"/>
  <c r="Q373" i="8"/>
  <c r="P373" i="8"/>
  <c r="O373" i="8"/>
  <c r="N373" i="8"/>
  <c r="M373" i="8"/>
  <c r="L373" i="8"/>
  <c r="K373" i="8"/>
  <c r="J373" i="8"/>
  <c r="I373" i="8"/>
  <c r="H373" i="8"/>
  <c r="G373" i="8"/>
  <c r="F373" i="8"/>
  <c r="E373" i="8"/>
  <c r="D373" i="8"/>
  <c r="C373" i="8"/>
  <c r="B373" i="8"/>
  <c r="A373" i="8"/>
  <c r="Z372" i="8"/>
  <c r="Y372" i="8"/>
  <c r="X372" i="8"/>
  <c r="W372" i="8"/>
  <c r="V372" i="8"/>
  <c r="U372" i="8"/>
  <c r="T372" i="8"/>
  <c r="S372" i="8"/>
  <c r="R372" i="8"/>
  <c r="Q372" i="8"/>
  <c r="P372" i="8"/>
  <c r="O372" i="8"/>
  <c r="N372" i="8"/>
  <c r="M372" i="8"/>
  <c r="L372" i="8"/>
  <c r="K372" i="8"/>
  <c r="J372" i="8"/>
  <c r="I372" i="8"/>
  <c r="H372" i="8"/>
  <c r="G372" i="8"/>
  <c r="F372" i="8"/>
  <c r="E372" i="8"/>
  <c r="D372" i="8"/>
  <c r="C372" i="8"/>
  <c r="B372" i="8"/>
  <c r="A372" i="8"/>
  <c r="Z371" i="8"/>
  <c r="Y371" i="8"/>
  <c r="X371" i="8"/>
  <c r="W371" i="8"/>
  <c r="V371" i="8"/>
  <c r="U371" i="8"/>
  <c r="T371" i="8"/>
  <c r="S371" i="8"/>
  <c r="R371" i="8"/>
  <c r="Q371" i="8"/>
  <c r="P371" i="8"/>
  <c r="O371" i="8"/>
  <c r="N371" i="8"/>
  <c r="M371" i="8"/>
  <c r="L371" i="8"/>
  <c r="K371" i="8"/>
  <c r="J371" i="8"/>
  <c r="I371" i="8"/>
  <c r="H371" i="8"/>
  <c r="G371" i="8"/>
  <c r="F371" i="8"/>
  <c r="E371" i="8"/>
  <c r="D371" i="8"/>
  <c r="C371" i="8"/>
  <c r="B371" i="8"/>
  <c r="A371" i="8"/>
  <c r="Z370" i="8"/>
  <c r="Y370" i="8"/>
  <c r="X370" i="8"/>
  <c r="W370" i="8"/>
  <c r="V370" i="8"/>
  <c r="U370" i="8"/>
  <c r="T370" i="8"/>
  <c r="S370" i="8"/>
  <c r="R370" i="8"/>
  <c r="Q370" i="8"/>
  <c r="P370" i="8"/>
  <c r="O370" i="8"/>
  <c r="N370" i="8"/>
  <c r="M370" i="8"/>
  <c r="L370" i="8"/>
  <c r="K370" i="8"/>
  <c r="J370" i="8"/>
  <c r="I370" i="8"/>
  <c r="H370" i="8"/>
  <c r="G370" i="8"/>
  <c r="F370" i="8"/>
  <c r="E370" i="8"/>
  <c r="D370" i="8"/>
  <c r="C370" i="8"/>
  <c r="B370" i="8"/>
  <c r="A370" i="8"/>
  <c r="Z369" i="8"/>
  <c r="Y369" i="8"/>
  <c r="X369" i="8"/>
  <c r="W369" i="8"/>
  <c r="V369" i="8"/>
  <c r="U369" i="8"/>
  <c r="T369" i="8"/>
  <c r="S369" i="8"/>
  <c r="R369" i="8"/>
  <c r="Q369" i="8"/>
  <c r="P369" i="8"/>
  <c r="O369" i="8"/>
  <c r="N369" i="8"/>
  <c r="M369" i="8"/>
  <c r="L369" i="8"/>
  <c r="K369" i="8"/>
  <c r="J369" i="8"/>
  <c r="I369" i="8"/>
  <c r="H369" i="8"/>
  <c r="G369" i="8"/>
  <c r="F369" i="8"/>
  <c r="E369" i="8"/>
  <c r="D369" i="8"/>
  <c r="C369" i="8"/>
  <c r="B369" i="8"/>
  <c r="A369" i="8"/>
  <c r="Z368" i="8"/>
  <c r="Y368" i="8"/>
  <c r="X368" i="8"/>
  <c r="W368" i="8"/>
  <c r="V368" i="8"/>
  <c r="U368" i="8"/>
  <c r="T368" i="8"/>
  <c r="S368" i="8"/>
  <c r="R368" i="8"/>
  <c r="Q368" i="8"/>
  <c r="P368" i="8"/>
  <c r="O368" i="8"/>
  <c r="N368" i="8"/>
  <c r="M368" i="8"/>
  <c r="L368" i="8"/>
  <c r="K368" i="8"/>
  <c r="J368" i="8"/>
  <c r="I368" i="8"/>
  <c r="H368" i="8"/>
  <c r="G368" i="8"/>
  <c r="F368" i="8"/>
  <c r="E368" i="8"/>
  <c r="D368" i="8"/>
  <c r="C368" i="8"/>
  <c r="B368" i="8"/>
  <c r="A368" i="8"/>
  <c r="Z367" i="8"/>
  <c r="Y367" i="8"/>
  <c r="X367" i="8"/>
  <c r="W367" i="8"/>
  <c r="V367" i="8"/>
  <c r="U367" i="8"/>
  <c r="T367" i="8"/>
  <c r="S367" i="8"/>
  <c r="R367" i="8"/>
  <c r="Q367" i="8"/>
  <c r="P367" i="8"/>
  <c r="O367" i="8"/>
  <c r="N367" i="8"/>
  <c r="M367" i="8"/>
  <c r="L367" i="8"/>
  <c r="K367" i="8"/>
  <c r="J367" i="8"/>
  <c r="I367" i="8"/>
  <c r="H367" i="8"/>
  <c r="G367" i="8"/>
  <c r="F367" i="8"/>
  <c r="E367" i="8"/>
  <c r="D367" i="8"/>
  <c r="C367" i="8"/>
  <c r="B367" i="8"/>
  <c r="A367" i="8"/>
  <c r="Z366" i="8"/>
  <c r="Y366" i="8"/>
  <c r="X366" i="8"/>
  <c r="W366" i="8"/>
  <c r="V366" i="8"/>
  <c r="U366" i="8"/>
  <c r="T366" i="8"/>
  <c r="S366" i="8"/>
  <c r="R366" i="8"/>
  <c r="Q366" i="8"/>
  <c r="P366" i="8"/>
  <c r="O366" i="8"/>
  <c r="N366" i="8"/>
  <c r="M366" i="8"/>
  <c r="L366" i="8"/>
  <c r="K366" i="8"/>
  <c r="J366" i="8"/>
  <c r="I366" i="8"/>
  <c r="H366" i="8"/>
  <c r="G366" i="8"/>
  <c r="F366" i="8"/>
  <c r="E366" i="8"/>
  <c r="D366" i="8"/>
  <c r="C366" i="8"/>
  <c r="B366" i="8"/>
  <c r="A366" i="8"/>
  <c r="Z365" i="8"/>
  <c r="Y365" i="8"/>
  <c r="X365" i="8"/>
  <c r="W365" i="8"/>
  <c r="V365" i="8"/>
  <c r="U365" i="8"/>
  <c r="T365" i="8"/>
  <c r="S365" i="8"/>
  <c r="R365" i="8"/>
  <c r="Q365" i="8"/>
  <c r="P365" i="8"/>
  <c r="O365" i="8"/>
  <c r="N365" i="8"/>
  <c r="M365" i="8"/>
  <c r="L365" i="8"/>
  <c r="K365" i="8"/>
  <c r="J365" i="8"/>
  <c r="I365" i="8"/>
  <c r="H365" i="8"/>
  <c r="G365" i="8"/>
  <c r="F365" i="8"/>
  <c r="E365" i="8"/>
  <c r="D365" i="8"/>
  <c r="C365" i="8"/>
  <c r="B365" i="8"/>
  <c r="A365" i="8"/>
  <c r="Z364" i="8"/>
  <c r="Y364" i="8"/>
  <c r="X364" i="8"/>
  <c r="W364" i="8"/>
  <c r="V364" i="8"/>
  <c r="U364" i="8"/>
  <c r="T364" i="8"/>
  <c r="S364" i="8"/>
  <c r="R364" i="8"/>
  <c r="Q364" i="8"/>
  <c r="P364" i="8"/>
  <c r="O364" i="8"/>
  <c r="N364" i="8"/>
  <c r="M364" i="8"/>
  <c r="L364" i="8"/>
  <c r="K364" i="8"/>
  <c r="J364" i="8"/>
  <c r="I364" i="8"/>
  <c r="H364" i="8"/>
  <c r="G364" i="8"/>
  <c r="F364" i="8"/>
  <c r="E364" i="8"/>
  <c r="D364" i="8"/>
  <c r="C364" i="8"/>
  <c r="B364" i="8"/>
  <c r="A364" i="8"/>
  <c r="Z363" i="8"/>
  <c r="Y363" i="8"/>
  <c r="X363" i="8"/>
  <c r="W363" i="8"/>
  <c r="V363" i="8"/>
  <c r="U363" i="8"/>
  <c r="T363" i="8"/>
  <c r="S363" i="8"/>
  <c r="R363" i="8"/>
  <c r="Q363" i="8"/>
  <c r="P363" i="8"/>
  <c r="O363" i="8"/>
  <c r="N363" i="8"/>
  <c r="M363" i="8"/>
  <c r="L363" i="8"/>
  <c r="K363" i="8"/>
  <c r="J363" i="8"/>
  <c r="I363" i="8"/>
  <c r="H363" i="8"/>
  <c r="G363" i="8"/>
  <c r="F363" i="8"/>
  <c r="E363" i="8"/>
  <c r="D363" i="8"/>
  <c r="C363" i="8"/>
  <c r="B363" i="8"/>
  <c r="A363" i="8"/>
  <c r="Z362" i="8"/>
  <c r="Y362" i="8"/>
  <c r="X362" i="8"/>
  <c r="W362" i="8"/>
  <c r="V362" i="8"/>
  <c r="U362" i="8"/>
  <c r="T362" i="8"/>
  <c r="S362" i="8"/>
  <c r="R362" i="8"/>
  <c r="Q362" i="8"/>
  <c r="P362" i="8"/>
  <c r="O362" i="8"/>
  <c r="N362" i="8"/>
  <c r="M362" i="8"/>
  <c r="L362" i="8"/>
  <c r="K362" i="8"/>
  <c r="J362" i="8"/>
  <c r="I362" i="8"/>
  <c r="H362" i="8"/>
  <c r="G362" i="8"/>
  <c r="F362" i="8"/>
  <c r="E362" i="8"/>
  <c r="D362" i="8"/>
  <c r="C362" i="8"/>
  <c r="B362" i="8"/>
  <c r="A362" i="8"/>
  <c r="Z361" i="8"/>
  <c r="Y361" i="8"/>
  <c r="X361" i="8"/>
  <c r="W361" i="8"/>
  <c r="V361" i="8"/>
  <c r="U361" i="8"/>
  <c r="T361" i="8"/>
  <c r="S361" i="8"/>
  <c r="R361" i="8"/>
  <c r="Q361" i="8"/>
  <c r="P361" i="8"/>
  <c r="O361" i="8"/>
  <c r="N361" i="8"/>
  <c r="M361" i="8"/>
  <c r="L361" i="8"/>
  <c r="K361" i="8"/>
  <c r="J361" i="8"/>
  <c r="I361" i="8"/>
  <c r="H361" i="8"/>
  <c r="G361" i="8"/>
  <c r="F361" i="8"/>
  <c r="E361" i="8"/>
  <c r="D361" i="8"/>
  <c r="C361" i="8"/>
  <c r="B361" i="8"/>
  <c r="A361" i="8"/>
  <c r="Z360" i="8"/>
  <c r="Y360" i="8"/>
  <c r="X360" i="8"/>
  <c r="W360" i="8"/>
  <c r="V360" i="8"/>
  <c r="U360" i="8"/>
  <c r="T360" i="8"/>
  <c r="S360" i="8"/>
  <c r="R360" i="8"/>
  <c r="Q360" i="8"/>
  <c r="P360" i="8"/>
  <c r="O360" i="8"/>
  <c r="N360" i="8"/>
  <c r="M360" i="8"/>
  <c r="L360" i="8"/>
  <c r="K360" i="8"/>
  <c r="J360" i="8"/>
  <c r="I360" i="8"/>
  <c r="H360" i="8"/>
  <c r="G360" i="8"/>
  <c r="F360" i="8"/>
  <c r="E360" i="8"/>
  <c r="D360" i="8"/>
  <c r="C360" i="8"/>
  <c r="B360" i="8"/>
  <c r="A360" i="8"/>
  <c r="Z359" i="8"/>
  <c r="Y359" i="8"/>
  <c r="X359" i="8"/>
  <c r="W359" i="8"/>
  <c r="V359" i="8"/>
  <c r="U359" i="8"/>
  <c r="T359" i="8"/>
  <c r="S359" i="8"/>
  <c r="R359" i="8"/>
  <c r="Q359" i="8"/>
  <c r="P359" i="8"/>
  <c r="O359" i="8"/>
  <c r="N359" i="8"/>
  <c r="M359" i="8"/>
  <c r="L359" i="8"/>
  <c r="K359" i="8"/>
  <c r="J359" i="8"/>
  <c r="I359" i="8"/>
  <c r="H359" i="8"/>
  <c r="G359" i="8"/>
  <c r="F359" i="8"/>
  <c r="E359" i="8"/>
  <c r="D359" i="8"/>
  <c r="C359" i="8"/>
  <c r="B359" i="8"/>
  <c r="A359" i="8"/>
  <c r="Z358" i="8"/>
  <c r="Y358" i="8"/>
  <c r="X358" i="8"/>
  <c r="W358" i="8"/>
  <c r="V358" i="8"/>
  <c r="U358" i="8"/>
  <c r="T358" i="8"/>
  <c r="S358" i="8"/>
  <c r="R358" i="8"/>
  <c r="Q358" i="8"/>
  <c r="P358" i="8"/>
  <c r="O358" i="8"/>
  <c r="N358" i="8"/>
  <c r="M358" i="8"/>
  <c r="L358" i="8"/>
  <c r="K358" i="8"/>
  <c r="J358" i="8"/>
  <c r="I358" i="8"/>
  <c r="H358" i="8"/>
  <c r="G358" i="8"/>
  <c r="F358" i="8"/>
  <c r="E358" i="8"/>
  <c r="D358" i="8"/>
  <c r="C358" i="8"/>
  <c r="B358" i="8"/>
  <c r="A358" i="8"/>
  <c r="Z357" i="8"/>
  <c r="Y357" i="8"/>
  <c r="X357" i="8"/>
  <c r="W357" i="8"/>
  <c r="V357" i="8"/>
  <c r="U357" i="8"/>
  <c r="T357" i="8"/>
  <c r="S357" i="8"/>
  <c r="R357" i="8"/>
  <c r="Q357" i="8"/>
  <c r="P357" i="8"/>
  <c r="O357" i="8"/>
  <c r="N357" i="8"/>
  <c r="M357" i="8"/>
  <c r="L357" i="8"/>
  <c r="K357" i="8"/>
  <c r="J357" i="8"/>
  <c r="I357" i="8"/>
  <c r="H357" i="8"/>
  <c r="G357" i="8"/>
  <c r="F357" i="8"/>
  <c r="E357" i="8"/>
  <c r="D357" i="8"/>
  <c r="C357" i="8"/>
  <c r="B357" i="8"/>
  <c r="A357" i="8"/>
  <c r="Z356" i="8"/>
  <c r="Y356" i="8"/>
  <c r="X356" i="8"/>
  <c r="W356" i="8"/>
  <c r="V356" i="8"/>
  <c r="U356" i="8"/>
  <c r="T356" i="8"/>
  <c r="S356" i="8"/>
  <c r="R356" i="8"/>
  <c r="Q356" i="8"/>
  <c r="P356" i="8"/>
  <c r="O356" i="8"/>
  <c r="N356" i="8"/>
  <c r="M356" i="8"/>
  <c r="L356" i="8"/>
  <c r="K356" i="8"/>
  <c r="J356" i="8"/>
  <c r="I356" i="8"/>
  <c r="H356" i="8"/>
  <c r="G356" i="8"/>
  <c r="F356" i="8"/>
  <c r="E356" i="8"/>
  <c r="D356" i="8"/>
  <c r="C356" i="8"/>
  <c r="B356" i="8"/>
  <c r="A356" i="8"/>
  <c r="Z355" i="8"/>
  <c r="Y355" i="8"/>
  <c r="X355" i="8"/>
  <c r="W355" i="8"/>
  <c r="V355" i="8"/>
  <c r="U355" i="8"/>
  <c r="T355" i="8"/>
  <c r="S355" i="8"/>
  <c r="R355" i="8"/>
  <c r="Q355" i="8"/>
  <c r="P355" i="8"/>
  <c r="O355" i="8"/>
  <c r="N355" i="8"/>
  <c r="M355" i="8"/>
  <c r="L355" i="8"/>
  <c r="K355" i="8"/>
  <c r="J355" i="8"/>
  <c r="I355" i="8"/>
  <c r="H355" i="8"/>
  <c r="G355" i="8"/>
  <c r="F355" i="8"/>
  <c r="E355" i="8"/>
  <c r="D355" i="8"/>
  <c r="C355" i="8"/>
  <c r="B355" i="8"/>
  <c r="A355" i="8"/>
  <c r="Z354" i="8"/>
  <c r="Y354" i="8"/>
  <c r="X354" i="8"/>
  <c r="W354" i="8"/>
  <c r="V354" i="8"/>
  <c r="U354" i="8"/>
  <c r="T354" i="8"/>
  <c r="S354" i="8"/>
  <c r="R354" i="8"/>
  <c r="Q354" i="8"/>
  <c r="P354" i="8"/>
  <c r="O354" i="8"/>
  <c r="N354" i="8"/>
  <c r="M354" i="8"/>
  <c r="L354" i="8"/>
  <c r="K354" i="8"/>
  <c r="J354" i="8"/>
  <c r="I354" i="8"/>
  <c r="H354" i="8"/>
  <c r="G354" i="8"/>
  <c r="F354" i="8"/>
  <c r="E354" i="8"/>
  <c r="D354" i="8"/>
  <c r="C354" i="8"/>
  <c r="B354" i="8"/>
  <c r="A354" i="8"/>
  <c r="Z353" i="8"/>
  <c r="Y353" i="8"/>
  <c r="X353" i="8"/>
  <c r="W353" i="8"/>
  <c r="V353" i="8"/>
  <c r="U353" i="8"/>
  <c r="T353" i="8"/>
  <c r="S353" i="8"/>
  <c r="R353" i="8"/>
  <c r="Q353" i="8"/>
  <c r="P353" i="8"/>
  <c r="O353" i="8"/>
  <c r="N353" i="8"/>
  <c r="M353" i="8"/>
  <c r="L353" i="8"/>
  <c r="K353" i="8"/>
  <c r="J353" i="8"/>
  <c r="I353" i="8"/>
  <c r="H353" i="8"/>
  <c r="G353" i="8"/>
  <c r="F353" i="8"/>
  <c r="E353" i="8"/>
  <c r="D353" i="8"/>
  <c r="C353" i="8"/>
  <c r="B353" i="8"/>
  <c r="A353" i="8"/>
  <c r="Z352" i="8"/>
  <c r="Y352" i="8"/>
  <c r="X352" i="8"/>
  <c r="W352" i="8"/>
  <c r="V352" i="8"/>
  <c r="U352" i="8"/>
  <c r="T352" i="8"/>
  <c r="S352" i="8"/>
  <c r="R352" i="8"/>
  <c r="Q352" i="8"/>
  <c r="P352" i="8"/>
  <c r="O352" i="8"/>
  <c r="N352" i="8"/>
  <c r="M352" i="8"/>
  <c r="L352" i="8"/>
  <c r="K352" i="8"/>
  <c r="J352" i="8"/>
  <c r="I352" i="8"/>
  <c r="H352" i="8"/>
  <c r="G352" i="8"/>
  <c r="F352" i="8"/>
  <c r="E352" i="8"/>
  <c r="D352" i="8"/>
  <c r="C352" i="8"/>
  <c r="B352" i="8"/>
  <c r="A352" i="8"/>
  <c r="Z351" i="8"/>
  <c r="Y351" i="8"/>
  <c r="X351" i="8"/>
  <c r="W351" i="8"/>
  <c r="V351" i="8"/>
  <c r="U351" i="8"/>
  <c r="T351" i="8"/>
  <c r="S351" i="8"/>
  <c r="R351" i="8"/>
  <c r="Q351" i="8"/>
  <c r="P351" i="8"/>
  <c r="O351" i="8"/>
  <c r="N351" i="8"/>
  <c r="M351" i="8"/>
  <c r="L351" i="8"/>
  <c r="K351" i="8"/>
  <c r="J351" i="8"/>
  <c r="I351" i="8"/>
  <c r="H351" i="8"/>
  <c r="G351" i="8"/>
  <c r="F351" i="8"/>
  <c r="E351" i="8"/>
  <c r="D351" i="8"/>
  <c r="C351" i="8"/>
  <c r="B351" i="8"/>
  <c r="A351" i="8"/>
  <c r="Z350" i="8"/>
  <c r="Y350" i="8"/>
  <c r="X350" i="8"/>
  <c r="W350" i="8"/>
  <c r="V350" i="8"/>
  <c r="U350" i="8"/>
  <c r="T350" i="8"/>
  <c r="S350" i="8"/>
  <c r="R350" i="8"/>
  <c r="Q350" i="8"/>
  <c r="P350" i="8"/>
  <c r="O350" i="8"/>
  <c r="N350" i="8"/>
  <c r="M350" i="8"/>
  <c r="L350" i="8"/>
  <c r="K350" i="8"/>
  <c r="J350" i="8"/>
  <c r="I350" i="8"/>
  <c r="H350" i="8"/>
  <c r="G350" i="8"/>
  <c r="F350" i="8"/>
  <c r="E350" i="8"/>
  <c r="D350" i="8"/>
  <c r="C350" i="8"/>
  <c r="B350" i="8"/>
  <c r="A350" i="8"/>
  <c r="Z349" i="8"/>
  <c r="Y349" i="8"/>
  <c r="X349" i="8"/>
  <c r="W349" i="8"/>
  <c r="V349" i="8"/>
  <c r="U349" i="8"/>
  <c r="T349" i="8"/>
  <c r="S349" i="8"/>
  <c r="R349" i="8"/>
  <c r="Q349" i="8"/>
  <c r="P349" i="8"/>
  <c r="O349" i="8"/>
  <c r="N349" i="8"/>
  <c r="M349" i="8"/>
  <c r="L349" i="8"/>
  <c r="K349" i="8"/>
  <c r="J349" i="8"/>
  <c r="I349" i="8"/>
  <c r="H349" i="8"/>
  <c r="G349" i="8"/>
  <c r="F349" i="8"/>
  <c r="E349" i="8"/>
  <c r="D349" i="8"/>
  <c r="C349" i="8"/>
  <c r="B349" i="8"/>
  <c r="A349" i="8"/>
  <c r="Z348" i="8"/>
  <c r="Y348" i="8"/>
  <c r="X348" i="8"/>
  <c r="W348" i="8"/>
  <c r="V348" i="8"/>
  <c r="U348" i="8"/>
  <c r="T348" i="8"/>
  <c r="S348" i="8"/>
  <c r="R348" i="8"/>
  <c r="Q348" i="8"/>
  <c r="P348" i="8"/>
  <c r="O348" i="8"/>
  <c r="N348" i="8"/>
  <c r="M348" i="8"/>
  <c r="L348" i="8"/>
  <c r="K348" i="8"/>
  <c r="J348" i="8"/>
  <c r="I348" i="8"/>
  <c r="H348" i="8"/>
  <c r="G348" i="8"/>
  <c r="F348" i="8"/>
  <c r="E348" i="8"/>
  <c r="D348" i="8"/>
  <c r="C348" i="8"/>
  <c r="B348" i="8"/>
  <c r="A348" i="8"/>
  <c r="Z347" i="8"/>
  <c r="Y347" i="8"/>
  <c r="X347" i="8"/>
  <c r="W347" i="8"/>
  <c r="V347" i="8"/>
  <c r="U347" i="8"/>
  <c r="T347" i="8"/>
  <c r="S347" i="8"/>
  <c r="R347" i="8"/>
  <c r="Q347" i="8"/>
  <c r="P347" i="8"/>
  <c r="O347" i="8"/>
  <c r="N347" i="8"/>
  <c r="M347" i="8"/>
  <c r="L347" i="8"/>
  <c r="K347" i="8"/>
  <c r="J347" i="8"/>
  <c r="I347" i="8"/>
  <c r="H347" i="8"/>
  <c r="G347" i="8"/>
  <c r="F347" i="8"/>
  <c r="E347" i="8"/>
  <c r="D347" i="8"/>
  <c r="C347" i="8"/>
  <c r="B347" i="8"/>
  <c r="A347" i="8"/>
  <c r="Z346" i="8"/>
  <c r="Y346" i="8"/>
  <c r="X346" i="8"/>
  <c r="W346" i="8"/>
  <c r="V346" i="8"/>
  <c r="U346" i="8"/>
  <c r="T346" i="8"/>
  <c r="S346" i="8"/>
  <c r="R346" i="8"/>
  <c r="Q346" i="8"/>
  <c r="P346" i="8"/>
  <c r="O346" i="8"/>
  <c r="N346" i="8"/>
  <c r="M346" i="8"/>
  <c r="L346" i="8"/>
  <c r="K346" i="8"/>
  <c r="J346" i="8"/>
  <c r="I346" i="8"/>
  <c r="H346" i="8"/>
  <c r="G346" i="8"/>
  <c r="F346" i="8"/>
  <c r="E346" i="8"/>
  <c r="D346" i="8"/>
  <c r="C346" i="8"/>
  <c r="B346" i="8"/>
  <c r="A346" i="8"/>
  <c r="Z345" i="8"/>
  <c r="Y345" i="8"/>
  <c r="X345" i="8"/>
  <c r="W345" i="8"/>
  <c r="V345" i="8"/>
  <c r="U345" i="8"/>
  <c r="T345" i="8"/>
  <c r="S345" i="8"/>
  <c r="R345" i="8"/>
  <c r="Q345" i="8"/>
  <c r="P345" i="8"/>
  <c r="O345" i="8"/>
  <c r="N345" i="8"/>
  <c r="M345" i="8"/>
  <c r="L345" i="8"/>
  <c r="K345" i="8"/>
  <c r="J345" i="8"/>
  <c r="I345" i="8"/>
  <c r="H345" i="8"/>
  <c r="G345" i="8"/>
  <c r="F345" i="8"/>
  <c r="E345" i="8"/>
  <c r="D345" i="8"/>
  <c r="C345" i="8"/>
  <c r="B345" i="8"/>
  <c r="A345" i="8"/>
  <c r="Z344" i="8"/>
  <c r="Y344" i="8"/>
  <c r="X344" i="8"/>
  <c r="W344" i="8"/>
  <c r="V344" i="8"/>
  <c r="U344" i="8"/>
  <c r="T344" i="8"/>
  <c r="S344" i="8"/>
  <c r="R344" i="8"/>
  <c r="Q344" i="8"/>
  <c r="P344" i="8"/>
  <c r="O344" i="8"/>
  <c r="N344" i="8"/>
  <c r="M344" i="8"/>
  <c r="L344" i="8"/>
  <c r="K344" i="8"/>
  <c r="J344" i="8"/>
  <c r="I344" i="8"/>
  <c r="H344" i="8"/>
  <c r="G344" i="8"/>
  <c r="F344" i="8"/>
  <c r="E344" i="8"/>
  <c r="D344" i="8"/>
  <c r="C344" i="8"/>
  <c r="B344" i="8"/>
  <c r="A344" i="8"/>
  <c r="Z343" i="8"/>
  <c r="Y343" i="8"/>
  <c r="X343" i="8"/>
  <c r="W343" i="8"/>
  <c r="V343" i="8"/>
  <c r="U343" i="8"/>
  <c r="T343" i="8"/>
  <c r="S343" i="8"/>
  <c r="R343" i="8"/>
  <c r="Q343" i="8"/>
  <c r="P343" i="8"/>
  <c r="O343" i="8"/>
  <c r="N343" i="8"/>
  <c r="M343" i="8"/>
  <c r="L343" i="8"/>
  <c r="K343" i="8"/>
  <c r="J343" i="8"/>
  <c r="I343" i="8"/>
  <c r="H343" i="8"/>
  <c r="G343" i="8"/>
  <c r="F343" i="8"/>
  <c r="E343" i="8"/>
  <c r="D343" i="8"/>
  <c r="C343" i="8"/>
  <c r="B343" i="8"/>
  <c r="A343" i="8"/>
  <c r="Z342" i="8"/>
  <c r="Y342" i="8"/>
  <c r="X342" i="8"/>
  <c r="W342" i="8"/>
  <c r="V342" i="8"/>
  <c r="U342" i="8"/>
  <c r="T342" i="8"/>
  <c r="S342" i="8"/>
  <c r="R342" i="8"/>
  <c r="Q342" i="8"/>
  <c r="P342" i="8"/>
  <c r="O342" i="8"/>
  <c r="N342" i="8"/>
  <c r="M342" i="8"/>
  <c r="L342" i="8"/>
  <c r="K342" i="8"/>
  <c r="J342" i="8"/>
  <c r="I342" i="8"/>
  <c r="H342" i="8"/>
  <c r="G342" i="8"/>
  <c r="F342" i="8"/>
  <c r="E342" i="8"/>
  <c r="D342" i="8"/>
  <c r="C342" i="8"/>
  <c r="B342" i="8"/>
  <c r="A342" i="8"/>
  <c r="Z341" i="8"/>
  <c r="Y341" i="8"/>
  <c r="X341" i="8"/>
  <c r="W341" i="8"/>
  <c r="V341" i="8"/>
  <c r="U341" i="8"/>
  <c r="T341" i="8"/>
  <c r="S341" i="8"/>
  <c r="R341" i="8"/>
  <c r="Q341" i="8"/>
  <c r="P341" i="8"/>
  <c r="O341" i="8"/>
  <c r="N341" i="8"/>
  <c r="M341" i="8"/>
  <c r="L341" i="8"/>
  <c r="K341" i="8"/>
  <c r="J341" i="8"/>
  <c r="I341" i="8"/>
  <c r="H341" i="8"/>
  <c r="G341" i="8"/>
  <c r="F341" i="8"/>
  <c r="E341" i="8"/>
  <c r="D341" i="8"/>
  <c r="C341" i="8"/>
  <c r="B341" i="8"/>
  <c r="A341" i="8"/>
  <c r="Z340" i="8"/>
  <c r="Y340" i="8"/>
  <c r="X340" i="8"/>
  <c r="W340" i="8"/>
  <c r="V340" i="8"/>
  <c r="U340" i="8"/>
  <c r="T340" i="8"/>
  <c r="S340" i="8"/>
  <c r="R340" i="8"/>
  <c r="Q340" i="8"/>
  <c r="P340" i="8"/>
  <c r="O340" i="8"/>
  <c r="N340" i="8"/>
  <c r="M340" i="8"/>
  <c r="L340" i="8"/>
  <c r="K340" i="8"/>
  <c r="J340" i="8"/>
  <c r="I340" i="8"/>
  <c r="H340" i="8"/>
  <c r="G340" i="8"/>
  <c r="F340" i="8"/>
  <c r="E340" i="8"/>
  <c r="D340" i="8"/>
  <c r="C340" i="8"/>
  <c r="B340" i="8"/>
  <c r="A340" i="8"/>
  <c r="Z339" i="8"/>
  <c r="Y339" i="8"/>
  <c r="X339" i="8"/>
  <c r="W339" i="8"/>
  <c r="V339" i="8"/>
  <c r="U339" i="8"/>
  <c r="T339" i="8"/>
  <c r="S339" i="8"/>
  <c r="R339" i="8"/>
  <c r="Q339" i="8"/>
  <c r="P339" i="8"/>
  <c r="O339" i="8"/>
  <c r="N339" i="8"/>
  <c r="M339" i="8"/>
  <c r="L339" i="8"/>
  <c r="K339" i="8"/>
  <c r="J339" i="8"/>
  <c r="I339" i="8"/>
  <c r="H339" i="8"/>
  <c r="G339" i="8"/>
  <c r="F339" i="8"/>
  <c r="E339" i="8"/>
  <c r="D339" i="8"/>
  <c r="C339" i="8"/>
  <c r="B339" i="8"/>
  <c r="A339" i="8"/>
  <c r="Z338" i="8"/>
  <c r="Y338" i="8"/>
  <c r="X338" i="8"/>
  <c r="W338" i="8"/>
  <c r="V338" i="8"/>
  <c r="U338" i="8"/>
  <c r="T338" i="8"/>
  <c r="S338" i="8"/>
  <c r="R338" i="8"/>
  <c r="Q338" i="8"/>
  <c r="P338" i="8"/>
  <c r="O338" i="8"/>
  <c r="N338" i="8"/>
  <c r="M338" i="8"/>
  <c r="L338" i="8"/>
  <c r="K338" i="8"/>
  <c r="J338" i="8"/>
  <c r="I338" i="8"/>
  <c r="H338" i="8"/>
  <c r="G338" i="8"/>
  <c r="F338" i="8"/>
  <c r="E338" i="8"/>
  <c r="D338" i="8"/>
  <c r="C338" i="8"/>
  <c r="B338" i="8"/>
  <c r="A338" i="8"/>
  <c r="Z337" i="8"/>
  <c r="Y337" i="8"/>
  <c r="X337" i="8"/>
  <c r="W337" i="8"/>
  <c r="V337" i="8"/>
  <c r="U337" i="8"/>
  <c r="T337" i="8"/>
  <c r="S337" i="8"/>
  <c r="R337" i="8"/>
  <c r="Q337" i="8"/>
  <c r="P337" i="8"/>
  <c r="O337" i="8"/>
  <c r="N337" i="8"/>
  <c r="M337" i="8"/>
  <c r="L337" i="8"/>
  <c r="K337" i="8"/>
  <c r="J337" i="8"/>
  <c r="I337" i="8"/>
  <c r="H337" i="8"/>
  <c r="G337" i="8"/>
  <c r="F337" i="8"/>
  <c r="E337" i="8"/>
  <c r="D337" i="8"/>
  <c r="C337" i="8"/>
  <c r="B337" i="8"/>
  <c r="A337" i="8"/>
  <c r="Z336" i="8"/>
  <c r="Y336" i="8"/>
  <c r="X336" i="8"/>
  <c r="W336" i="8"/>
  <c r="V336" i="8"/>
  <c r="U336" i="8"/>
  <c r="T336" i="8"/>
  <c r="S336" i="8"/>
  <c r="R336" i="8"/>
  <c r="Q336" i="8"/>
  <c r="P336" i="8"/>
  <c r="O336" i="8"/>
  <c r="N336" i="8"/>
  <c r="M336" i="8"/>
  <c r="L336" i="8"/>
  <c r="K336" i="8"/>
  <c r="J336" i="8"/>
  <c r="I336" i="8"/>
  <c r="H336" i="8"/>
  <c r="G336" i="8"/>
  <c r="F336" i="8"/>
  <c r="E336" i="8"/>
  <c r="D336" i="8"/>
  <c r="C336" i="8"/>
  <c r="B336" i="8"/>
  <c r="A336" i="8"/>
  <c r="Z335" i="8"/>
  <c r="Y335" i="8"/>
  <c r="X335" i="8"/>
  <c r="W335" i="8"/>
  <c r="V335" i="8"/>
  <c r="U335" i="8"/>
  <c r="T335" i="8"/>
  <c r="S335" i="8"/>
  <c r="R335" i="8"/>
  <c r="Q335" i="8"/>
  <c r="P335" i="8"/>
  <c r="O335" i="8"/>
  <c r="N335" i="8"/>
  <c r="M335" i="8"/>
  <c r="L335" i="8"/>
  <c r="K335" i="8"/>
  <c r="J335" i="8"/>
  <c r="I335" i="8"/>
  <c r="H335" i="8"/>
  <c r="G335" i="8"/>
  <c r="F335" i="8"/>
  <c r="E335" i="8"/>
  <c r="D335" i="8"/>
  <c r="C335" i="8"/>
  <c r="B335" i="8"/>
  <c r="A335" i="8"/>
  <c r="Z334" i="8"/>
  <c r="Y334" i="8"/>
  <c r="X334" i="8"/>
  <c r="W334" i="8"/>
  <c r="V334" i="8"/>
  <c r="U334" i="8"/>
  <c r="T334" i="8"/>
  <c r="S334" i="8"/>
  <c r="R334" i="8"/>
  <c r="Q334" i="8"/>
  <c r="P334" i="8"/>
  <c r="O334" i="8"/>
  <c r="N334" i="8"/>
  <c r="M334" i="8"/>
  <c r="L334" i="8"/>
  <c r="K334" i="8"/>
  <c r="J334" i="8"/>
  <c r="I334" i="8"/>
  <c r="H334" i="8"/>
  <c r="G334" i="8"/>
  <c r="F334" i="8"/>
  <c r="E334" i="8"/>
  <c r="D334" i="8"/>
  <c r="C334" i="8"/>
  <c r="B334" i="8"/>
  <c r="A334" i="8"/>
  <c r="Z333" i="8"/>
  <c r="Y333" i="8"/>
  <c r="X333" i="8"/>
  <c r="W333" i="8"/>
  <c r="V333" i="8"/>
  <c r="U333" i="8"/>
  <c r="T333" i="8"/>
  <c r="S333" i="8"/>
  <c r="R333" i="8"/>
  <c r="Q333" i="8"/>
  <c r="P333" i="8"/>
  <c r="O333" i="8"/>
  <c r="N333" i="8"/>
  <c r="M333" i="8"/>
  <c r="L333" i="8"/>
  <c r="K333" i="8"/>
  <c r="J333" i="8"/>
  <c r="I333" i="8"/>
  <c r="H333" i="8"/>
  <c r="G333" i="8"/>
  <c r="F333" i="8"/>
  <c r="E333" i="8"/>
  <c r="D333" i="8"/>
  <c r="C333" i="8"/>
  <c r="B333" i="8"/>
  <c r="A333" i="8"/>
  <c r="Z332" i="8"/>
  <c r="Y332" i="8"/>
  <c r="X332" i="8"/>
  <c r="W332" i="8"/>
  <c r="V332" i="8"/>
  <c r="U332" i="8"/>
  <c r="T332" i="8"/>
  <c r="S332" i="8"/>
  <c r="R332" i="8"/>
  <c r="Q332" i="8"/>
  <c r="P332" i="8"/>
  <c r="O332" i="8"/>
  <c r="N332" i="8"/>
  <c r="M332" i="8"/>
  <c r="L332" i="8"/>
  <c r="K332" i="8"/>
  <c r="J332" i="8"/>
  <c r="I332" i="8"/>
  <c r="H332" i="8"/>
  <c r="G332" i="8"/>
  <c r="F332" i="8"/>
  <c r="E332" i="8"/>
  <c r="D332" i="8"/>
  <c r="C332" i="8"/>
  <c r="B332" i="8"/>
  <c r="A332" i="8"/>
  <c r="Z331" i="8"/>
  <c r="Y331" i="8"/>
  <c r="X331" i="8"/>
  <c r="W331" i="8"/>
  <c r="V331" i="8"/>
  <c r="U331" i="8"/>
  <c r="T331" i="8"/>
  <c r="S331" i="8"/>
  <c r="R331" i="8"/>
  <c r="Q331" i="8"/>
  <c r="P331" i="8"/>
  <c r="O331" i="8"/>
  <c r="N331" i="8"/>
  <c r="M331" i="8"/>
  <c r="L331" i="8"/>
  <c r="K331" i="8"/>
  <c r="J331" i="8"/>
  <c r="I331" i="8"/>
  <c r="H331" i="8"/>
  <c r="G331" i="8"/>
  <c r="F331" i="8"/>
  <c r="E331" i="8"/>
  <c r="D331" i="8"/>
  <c r="C331" i="8"/>
  <c r="B331" i="8"/>
  <c r="A331" i="8"/>
  <c r="Z330" i="8"/>
  <c r="Y330" i="8"/>
  <c r="X330" i="8"/>
  <c r="W330" i="8"/>
  <c r="V330" i="8"/>
  <c r="U330" i="8"/>
  <c r="T330" i="8"/>
  <c r="S330" i="8"/>
  <c r="R330" i="8"/>
  <c r="Q330" i="8"/>
  <c r="P330" i="8"/>
  <c r="O330" i="8"/>
  <c r="N330" i="8"/>
  <c r="M330" i="8"/>
  <c r="L330" i="8"/>
  <c r="K330" i="8"/>
  <c r="J330" i="8"/>
  <c r="I330" i="8"/>
  <c r="H330" i="8"/>
  <c r="G330" i="8"/>
  <c r="F330" i="8"/>
  <c r="E330" i="8"/>
  <c r="D330" i="8"/>
  <c r="C330" i="8"/>
  <c r="B330" i="8"/>
  <c r="A330" i="8"/>
  <c r="Z329" i="8"/>
  <c r="Y329" i="8"/>
  <c r="X329" i="8"/>
  <c r="W329" i="8"/>
  <c r="V329" i="8"/>
  <c r="U329" i="8"/>
  <c r="T329" i="8"/>
  <c r="S329" i="8"/>
  <c r="R329" i="8"/>
  <c r="Q329" i="8"/>
  <c r="P329" i="8"/>
  <c r="O329" i="8"/>
  <c r="N329" i="8"/>
  <c r="M329" i="8"/>
  <c r="L329" i="8"/>
  <c r="K329" i="8"/>
  <c r="J329" i="8"/>
  <c r="I329" i="8"/>
  <c r="H329" i="8"/>
  <c r="G329" i="8"/>
  <c r="F329" i="8"/>
  <c r="E329" i="8"/>
  <c r="D329" i="8"/>
  <c r="C329" i="8"/>
  <c r="B329" i="8"/>
  <c r="A329" i="8"/>
  <c r="Z328" i="8"/>
  <c r="Y328" i="8"/>
  <c r="X328" i="8"/>
  <c r="W328" i="8"/>
  <c r="V328" i="8"/>
  <c r="U328" i="8"/>
  <c r="T328" i="8"/>
  <c r="S328" i="8"/>
  <c r="R328" i="8"/>
  <c r="Q328" i="8"/>
  <c r="P328" i="8"/>
  <c r="O328" i="8"/>
  <c r="N328" i="8"/>
  <c r="M328" i="8"/>
  <c r="L328" i="8"/>
  <c r="K328" i="8"/>
  <c r="J328" i="8"/>
  <c r="I328" i="8"/>
  <c r="H328" i="8"/>
  <c r="G328" i="8"/>
  <c r="F328" i="8"/>
  <c r="E328" i="8"/>
  <c r="D328" i="8"/>
  <c r="C328" i="8"/>
  <c r="B328" i="8"/>
  <c r="A328" i="8"/>
  <c r="Z327" i="8"/>
  <c r="Y327" i="8"/>
  <c r="X327" i="8"/>
  <c r="W327" i="8"/>
  <c r="V327" i="8"/>
  <c r="U327" i="8"/>
  <c r="T327" i="8"/>
  <c r="S327" i="8"/>
  <c r="R327" i="8"/>
  <c r="Q327" i="8"/>
  <c r="P327" i="8"/>
  <c r="O327" i="8"/>
  <c r="N327" i="8"/>
  <c r="M327" i="8"/>
  <c r="L327" i="8"/>
  <c r="K327" i="8"/>
  <c r="J327" i="8"/>
  <c r="I327" i="8"/>
  <c r="H327" i="8"/>
  <c r="G327" i="8"/>
  <c r="F327" i="8"/>
  <c r="E327" i="8"/>
  <c r="D327" i="8"/>
  <c r="C327" i="8"/>
  <c r="B327" i="8"/>
  <c r="A327" i="8"/>
  <c r="Z326" i="8"/>
  <c r="Y326" i="8"/>
  <c r="X326" i="8"/>
  <c r="W326" i="8"/>
  <c r="V326" i="8"/>
  <c r="U326" i="8"/>
  <c r="T326" i="8"/>
  <c r="S326" i="8"/>
  <c r="R326" i="8"/>
  <c r="Q326" i="8"/>
  <c r="P326" i="8"/>
  <c r="O326" i="8"/>
  <c r="N326" i="8"/>
  <c r="M326" i="8"/>
  <c r="L326" i="8"/>
  <c r="K326" i="8"/>
  <c r="J326" i="8"/>
  <c r="I326" i="8"/>
  <c r="H326" i="8"/>
  <c r="G326" i="8"/>
  <c r="F326" i="8"/>
  <c r="E326" i="8"/>
  <c r="D326" i="8"/>
  <c r="C326" i="8"/>
  <c r="B326" i="8"/>
  <c r="A326" i="8"/>
  <c r="Z325" i="8"/>
  <c r="Y325" i="8"/>
  <c r="X325" i="8"/>
  <c r="W325" i="8"/>
  <c r="V325" i="8"/>
  <c r="U325" i="8"/>
  <c r="T325" i="8"/>
  <c r="S325" i="8"/>
  <c r="R325" i="8"/>
  <c r="Q325" i="8"/>
  <c r="P325" i="8"/>
  <c r="O325" i="8"/>
  <c r="N325" i="8"/>
  <c r="M325" i="8"/>
  <c r="L325" i="8"/>
  <c r="K325" i="8"/>
  <c r="J325" i="8"/>
  <c r="I325" i="8"/>
  <c r="H325" i="8"/>
  <c r="G325" i="8"/>
  <c r="F325" i="8"/>
  <c r="E325" i="8"/>
  <c r="D325" i="8"/>
  <c r="C325" i="8"/>
  <c r="B325" i="8"/>
  <c r="A325" i="8"/>
  <c r="Z324" i="8"/>
  <c r="Y324" i="8"/>
  <c r="X324" i="8"/>
  <c r="W324" i="8"/>
  <c r="V324" i="8"/>
  <c r="U324" i="8"/>
  <c r="T324" i="8"/>
  <c r="S324" i="8"/>
  <c r="R324" i="8"/>
  <c r="Q324" i="8"/>
  <c r="P324" i="8"/>
  <c r="O324" i="8"/>
  <c r="N324" i="8"/>
  <c r="M324" i="8"/>
  <c r="L324" i="8"/>
  <c r="K324" i="8"/>
  <c r="J324" i="8"/>
  <c r="I324" i="8"/>
  <c r="H324" i="8"/>
  <c r="G324" i="8"/>
  <c r="F324" i="8"/>
  <c r="E324" i="8"/>
  <c r="D324" i="8"/>
  <c r="C324" i="8"/>
  <c r="B324" i="8"/>
  <c r="A324" i="8"/>
  <c r="Z323" i="8"/>
  <c r="Y323" i="8"/>
  <c r="X323" i="8"/>
  <c r="W323" i="8"/>
  <c r="V323" i="8"/>
  <c r="U323" i="8"/>
  <c r="T323" i="8"/>
  <c r="S323" i="8"/>
  <c r="R323" i="8"/>
  <c r="Q323" i="8"/>
  <c r="P323" i="8"/>
  <c r="O323" i="8"/>
  <c r="N323" i="8"/>
  <c r="M323" i="8"/>
  <c r="L323" i="8"/>
  <c r="K323" i="8"/>
  <c r="J323" i="8"/>
  <c r="I323" i="8"/>
  <c r="H323" i="8"/>
  <c r="G323" i="8"/>
  <c r="F323" i="8"/>
  <c r="E323" i="8"/>
  <c r="D323" i="8"/>
  <c r="C323" i="8"/>
  <c r="B323" i="8"/>
  <c r="A323" i="8"/>
  <c r="Z322" i="8"/>
  <c r="Y322" i="8"/>
  <c r="X322" i="8"/>
  <c r="W322" i="8"/>
  <c r="V322" i="8"/>
  <c r="U322" i="8"/>
  <c r="T322" i="8"/>
  <c r="S322" i="8"/>
  <c r="R322" i="8"/>
  <c r="Q322" i="8"/>
  <c r="P322" i="8"/>
  <c r="O322" i="8"/>
  <c r="N322" i="8"/>
  <c r="M322" i="8"/>
  <c r="L322" i="8"/>
  <c r="K322" i="8"/>
  <c r="J322" i="8"/>
  <c r="I322" i="8"/>
  <c r="H322" i="8"/>
  <c r="G322" i="8"/>
  <c r="F322" i="8"/>
  <c r="E322" i="8"/>
  <c r="D322" i="8"/>
  <c r="C322" i="8"/>
  <c r="B322" i="8"/>
  <c r="A322" i="8"/>
  <c r="Z321" i="8"/>
  <c r="Y321" i="8"/>
  <c r="X321" i="8"/>
  <c r="W321" i="8"/>
  <c r="V321" i="8"/>
  <c r="U321" i="8"/>
  <c r="T321" i="8"/>
  <c r="S321" i="8"/>
  <c r="R321" i="8"/>
  <c r="Q321" i="8"/>
  <c r="P321" i="8"/>
  <c r="O321" i="8"/>
  <c r="N321" i="8"/>
  <c r="M321" i="8"/>
  <c r="L321" i="8"/>
  <c r="K321" i="8"/>
  <c r="J321" i="8"/>
  <c r="I321" i="8"/>
  <c r="H321" i="8"/>
  <c r="G321" i="8"/>
  <c r="F321" i="8"/>
  <c r="E321" i="8"/>
  <c r="D321" i="8"/>
  <c r="C321" i="8"/>
  <c r="B321" i="8"/>
  <c r="A321" i="8"/>
  <c r="Z320" i="8"/>
  <c r="Y320" i="8"/>
  <c r="X320" i="8"/>
  <c r="W320" i="8"/>
  <c r="V320" i="8"/>
  <c r="U320" i="8"/>
  <c r="T320" i="8"/>
  <c r="S320" i="8"/>
  <c r="R320" i="8"/>
  <c r="Q320" i="8"/>
  <c r="P320" i="8"/>
  <c r="O320" i="8"/>
  <c r="N320" i="8"/>
  <c r="M320" i="8"/>
  <c r="L320" i="8"/>
  <c r="K320" i="8"/>
  <c r="J320" i="8"/>
  <c r="I320" i="8"/>
  <c r="H320" i="8"/>
  <c r="G320" i="8"/>
  <c r="F320" i="8"/>
  <c r="E320" i="8"/>
  <c r="D320" i="8"/>
  <c r="C320" i="8"/>
  <c r="B320" i="8"/>
  <c r="A320" i="8"/>
  <c r="Z319" i="8"/>
  <c r="Y319" i="8"/>
  <c r="X319" i="8"/>
  <c r="W319" i="8"/>
  <c r="V319" i="8"/>
  <c r="U319" i="8"/>
  <c r="T319" i="8"/>
  <c r="S319" i="8"/>
  <c r="R319" i="8"/>
  <c r="Q319" i="8"/>
  <c r="P319" i="8"/>
  <c r="O319" i="8"/>
  <c r="N319" i="8"/>
  <c r="M319" i="8"/>
  <c r="L319" i="8"/>
  <c r="K319" i="8"/>
  <c r="J319" i="8"/>
  <c r="I319" i="8"/>
  <c r="H319" i="8"/>
  <c r="G319" i="8"/>
  <c r="F319" i="8"/>
  <c r="E319" i="8"/>
  <c r="D319" i="8"/>
  <c r="C319" i="8"/>
  <c r="B319" i="8"/>
  <c r="A319" i="8"/>
  <c r="Z318" i="8"/>
  <c r="Y318" i="8"/>
  <c r="X318" i="8"/>
  <c r="W318" i="8"/>
  <c r="V318" i="8"/>
  <c r="U318" i="8"/>
  <c r="T318" i="8"/>
  <c r="S318" i="8"/>
  <c r="R318" i="8"/>
  <c r="Q318" i="8"/>
  <c r="P318" i="8"/>
  <c r="O318" i="8"/>
  <c r="N318" i="8"/>
  <c r="M318" i="8"/>
  <c r="L318" i="8"/>
  <c r="K318" i="8"/>
  <c r="J318" i="8"/>
  <c r="I318" i="8"/>
  <c r="H318" i="8"/>
  <c r="G318" i="8"/>
  <c r="F318" i="8"/>
  <c r="E318" i="8"/>
  <c r="D318" i="8"/>
  <c r="C318" i="8"/>
  <c r="B318" i="8"/>
  <c r="A318" i="8"/>
  <c r="Z317" i="8"/>
  <c r="Y317" i="8"/>
  <c r="X317" i="8"/>
  <c r="W317" i="8"/>
  <c r="V317" i="8"/>
  <c r="U317" i="8"/>
  <c r="T317" i="8"/>
  <c r="S317" i="8"/>
  <c r="R317" i="8"/>
  <c r="Q317" i="8"/>
  <c r="P317" i="8"/>
  <c r="O317" i="8"/>
  <c r="N317" i="8"/>
  <c r="M317" i="8"/>
  <c r="L317" i="8"/>
  <c r="K317" i="8"/>
  <c r="J317" i="8"/>
  <c r="I317" i="8"/>
  <c r="H317" i="8"/>
  <c r="G317" i="8"/>
  <c r="F317" i="8"/>
  <c r="E317" i="8"/>
  <c r="D317" i="8"/>
  <c r="C317" i="8"/>
  <c r="B317" i="8"/>
  <c r="A317" i="8"/>
  <c r="Z316" i="8"/>
  <c r="Y316" i="8"/>
  <c r="X316" i="8"/>
  <c r="W316" i="8"/>
  <c r="V316" i="8"/>
  <c r="U316" i="8"/>
  <c r="T316" i="8"/>
  <c r="S316" i="8"/>
  <c r="R316" i="8"/>
  <c r="Q316" i="8"/>
  <c r="P316" i="8"/>
  <c r="O316" i="8"/>
  <c r="N316" i="8"/>
  <c r="M316" i="8"/>
  <c r="L316" i="8"/>
  <c r="K316" i="8"/>
  <c r="J316" i="8"/>
  <c r="I316" i="8"/>
  <c r="H316" i="8"/>
  <c r="G316" i="8"/>
  <c r="F316" i="8"/>
  <c r="E316" i="8"/>
  <c r="D316" i="8"/>
  <c r="C316" i="8"/>
  <c r="B316" i="8"/>
  <c r="A316" i="8"/>
  <c r="Z315" i="8"/>
  <c r="Y315" i="8"/>
  <c r="X315" i="8"/>
  <c r="W315" i="8"/>
  <c r="V315" i="8"/>
  <c r="U315" i="8"/>
  <c r="T315" i="8"/>
  <c r="S315" i="8"/>
  <c r="R315" i="8"/>
  <c r="Q315" i="8"/>
  <c r="P315" i="8"/>
  <c r="O315" i="8"/>
  <c r="N315" i="8"/>
  <c r="M315" i="8"/>
  <c r="L315" i="8"/>
  <c r="K315" i="8"/>
  <c r="J315" i="8"/>
  <c r="I315" i="8"/>
  <c r="H315" i="8"/>
  <c r="G315" i="8"/>
  <c r="F315" i="8"/>
  <c r="E315" i="8"/>
  <c r="D315" i="8"/>
  <c r="C315" i="8"/>
  <c r="B315" i="8"/>
  <c r="A315" i="8"/>
  <c r="Z314" i="8"/>
  <c r="Y314" i="8"/>
  <c r="X314" i="8"/>
  <c r="W314" i="8"/>
  <c r="V314" i="8"/>
  <c r="U314" i="8"/>
  <c r="T314" i="8"/>
  <c r="S314" i="8"/>
  <c r="R314" i="8"/>
  <c r="Q314" i="8"/>
  <c r="P314" i="8"/>
  <c r="O314" i="8"/>
  <c r="N314" i="8"/>
  <c r="M314" i="8"/>
  <c r="L314" i="8"/>
  <c r="K314" i="8"/>
  <c r="J314" i="8"/>
  <c r="I314" i="8"/>
  <c r="H314" i="8"/>
  <c r="G314" i="8"/>
  <c r="F314" i="8"/>
  <c r="E314" i="8"/>
  <c r="D314" i="8"/>
  <c r="C314" i="8"/>
  <c r="B314" i="8"/>
  <c r="A314" i="8"/>
  <c r="Z313" i="8"/>
  <c r="Y313" i="8"/>
  <c r="X313" i="8"/>
  <c r="W313" i="8"/>
  <c r="V313" i="8"/>
  <c r="U313" i="8"/>
  <c r="T313" i="8"/>
  <c r="S313" i="8"/>
  <c r="R313" i="8"/>
  <c r="Q313" i="8"/>
  <c r="P313" i="8"/>
  <c r="O313" i="8"/>
  <c r="N313" i="8"/>
  <c r="M313" i="8"/>
  <c r="L313" i="8"/>
  <c r="K313" i="8"/>
  <c r="J313" i="8"/>
  <c r="I313" i="8"/>
  <c r="H313" i="8"/>
  <c r="G313" i="8"/>
  <c r="F313" i="8"/>
  <c r="E313" i="8"/>
  <c r="D313" i="8"/>
  <c r="C313" i="8"/>
  <c r="B313" i="8"/>
  <c r="A313" i="8"/>
  <c r="Z312" i="8"/>
  <c r="Y312" i="8"/>
  <c r="X312" i="8"/>
  <c r="W312" i="8"/>
  <c r="V312" i="8"/>
  <c r="U312" i="8"/>
  <c r="T312" i="8"/>
  <c r="S312" i="8"/>
  <c r="R312" i="8"/>
  <c r="Q312" i="8"/>
  <c r="P312" i="8"/>
  <c r="O312" i="8"/>
  <c r="N312" i="8"/>
  <c r="M312" i="8"/>
  <c r="L312" i="8"/>
  <c r="K312" i="8"/>
  <c r="J312" i="8"/>
  <c r="I312" i="8"/>
  <c r="H312" i="8"/>
  <c r="G312" i="8"/>
  <c r="F312" i="8"/>
  <c r="E312" i="8"/>
  <c r="D312" i="8"/>
  <c r="C312" i="8"/>
  <c r="B312" i="8"/>
  <c r="A312" i="8"/>
  <c r="Z311" i="8"/>
  <c r="Y311" i="8"/>
  <c r="X311" i="8"/>
  <c r="W311" i="8"/>
  <c r="V311" i="8"/>
  <c r="U311" i="8"/>
  <c r="T311" i="8"/>
  <c r="S311" i="8"/>
  <c r="R311" i="8"/>
  <c r="Q311" i="8"/>
  <c r="P311" i="8"/>
  <c r="O311" i="8"/>
  <c r="N311" i="8"/>
  <c r="M311" i="8"/>
  <c r="L311" i="8"/>
  <c r="K311" i="8"/>
  <c r="J311" i="8"/>
  <c r="I311" i="8"/>
  <c r="H311" i="8"/>
  <c r="G311" i="8"/>
  <c r="F311" i="8"/>
  <c r="E311" i="8"/>
  <c r="D311" i="8"/>
  <c r="C311" i="8"/>
  <c r="B311" i="8"/>
  <c r="A311" i="8"/>
  <c r="Z310" i="8"/>
  <c r="Y310" i="8"/>
  <c r="X310" i="8"/>
  <c r="W310" i="8"/>
  <c r="V310" i="8"/>
  <c r="U310" i="8"/>
  <c r="T310" i="8"/>
  <c r="S310" i="8"/>
  <c r="R310" i="8"/>
  <c r="Q310" i="8"/>
  <c r="P310" i="8"/>
  <c r="O310" i="8"/>
  <c r="N310" i="8"/>
  <c r="M310" i="8"/>
  <c r="L310" i="8"/>
  <c r="K310" i="8"/>
  <c r="J310" i="8"/>
  <c r="I310" i="8"/>
  <c r="H310" i="8"/>
  <c r="G310" i="8"/>
  <c r="F310" i="8"/>
  <c r="E310" i="8"/>
  <c r="D310" i="8"/>
  <c r="C310" i="8"/>
  <c r="B310" i="8"/>
  <c r="A310" i="8"/>
  <c r="Z309" i="8"/>
  <c r="Y309" i="8"/>
  <c r="X309" i="8"/>
  <c r="W309" i="8"/>
  <c r="V309" i="8"/>
  <c r="U309" i="8"/>
  <c r="T309" i="8"/>
  <c r="S309" i="8"/>
  <c r="R309" i="8"/>
  <c r="Q309" i="8"/>
  <c r="P309" i="8"/>
  <c r="O309" i="8"/>
  <c r="N309" i="8"/>
  <c r="M309" i="8"/>
  <c r="L309" i="8"/>
  <c r="K309" i="8"/>
  <c r="J309" i="8"/>
  <c r="I309" i="8"/>
  <c r="H309" i="8"/>
  <c r="G309" i="8"/>
  <c r="F309" i="8"/>
  <c r="E309" i="8"/>
  <c r="D309" i="8"/>
  <c r="C309" i="8"/>
  <c r="B309" i="8"/>
  <c r="A309" i="8"/>
  <c r="Z308" i="8"/>
  <c r="Y308" i="8"/>
  <c r="X308" i="8"/>
  <c r="W308" i="8"/>
  <c r="V308" i="8"/>
  <c r="U308" i="8"/>
  <c r="T308" i="8"/>
  <c r="S308" i="8"/>
  <c r="R308" i="8"/>
  <c r="Q308" i="8"/>
  <c r="P308" i="8"/>
  <c r="O308" i="8"/>
  <c r="N308" i="8"/>
  <c r="M308" i="8"/>
  <c r="L308" i="8"/>
  <c r="K308" i="8"/>
  <c r="J308" i="8"/>
  <c r="I308" i="8"/>
  <c r="H308" i="8"/>
  <c r="G308" i="8"/>
  <c r="F308" i="8"/>
  <c r="E308" i="8"/>
  <c r="D308" i="8"/>
  <c r="C308" i="8"/>
  <c r="B308" i="8"/>
  <c r="A308" i="8"/>
  <c r="Z307" i="8"/>
  <c r="Y307" i="8"/>
  <c r="X307" i="8"/>
  <c r="W307" i="8"/>
  <c r="V307" i="8"/>
  <c r="U307" i="8"/>
  <c r="T307" i="8"/>
  <c r="S307" i="8"/>
  <c r="R307" i="8"/>
  <c r="Q307" i="8"/>
  <c r="P307" i="8"/>
  <c r="O307" i="8"/>
  <c r="N307" i="8"/>
  <c r="M307" i="8"/>
  <c r="L307" i="8"/>
  <c r="K307" i="8"/>
  <c r="J307" i="8"/>
  <c r="I307" i="8"/>
  <c r="H307" i="8"/>
  <c r="G307" i="8"/>
  <c r="F307" i="8"/>
  <c r="E307" i="8"/>
  <c r="D307" i="8"/>
  <c r="C307" i="8"/>
  <c r="B307" i="8"/>
  <c r="A307" i="8"/>
  <c r="Z306" i="8"/>
  <c r="Y306" i="8"/>
  <c r="X306" i="8"/>
  <c r="W306" i="8"/>
  <c r="V306" i="8"/>
  <c r="U306" i="8"/>
  <c r="T306" i="8"/>
  <c r="S306" i="8"/>
  <c r="R306" i="8"/>
  <c r="Q306" i="8"/>
  <c r="P306" i="8"/>
  <c r="O306" i="8"/>
  <c r="N306" i="8"/>
  <c r="M306" i="8"/>
  <c r="L306" i="8"/>
  <c r="K306" i="8"/>
  <c r="J306" i="8"/>
  <c r="I306" i="8"/>
  <c r="H306" i="8"/>
  <c r="G306" i="8"/>
  <c r="F306" i="8"/>
  <c r="E306" i="8"/>
  <c r="D306" i="8"/>
  <c r="C306" i="8"/>
  <c r="B306" i="8"/>
  <c r="A306" i="8"/>
  <c r="Z305" i="8"/>
  <c r="Y305" i="8"/>
  <c r="X305" i="8"/>
  <c r="W305" i="8"/>
  <c r="V305" i="8"/>
  <c r="U305" i="8"/>
  <c r="T305" i="8"/>
  <c r="S305" i="8"/>
  <c r="R305" i="8"/>
  <c r="Q305" i="8"/>
  <c r="P305" i="8"/>
  <c r="O305" i="8"/>
  <c r="N305" i="8"/>
  <c r="M305" i="8"/>
  <c r="L305" i="8"/>
  <c r="K305" i="8"/>
  <c r="J305" i="8"/>
  <c r="I305" i="8"/>
  <c r="H305" i="8"/>
  <c r="G305" i="8"/>
  <c r="F305" i="8"/>
  <c r="E305" i="8"/>
  <c r="D305" i="8"/>
  <c r="C305" i="8"/>
  <c r="B305" i="8"/>
  <c r="A305" i="8"/>
  <c r="Z304" i="8"/>
  <c r="Y304" i="8"/>
  <c r="X304" i="8"/>
  <c r="W304" i="8"/>
  <c r="V304" i="8"/>
  <c r="U304" i="8"/>
  <c r="T304" i="8"/>
  <c r="S304" i="8"/>
  <c r="R304" i="8"/>
  <c r="Q304" i="8"/>
  <c r="P304" i="8"/>
  <c r="O304" i="8"/>
  <c r="N304" i="8"/>
  <c r="M304" i="8"/>
  <c r="L304" i="8"/>
  <c r="K304" i="8"/>
  <c r="J304" i="8"/>
  <c r="I304" i="8"/>
  <c r="H304" i="8"/>
  <c r="G304" i="8"/>
  <c r="F304" i="8"/>
  <c r="E304" i="8"/>
  <c r="D304" i="8"/>
  <c r="C304" i="8"/>
  <c r="B304" i="8"/>
  <c r="A304" i="8"/>
  <c r="Z303" i="8"/>
  <c r="Y303" i="8"/>
  <c r="X303" i="8"/>
  <c r="W303" i="8"/>
  <c r="V303" i="8"/>
  <c r="U303" i="8"/>
  <c r="T303" i="8"/>
  <c r="S303" i="8"/>
  <c r="R303" i="8"/>
  <c r="Q303" i="8"/>
  <c r="P303" i="8"/>
  <c r="O303" i="8"/>
  <c r="N303" i="8"/>
  <c r="M303" i="8"/>
  <c r="L303" i="8"/>
  <c r="K303" i="8"/>
  <c r="J303" i="8"/>
  <c r="I303" i="8"/>
  <c r="H303" i="8"/>
  <c r="G303" i="8"/>
  <c r="F303" i="8"/>
  <c r="E303" i="8"/>
  <c r="D303" i="8"/>
  <c r="C303" i="8"/>
  <c r="B303" i="8"/>
  <c r="A303" i="8"/>
  <c r="Z302" i="8"/>
  <c r="Y302" i="8"/>
  <c r="X302" i="8"/>
  <c r="W302" i="8"/>
  <c r="V302" i="8"/>
  <c r="U302" i="8"/>
  <c r="T302" i="8"/>
  <c r="S302" i="8"/>
  <c r="R302" i="8"/>
  <c r="Q302" i="8"/>
  <c r="P302" i="8"/>
  <c r="O302" i="8"/>
  <c r="N302" i="8"/>
  <c r="M302" i="8"/>
  <c r="L302" i="8"/>
  <c r="K302" i="8"/>
  <c r="J302" i="8"/>
  <c r="I302" i="8"/>
  <c r="H302" i="8"/>
  <c r="G302" i="8"/>
  <c r="F302" i="8"/>
  <c r="E302" i="8"/>
  <c r="D302" i="8"/>
  <c r="C302" i="8"/>
  <c r="B302" i="8"/>
  <c r="A302" i="8"/>
  <c r="Z301" i="8"/>
  <c r="Y301" i="8"/>
  <c r="X301" i="8"/>
  <c r="W301" i="8"/>
  <c r="V301" i="8"/>
  <c r="U301" i="8"/>
  <c r="T301" i="8"/>
  <c r="S301" i="8"/>
  <c r="R301" i="8"/>
  <c r="Q301" i="8"/>
  <c r="P301" i="8"/>
  <c r="O301" i="8"/>
  <c r="N301" i="8"/>
  <c r="M301" i="8"/>
  <c r="L301" i="8"/>
  <c r="K301" i="8"/>
  <c r="J301" i="8"/>
  <c r="I301" i="8"/>
  <c r="H301" i="8"/>
  <c r="G301" i="8"/>
  <c r="F301" i="8"/>
  <c r="E301" i="8"/>
  <c r="D301" i="8"/>
  <c r="C301" i="8"/>
  <c r="B301" i="8"/>
  <c r="A301" i="8"/>
  <c r="Z300" i="8"/>
  <c r="Y300" i="8"/>
  <c r="X300" i="8"/>
  <c r="W300" i="8"/>
  <c r="V300" i="8"/>
  <c r="U300" i="8"/>
  <c r="T300" i="8"/>
  <c r="S300" i="8"/>
  <c r="R300" i="8"/>
  <c r="Q300" i="8"/>
  <c r="P300" i="8"/>
  <c r="O300" i="8"/>
  <c r="N300" i="8"/>
  <c r="M300" i="8"/>
  <c r="L300" i="8"/>
  <c r="K300" i="8"/>
  <c r="J300" i="8"/>
  <c r="I300" i="8"/>
  <c r="H300" i="8"/>
  <c r="G300" i="8"/>
  <c r="F300" i="8"/>
  <c r="E300" i="8"/>
  <c r="D300" i="8"/>
  <c r="C300" i="8"/>
  <c r="B300" i="8"/>
  <c r="A300" i="8"/>
  <c r="Z299" i="8"/>
  <c r="Y299" i="8"/>
  <c r="X299" i="8"/>
  <c r="W299" i="8"/>
  <c r="V299" i="8"/>
  <c r="U299" i="8"/>
  <c r="T299" i="8"/>
  <c r="S299" i="8"/>
  <c r="R299" i="8"/>
  <c r="Q299" i="8"/>
  <c r="P299" i="8"/>
  <c r="O299" i="8"/>
  <c r="N299" i="8"/>
  <c r="M299" i="8"/>
  <c r="L299" i="8"/>
  <c r="K299" i="8"/>
  <c r="J299" i="8"/>
  <c r="I299" i="8"/>
  <c r="H299" i="8"/>
  <c r="G299" i="8"/>
  <c r="F299" i="8"/>
  <c r="E299" i="8"/>
  <c r="D299" i="8"/>
  <c r="C299" i="8"/>
  <c r="B299" i="8"/>
  <c r="A299" i="8"/>
  <c r="Z298" i="8"/>
  <c r="Y298" i="8"/>
  <c r="X298" i="8"/>
  <c r="W298" i="8"/>
  <c r="V298" i="8"/>
  <c r="U298" i="8"/>
  <c r="T298" i="8"/>
  <c r="S298" i="8"/>
  <c r="R298" i="8"/>
  <c r="Q298" i="8"/>
  <c r="P298" i="8"/>
  <c r="O298" i="8"/>
  <c r="N298" i="8"/>
  <c r="M298" i="8"/>
  <c r="L298" i="8"/>
  <c r="K298" i="8"/>
  <c r="J298" i="8"/>
  <c r="I298" i="8"/>
  <c r="H298" i="8"/>
  <c r="G298" i="8"/>
  <c r="F298" i="8"/>
  <c r="E298" i="8"/>
  <c r="D298" i="8"/>
  <c r="C298" i="8"/>
  <c r="B298" i="8"/>
  <c r="A298" i="8"/>
  <c r="Z297" i="8"/>
  <c r="Y297" i="8"/>
  <c r="X297" i="8"/>
  <c r="W297" i="8"/>
  <c r="V297" i="8"/>
  <c r="U297" i="8"/>
  <c r="T297" i="8"/>
  <c r="S297" i="8"/>
  <c r="R297" i="8"/>
  <c r="Q297" i="8"/>
  <c r="P297" i="8"/>
  <c r="O297" i="8"/>
  <c r="N297" i="8"/>
  <c r="M297" i="8"/>
  <c r="L297" i="8"/>
  <c r="K297" i="8"/>
  <c r="J297" i="8"/>
  <c r="I297" i="8"/>
  <c r="H297" i="8"/>
  <c r="G297" i="8"/>
  <c r="F297" i="8"/>
  <c r="E297" i="8"/>
  <c r="D297" i="8"/>
  <c r="C297" i="8"/>
  <c r="B297" i="8"/>
  <c r="A297" i="8"/>
  <c r="Z296" i="8"/>
  <c r="Y296" i="8"/>
  <c r="X296" i="8"/>
  <c r="W296" i="8"/>
  <c r="V296" i="8"/>
  <c r="U296" i="8"/>
  <c r="T296" i="8"/>
  <c r="S296" i="8"/>
  <c r="R296" i="8"/>
  <c r="Q296" i="8"/>
  <c r="P296" i="8"/>
  <c r="O296" i="8"/>
  <c r="N296" i="8"/>
  <c r="M296" i="8"/>
  <c r="L296" i="8"/>
  <c r="K296" i="8"/>
  <c r="J296" i="8"/>
  <c r="I296" i="8"/>
  <c r="H296" i="8"/>
  <c r="G296" i="8"/>
  <c r="F296" i="8"/>
  <c r="E296" i="8"/>
  <c r="D296" i="8"/>
  <c r="C296" i="8"/>
  <c r="B296" i="8"/>
  <c r="A296" i="8"/>
  <c r="Z295" i="8"/>
  <c r="Y295" i="8"/>
  <c r="X295" i="8"/>
  <c r="W295" i="8"/>
  <c r="V295" i="8"/>
  <c r="U295" i="8"/>
  <c r="T295" i="8"/>
  <c r="S295" i="8"/>
  <c r="R295" i="8"/>
  <c r="Q295" i="8"/>
  <c r="P295" i="8"/>
  <c r="O295" i="8"/>
  <c r="N295" i="8"/>
  <c r="M295" i="8"/>
  <c r="L295" i="8"/>
  <c r="K295" i="8"/>
  <c r="J295" i="8"/>
  <c r="I295" i="8"/>
  <c r="H295" i="8"/>
  <c r="G295" i="8"/>
  <c r="F295" i="8"/>
  <c r="E295" i="8"/>
  <c r="D295" i="8"/>
  <c r="C295" i="8"/>
  <c r="B295" i="8"/>
  <c r="A295" i="8"/>
  <c r="Z294" i="8"/>
  <c r="Y294" i="8"/>
  <c r="X294" i="8"/>
  <c r="W294" i="8"/>
  <c r="V294" i="8"/>
  <c r="U294" i="8"/>
  <c r="T294" i="8"/>
  <c r="S294" i="8"/>
  <c r="R294" i="8"/>
  <c r="Q294" i="8"/>
  <c r="P294" i="8"/>
  <c r="O294" i="8"/>
  <c r="N294" i="8"/>
  <c r="M294" i="8"/>
  <c r="L294" i="8"/>
  <c r="K294" i="8"/>
  <c r="J294" i="8"/>
  <c r="I294" i="8"/>
  <c r="H294" i="8"/>
  <c r="G294" i="8"/>
  <c r="F294" i="8"/>
  <c r="E294" i="8"/>
  <c r="D294" i="8"/>
  <c r="C294" i="8"/>
  <c r="B294" i="8"/>
  <c r="A294" i="8"/>
  <c r="Z293" i="8"/>
  <c r="Y293" i="8"/>
  <c r="X293" i="8"/>
  <c r="W293" i="8"/>
  <c r="V293" i="8"/>
  <c r="U293" i="8"/>
  <c r="T293" i="8"/>
  <c r="S293" i="8"/>
  <c r="R293" i="8"/>
  <c r="Q293" i="8"/>
  <c r="P293" i="8"/>
  <c r="O293" i="8"/>
  <c r="N293" i="8"/>
  <c r="M293" i="8"/>
  <c r="L293" i="8"/>
  <c r="K293" i="8"/>
  <c r="J293" i="8"/>
  <c r="I293" i="8"/>
  <c r="H293" i="8"/>
  <c r="G293" i="8"/>
  <c r="F293" i="8"/>
  <c r="E293" i="8"/>
  <c r="D293" i="8"/>
  <c r="C293" i="8"/>
  <c r="B293" i="8"/>
  <c r="A293" i="8"/>
  <c r="Z292" i="8"/>
  <c r="Y292" i="8"/>
  <c r="X292" i="8"/>
  <c r="W292" i="8"/>
  <c r="V292" i="8"/>
  <c r="U292" i="8"/>
  <c r="T292" i="8"/>
  <c r="S292" i="8"/>
  <c r="R292" i="8"/>
  <c r="Q292" i="8"/>
  <c r="P292" i="8"/>
  <c r="O292" i="8"/>
  <c r="N292" i="8"/>
  <c r="M292" i="8"/>
  <c r="L292" i="8"/>
  <c r="K292" i="8"/>
  <c r="J292" i="8"/>
  <c r="I292" i="8"/>
  <c r="H292" i="8"/>
  <c r="G292" i="8"/>
  <c r="F292" i="8"/>
  <c r="E292" i="8"/>
  <c r="D292" i="8"/>
  <c r="C292" i="8"/>
  <c r="B292" i="8"/>
  <c r="A292" i="8"/>
  <c r="Z291" i="8"/>
  <c r="Y291" i="8"/>
  <c r="X291" i="8"/>
  <c r="W291" i="8"/>
  <c r="V291" i="8"/>
  <c r="U291" i="8"/>
  <c r="T291" i="8"/>
  <c r="S291" i="8"/>
  <c r="R291" i="8"/>
  <c r="Q291" i="8"/>
  <c r="P291" i="8"/>
  <c r="O291" i="8"/>
  <c r="N291" i="8"/>
  <c r="M291" i="8"/>
  <c r="L291" i="8"/>
  <c r="K291" i="8"/>
  <c r="J291" i="8"/>
  <c r="I291" i="8"/>
  <c r="H291" i="8"/>
  <c r="G291" i="8"/>
  <c r="F291" i="8"/>
  <c r="E291" i="8"/>
  <c r="D291" i="8"/>
  <c r="C291" i="8"/>
  <c r="B291" i="8"/>
  <c r="A291" i="8"/>
  <c r="Z290" i="8"/>
  <c r="Y290" i="8"/>
  <c r="X290" i="8"/>
  <c r="W290" i="8"/>
  <c r="V290" i="8"/>
  <c r="U290" i="8"/>
  <c r="T290" i="8"/>
  <c r="S290" i="8"/>
  <c r="R290" i="8"/>
  <c r="Q290" i="8"/>
  <c r="P290" i="8"/>
  <c r="O290" i="8"/>
  <c r="N290" i="8"/>
  <c r="M290" i="8"/>
  <c r="L290" i="8"/>
  <c r="K290" i="8"/>
  <c r="J290" i="8"/>
  <c r="I290" i="8"/>
  <c r="H290" i="8"/>
  <c r="G290" i="8"/>
  <c r="F290" i="8"/>
  <c r="E290" i="8"/>
  <c r="D290" i="8"/>
  <c r="C290" i="8"/>
  <c r="B290" i="8"/>
  <c r="A290" i="8"/>
  <c r="Z289" i="8"/>
  <c r="Y289" i="8"/>
  <c r="X289" i="8"/>
  <c r="W289" i="8"/>
  <c r="V289" i="8"/>
  <c r="U289" i="8"/>
  <c r="T289" i="8"/>
  <c r="S289" i="8"/>
  <c r="R289" i="8"/>
  <c r="Q289" i="8"/>
  <c r="P289" i="8"/>
  <c r="O289" i="8"/>
  <c r="N289" i="8"/>
  <c r="M289" i="8"/>
  <c r="L289" i="8"/>
  <c r="K289" i="8"/>
  <c r="J289" i="8"/>
  <c r="I289" i="8"/>
  <c r="H289" i="8"/>
  <c r="G289" i="8"/>
  <c r="F289" i="8"/>
  <c r="E289" i="8"/>
  <c r="D289" i="8"/>
  <c r="C289" i="8"/>
  <c r="B289" i="8"/>
  <c r="A289" i="8"/>
  <c r="Z288" i="8"/>
  <c r="Y288" i="8"/>
  <c r="X288" i="8"/>
  <c r="W288" i="8"/>
  <c r="V288" i="8"/>
  <c r="U288" i="8"/>
  <c r="T288" i="8"/>
  <c r="S288" i="8"/>
  <c r="R288" i="8"/>
  <c r="Q288" i="8"/>
  <c r="P288" i="8"/>
  <c r="O288" i="8"/>
  <c r="N288" i="8"/>
  <c r="M288" i="8"/>
  <c r="L288" i="8"/>
  <c r="K288" i="8"/>
  <c r="J288" i="8"/>
  <c r="I288" i="8"/>
  <c r="H288" i="8"/>
  <c r="G288" i="8"/>
  <c r="F288" i="8"/>
  <c r="E288" i="8"/>
  <c r="D288" i="8"/>
  <c r="C288" i="8"/>
  <c r="B288" i="8"/>
  <c r="A288" i="8"/>
  <c r="Z287" i="8"/>
  <c r="Y287" i="8"/>
  <c r="X287" i="8"/>
  <c r="W287" i="8"/>
  <c r="V287" i="8"/>
  <c r="U287" i="8"/>
  <c r="T287" i="8"/>
  <c r="S287" i="8"/>
  <c r="R287" i="8"/>
  <c r="Q287" i="8"/>
  <c r="P287" i="8"/>
  <c r="O287" i="8"/>
  <c r="N287" i="8"/>
  <c r="M287" i="8"/>
  <c r="L287" i="8"/>
  <c r="K287" i="8"/>
  <c r="J287" i="8"/>
  <c r="I287" i="8"/>
  <c r="H287" i="8"/>
  <c r="G287" i="8"/>
  <c r="F287" i="8"/>
  <c r="E287" i="8"/>
  <c r="D287" i="8"/>
  <c r="C287" i="8"/>
  <c r="B287" i="8"/>
  <c r="A287" i="8"/>
  <c r="Z286" i="8"/>
  <c r="Y286" i="8"/>
  <c r="X286" i="8"/>
  <c r="W286" i="8"/>
  <c r="V286" i="8"/>
  <c r="U286" i="8"/>
  <c r="T286" i="8"/>
  <c r="S286" i="8"/>
  <c r="R286" i="8"/>
  <c r="Q286" i="8"/>
  <c r="P286" i="8"/>
  <c r="O286" i="8"/>
  <c r="N286" i="8"/>
  <c r="M286" i="8"/>
  <c r="L286" i="8"/>
  <c r="K286" i="8"/>
  <c r="J286" i="8"/>
  <c r="I286" i="8"/>
  <c r="H286" i="8"/>
  <c r="G286" i="8"/>
  <c r="F286" i="8"/>
  <c r="E286" i="8"/>
  <c r="D286" i="8"/>
  <c r="C286" i="8"/>
  <c r="B286" i="8"/>
  <c r="A286" i="8"/>
  <c r="Z285" i="8"/>
  <c r="Y285" i="8"/>
  <c r="X285" i="8"/>
  <c r="W285" i="8"/>
  <c r="V285" i="8"/>
  <c r="U285" i="8"/>
  <c r="T285" i="8"/>
  <c r="S285" i="8"/>
  <c r="R285" i="8"/>
  <c r="Q285" i="8"/>
  <c r="P285" i="8"/>
  <c r="O285" i="8"/>
  <c r="N285" i="8"/>
  <c r="M285" i="8"/>
  <c r="L285" i="8"/>
  <c r="K285" i="8"/>
  <c r="J285" i="8"/>
  <c r="I285" i="8"/>
  <c r="H285" i="8"/>
  <c r="G285" i="8"/>
  <c r="F285" i="8"/>
  <c r="E285" i="8"/>
  <c r="D285" i="8"/>
  <c r="C285" i="8"/>
  <c r="B285" i="8"/>
  <c r="A285" i="8"/>
  <c r="Z284" i="8"/>
  <c r="Y284" i="8"/>
  <c r="X284" i="8"/>
  <c r="W284" i="8"/>
  <c r="V284" i="8"/>
  <c r="U284" i="8"/>
  <c r="T284" i="8"/>
  <c r="S284" i="8"/>
  <c r="R284" i="8"/>
  <c r="Q284" i="8"/>
  <c r="P284" i="8"/>
  <c r="O284" i="8"/>
  <c r="N284" i="8"/>
  <c r="M284" i="8"/>
  <c r="L284" i="8"/>
  <c r="K284" i="8"/>
  <c r="J284" i="8"/>
  <c r="I284" i="8"/>
  <c r="H284" i="8"/>
  <c r="G284" i="8"/>
  <c r="F284" i="8"/>
  <c r="E284" i="8"/>
  <c r="D284" i="8"/>
  <c r="C284" i="8"/>
  <c r="B284" i="8"/>
  <c r="A284" i="8"/>
  <c r="Z283" i="8"/>
  <c r="Y283" i="8"/>
  <c r="X283" i="8"/>
  <c r="W283" i="8"/>
  <c r="V283" i="8"/>
  <c r="U283" i="8"/>
  <c r="T283" i="8"/>
  <c r="S283" i="8"/>
  <c r="R283" i="8"/>
  <c r="Q283" i="8"/>
  <c r="P283" i="8"/>
  <c r="O283" i="8"/>
  <c r="N283" i="8"/>
  <c r="M283" i="8"/>
  <c r="L283" i="8"/>
  <c r="K283" i="8"/>
  <c r="J283" i="8"/>
  <c r="I283" i="8"/>
  <c r="H283" i="8"/>
  <c r="G283" i="8"/>
  <c r="F283" i="8"/>
  <c r="E283" i="8"/>
  <c r="D283" i="8"/>
  <c r="C283" i="8"/>
  <c r="B283" i="8"/>
  <c r="A283" i="8"/>
  <c r="Z282" i="8"/>
  <c r="Y282" i="8"/>
  <c r="X282" i="8"/>
  <c r="W282" i="8"/>
  <c r="V282" i="8"/>
  <c r="U282" i="8"/>
  <c r="T282" i="8"/>
  <c r="S282" i="8"/>
  <c r="R282" i="8"/>
  <c r="Q282" i="8"/>
  <c r="P282" i="8"/>
  <c r="O282" i="8"/>
  <c r="N282" i="8"/>
  <c r="M282" i="8"/>
  <c r="L282" i="8"/>
  <c r="K282" i="8"/>
  <c r="J282" i="8"/>
  <c r="I282" i="8"/>
  <c r="H282" i="8"/>
  <c r="G282" i="8"/>
  <c r="F282" i="8"/>
  <c r="E282" i="8"/>
  <c r="D282" i="8"/>
  <c r="C282" i="8"/>
  <c r="B282" i="8"/>
  <c r="A282" i="8"/>
  <c r="Z281" i="8"/>
  <c r="Y281" i="8"/>
  <c r="X281" i="8"/>
  <c r="W281" i="8"/>
  <c r="V281" i="8"/>
  <c r="U281" i="8"/>
  <c r="T281" i="8"/>
  <c r="S281" i="8"/>
  <c r="R281" i="8"/>
  <c r="Q281" i="8"/>
  <c r="P281" i="8"/>
  <c r="O281" i="8"/>
  <c r="N281" i="8"/>
  <c r="M281" i="8"/>
  <c r="L281" i="8"/>
  <c r="K281" i="8"/>
  <c r="J281" i="8"/>
  <c r="I281" i="8"/>
  <c r="H281" i="8"/>
  <c r="G281" i="8"/>
  <c r="F281" i="8"/>
  <c r="E281" i="8"/>
  <c r="D281" i="8"/>
  <c r="C281" i="8"/>
  <c r="B281" i="8"/>
  <c r="A281" i="8"/>
  <c r="Z280" i="8"/>
  <c r="Y280" i="8"/>
  <c r="X280" i="8"/>
  <c r="W280" i="8"/>
  <c r="V280" i="8"/>
  <c r="U280" i="8"/>
  <c r="T280" i="8"/>
  <c r="S280" i="8"/>
  <c r="R280" i="8"/>
  <c r="Q280" i="8"/>
  <c r="P280" i="8"/>
  <c r="O280" i="8"/>
  <c r="N280" i="8"/>
  <c r="M280" i="8"/>
  <c r="L280" i="8"/>
  <c r="K280" i="8"/>
  <c r="J280" i="8"/>
  <c r="I280" i="8"/>
  <c r="H280" i="8"/>
  <c r="G280" i="8"/>
  <c r="F280" i="8"/>
  <c r="E280" i="8"/>
  <c r="D280" i="8"/>
  <c r="C280" i="8"/>
  <c r="B280" i="8"/>
  <c r="A280" i="8"/>
  <c r="Z279" i="8"/>
  <c r="Y279" i="8"/>
  <c r="X279" i="8"/>
  <c r="W279" i="8"/>
  <c r="V279" i="8"/>
  <c r="U279" i="8"/>
  <c r="T279" i="8"/>
  <c r="S279" i="8"/>
  <c r="R279" i="8"/>
  <c r="Q279" i="8"/>
  <c r="P279" i="8"/>
  <c r="O279" i="8"/>
  <c r="N279" i="8"/>
  <c r="M279" i="8"/>
  <c r="L279" i="8"/>
  <c r="K279" i="8"/>
  <c r="J279" i="8"/>
  <c r="I279" i="8"/>
  <c r="H279" i="8"/>
  <c r="G279" i="8"/>
  <c r="F279" i="8"/>
  <c r="E279" i="8"/>
  <c r="D279" i="8"/>
  <c r="C279" i="8"/>
  <c r="B279" i="8"/>
  <c r="A279" i="8"/>
  <c r="Z278" i="8"/>
  <c r="Y278" i="8"/>
  <c r="X278" i="8"/>
  <c r="W278" i="8"/>
  <c r="V278" i="8"/>
  <c r="U278" i="8"/>
  <c r="T278" i="8"/>
  <c r="S278" i="8"/>
  <c r="R278" i="8"/>
  <c r="Q278" i="8"/>
  <c r="P278" i="8"/>
  <c r="O278" i="8"/>
  <c r="N278" i="8"/>
  <c r="M278" i="8"/>
  <c r="L278" i="8"/>
  <c r="K278" i="8"/>
  <c r="J278" i="8"/>
  <c r="I278" i="8"/>
  <c r="H278" i="8"/>
  <c r="G278" i="8"/>
  <c r="F278" i="8"/>
  <c r="E278" i="8"/>
  <c r="D278" i="8"/>
  <c r="C278" i="8"/>
  <c r="B278" i="8"/>
  <c r="A278" i="8"/>
  <c r="Z277" i="8"/>
  <c r="Y277" i="8"/>
  <c r="X277" i="8"/>
  <c r="W277" i="8"/>
  <c r="V277" i="8"/>
  <c r="U277" i="8"/>
  <c r="T277" i="8"/>
  <c r="S277" i="8"/>
  <c r="R277" i="8"/>
  <c r="Q277" i="8"/>
  <c r="P277" i="8"/>
  <c r="O277" i="8"/>
  <c r="N277" i="8"/>
  <c r="M277" i="8"/>
  <c r="L277" i="8"/>
  <c r="K277" i="8"/>
  <c r="J277" i="8"/>
  <c r="I277" i="8"/>
  <c r="H277" i="8"/>
  <c r="G277" i="8"/>
  <c r="F277" i="8"/>
  <c r="E277" i="8"/>
  <c r="D277" i="8"/>
  <c r="C277" i="8"/>
  <c r="B277" i="8"/>
  <c r="A277" i="8"/>
  <c r="Z276" i="8"/>
  <c r="Y276" i="8"/>
  <c r="X276" i="8"/>
  <c r="W276" i="8"/>
  <c r="V276" i="8"/>
  <c r="U276" i="8"/>
  <c r="T276" i="8"/>
  <c r="S276" i="8"/>
  <c r="R276" i="8"/>
  <c r="Q276" i="8"/>
  <c r="P276" i="8"/>
  <c r="O276" i="8"/>
  <c r="N276" i="8"/>
  <c r="M276" i="8"/>
  <c r="L276" i="8"/>
  <c r="K276" i="8"/>
  <c r="J276" i="8"/>
  <c r="I276" i="8"/>
  <c r="H276" i="8"/>
  <c r="G276" i="8"/>
  <c r="F276" i="8"/>
  <c r="E276" i="8"/>
  <c r="D276" i="8"/>
  <c r="C276" i="8"/>
  <c r="B276" i="8"/>
  <c r="A276" i="8"/>
  <c r="Z275" i="8"/>
  <c r="Y275" i="8"/>
  <c r="X275" i="8"/>
  <c r="W275" i="8"/>
  <c r="V275" i="8"/>
  <c r="U275" i="8"/>
  <c r="T275" i="8"/>
  <c r="S275" i="8"/>
  <c r="R275" i="8"/>
  <c r="Q275" i="8"/>
  <c r="P275" i="8"/>
  <c r="O275" i="8"/>
  <c r="N275" i="8"/>
  <c r="M275" i="8"/>
  <c r="L275" i="8"/>
  <c r="K275" i="8"/>
  <c r="J275" i="8"/>
  <c r="I275" i="8"/>
  <c r="H275" i="8"/>
  <c r="G275" i="8"/>
  <c r="F275" i="8"/>
  <c r="E275" i="8"/>
  <c r="D275" i="8"/>
  <c r="C275" i="8"/>
  <c r="B275" i="8"/>
  <c r="A275" i="8"/>
  <c r="Z274" i="8"/>
  <c r="Y274" i="8"/>
  <c r="X274" i="8"/>
  <c r="W274" i="8"/>
  <c r="V274" i="8"/>
  <c r="U274" i="8"/>
  <c r="T274" i="8"/>
  <c r="S274" i="8"/>
  <c r="R274" i="8"/>
  <c r="Q274" i="8"/>
  <c r="P274" i="8"/>
  <c r="O274" i="8"/>
  <c r="N274" i="8"/>
  <c r="M274" i="8"/>
  <c r="L274" i="8"/>
  <c r="K274" i="8"/>
  <c r="J274" i="8"/>
  <c r="I274" i="8"/>
  <c r="H274" i="8"/>
  <c r="G274" i="8"/>
  <c r="F274" i="8"/>
  <c r="E274" i="8"/>
  <c r="D274" i="8"/>
  <c r="C274" i="8"/>
  <c r="B274" i="8"/>
  <c r="A274" i="8"/>
  <c r="Z273" i="8"/>
  <c r="Y273" i="8"/>
  <c r="X273" i="8"/>
  <c r="W273" i="8"/>
  <c r="V273" i="8"/>
  <c r="U273" i="8"/>
  <c r="T273" i="8"/>
  <c r="S273" i="8"/>
  <c r="R273" i="8"/>
  <c r="Q273" i="8"/>
  <c r="P273" i="8"/>
  <c r="O273" i="8"/>
  <c r="N273" i="8"/>
  <c r="M273" i="8"/>
  <c r="L273" i="8"/>
  <c r="K273" i="8"/>
  <c r="J273" i="8"/>
  <c r="I273" i="8"/>
  <c r="H273" i="8"/>
  <c r="G273" i="8"/>
  <c r="F273" i="8"/>
  <c r="E273" i="8"/>
  <c r="D273" i="8"/>
  <c r="C273" i="8"/>
  <c r="B273" i="8"/>
  <c r="A273" i="8"/>
  <c r="Z272" i="8"/>
  <c r="Y272" i="8"/>
  <c r="X272" i="8"/>
  <c r="W272" i="8"/>
  <c r="V272" i="8"/>
  <c r="U272" i="8"/>
  <c r="T272" i="8"/>
  <c r="S272" i="8"/>
  <c r="R272" i="8"/>
  <c r="Q272" i="8"/>
  <c r="P272" i="8"/>
  <c r="O272" i="8"/>
  <c r="N272" i="8"/>
  <c r="M272" i="8"/>
  <c r="L272" i="8"/>
  <c r="K272" i="8"/>
  <c r="J272" i="8"/>
  <c r="I272" i="8"/>
  <c r="H272" i="8"/>
  <c r="G272" i="8"/>
  <c r="F272" i="8"/>
  <c r="E272" i="8"/>
  <c r="D272" i="8"/>
  <c r="C272" i="8"/>
  <c r="B272" i="8"/>
  <c r="A272" i="8"/>
  <c r="Z271" i="8"/>
  <c r="Y271" i="8"/>
  <c r="X271" i="8"/>
  <c r="W271" i="8"/>
  <c r="V271" i="8"/>
  <c r="U271" i="8"/>
  <c r="T271" i="8"/>
  <c r="S271" i="8"/>
  <c r="R271" i="8"/>
  <c r="Q271" i="8"/>
  <c r="P271" i="8"/>
  <c r="O271" i="8"/>
  <c r="N271" i="8"/>
  <c r="M271" i="8"/>
  <c r="L271" i="8"/>
  <c r="K271" i="8"/>
  <c r="J271" i="8"/>
  <c r="I271" i="8"/>
  <c r="H271" i="8"/>
  <c r="G271" i="8"/>
  <c r="F271" i="8"/>
  <c r="E271" i="8"/>
  <c r="D271" i="8"/>
  <c r="C271" i="8"/>
  <c r="B271" i="8"/>
  <c r="A271" i="8"/>
  <c r="Z270" i="8"/>
  <c r="Y270" i="8"/>
  <c r="X270" i="8"/>
  <c r="W270" i="8"/>
  <c r="V270" i="8"/>
  <c r="U270" i="8"/>
  <c r="T270" i="8"/>
  <c r="S270" i="8"/>
  <c r="R270" i="8"/>
  <c r="Q270" i="8"/>
  <c r="P270" i="8"/>
  <c r="O270" i="8"/>
  <c r="N270" i="8"/>
  <c r="M270" i="8"/>
  <c r="L270" i="8"/>
  <c r="K270" i="8"/>
  <c r="J270" i="8"/>
  <c r="I270" i="8"/>
  <c r="H270" i="8"/>
  <c r="G270" i="8"/>
  <c r="F270" i="8"/>
  <c r="E270" i="8"/>
  <c r="D270" i="8"/>
  <c r="C270" i="8"/>
  <c r="B270" i="8"/>
  <c r="A270" i="8"/>
  <c r="Z269" i="8"/>
  <c r="Y269" i="8"/>
  <c r="X269" i="8"/>
  <c r="W269" i="8"/>
  <c r="V269" i="8"/>
  <c r="U269" i="8"/>
  <c r="T269" i="8"/>
  <c r="S269" i="8"/>
  <c r="R269" i="8"/>
  <c r="Q269" i="8"/>
  <c r="P269" i="8"/>
  <c r="O269" i="8"/>
  <c r="N269" i="8"/>
  <c r="M269" i="8"/>
  <c r="L269" i="8"/>
  <c r="K269" i="8"/>
  <c r="J269" i="8"/>
  <c r="I269" i="8"/>
  <c r="H269" i="8"/>
  <c r="G269" i="8"/>
  <c r="F269" i="8"/>
  <c r="E269" i="8"/>
  <c r="D269" i="8"/>
  <c r="C269" i="8"/>
  <c r="B269" i="8"/>
  <c r="A269" i="8"/>
  <c r="Z268" i="8"/>
  <c r="Y268" i="8"/>
  <c r="X268" i="8"/>
  <c r="W268" i="8"/>
  <c r="V268" i="8"/>
  <c r="U268" i="8"/>
  <c r="T268" i="8"/>
  <c r="S268" i="8"/>
  <c r="R268" i="8"/>
  <c r="Q268" i="8"/>
  <c r="P268" i="8"/>
  <c r="O268" i="8"/>
  <c r="N268" i="8"/>
  <c r="M268" i="8"/>
  <c r="L268" i="8"/>
  <c r="K268" i="8"/>
  <c r="J268" i="8"/>
  <c r="I268" i="8"/>
  <c r="H268" i="8"/>
  <c r="G268" i="8"/>
  <c r="F268" i="8"/>
  <c r="E268" i="8"/>
  <c r="D268" i="8"/>
  <c r="C268" i="8"/>
  <c r="B268" i="8"/>
  <c r="A268" i="8"/>
  <c r="Z267" i="8"/>
  <c r="Y267" i="8"/>
  <c r="X267" i="8"/>
  <c r="W267" i="8"/>
  <c r="V267" i="8"/>
  <c r="U267" i="8"/>
  <c r="T267" i="8"/>
  <c r="S267" i="8"/>
  <c r="R267" i="8"/>
  <c r="Q267" i="8"/>
  <c r="P267" i="8"/>
  <c r="O267" i="8"/>
  <c r="N267" i="8"/>
  <c r="M267" i="8"/>
  <c r="L267" i="8"/>
  <c r="K267" i="8"/>
  <c r="J267" i="8"/>
  <c r="I267" i="8"/>
  <c r="H267" i="8"/>
  <c r="G267" i="8"/>
  <c r="F267" i="8"/>
  <c r="E267" i="8"/>
  <c r="D267" i="8"/>
  <c r="C267" i="8"/>
  <c r="B267" i="8"/>
  <c r="A267" i="8"/>
  <c r="Z266" i="8"/>
  <c r="Y266" i="8"/>
  <c r="X266" i="8"/>
  <c r="W266" i="8"/>
  <c r="V266" i="8"/>
  <c r="U266" i="8"/>
  <c r="T266" i="8"/>
  <c r="S266" i="8"/>
  <c r="R266" i="8"/>
  <c r="Q266" i="8"/>
  <c r="P266" i="8"/>
  <c r="O266" i="8"/>
  <c r="N266" i="8"/>
  <c r="M266" i="8"/>
  <c r="L266" i="8"/>
  <c r="K266" i="8"/>
  <c r="J266" i="8"/>
  <c r="I266" i="8"/>
  <c r="H266" i="8"/>
  <c r="G266" i="8"/>
  <c r="F266" i="8"/>
  <c r="E266" i="8"/>
  <c r="D266" i="8"/>
  <c r="C266" i="8"/>
  <c r="B266" i="8"/>
  <c r="A266" i="8"/>
  <c r="Z265" i="8"/>
  <c r="Y265" i="8"/>
  <c r="X265" i="8"/>
  <c r="W265" i="8"/>
  <c r="V265" i="8"/>
  <c r="U265" i="8"/>
  <c r="T265" i="8"/>
  <c r="S265" i="8"/>
  <c r="R265" i="8"/>
  <c r="Q265" i="8"/>
  <c r="P265" i="8"/>
  <c r="O265" i="8"/>
  <c r="N265" i="8"/>
  <c r="M265" i="8"/>
  <c r="L265" i="8"/>
  <c r="K265" i="8"/>
  <c r="J265" i="8"/>
  <c r="I265" i="8"/>
  <c r="H265" i="8"/>
  <c r="G265" i="8"/>
  <c r="F265" i="8"/>
  <c r="E265" i="8"/>
  <c r="D265" i="8"/>
  <c r="C265" i="8"/>
  <c r="B265" i="8"/>
  <c r="A265" i="8"/>
  <c r="Z264" i="8"/>
  <c r="Y264" i="8"/>
  <c r="X264" i="8"/>
  <c r="W264" i="8"/>
  <c r="V264" i="8"/>
  <c r="U264" i="8"/>
  <c r="T264" i="8"/>
  <c r="S264" i="8"/>
  <c r="R264" i="8"/>
  <c r="Q264" i="8"/>
  <c r="P264" i="8"/>
  <c r="O264" i="8"/>
  <c r="N264" i="8"/>
  <c r="M264" i="8"/>
  <c r="L264" i="8"/>
  <c r="K264" i="8"/>
  <c r="J264" i="8"/>
  <c r="I264" i="8"/>
  <c r="H264" i="8"/>
  <c r="G264" i="8"/>
  <c r="F264" i="8"/>
  <c r="E264" i="8"/>
  <c r="D264" i="8"/>
  <c r="C264" i="8"/>
  <c r="B264" i="8"/>
  <c r="A264" i="8"/>
  <c r="Z263" i="8"/>
  <c r="Y263" i="8"/>
  <c r="X263" i="8"/>
  <c r="W263" i="8"/>
  <c r="V263" i="8"/>
  <c r="U263" i="8"/>
  <c r="T263" i="8"/>
  <c r="S263" i="8"/>
  <c r="R263" i="8"/>
  <c r="Q263" i="8"/>
  <c r="P263" i="8"/>
  <c r="O263" i="8"/>
  <c r="N263" i="8"/>
  <c r="M263" i="8"/>
  <c r="L263" i="8"/>
  <c r="K263" i="8"/>
  <c r="J263" i="8"/>
  <c r="I263" i="8"/>
  <c r="H263" i="8"/>
  <c r="G263" i="8"/>
  <c r="F263" i="8"/>
  <c r="E263" i="8"/>
  <c r="D263" i="8"/>
  <c r="C263" i="8"/>
  <c r="B263" i="8"/>
  <c r="A263" i="8"/>
  <c r="Z262" i="8"/>
  <c r="Y262" i="8"/>
  <c r="X262" i="8"/>
  <c r="W262" i="8"/>
  <c r="V262" i="8"/>
  <c r="U262" i="8"/>
  <c r="T262" i="8"/>
  <c r="S262" i="8"/>
  <c r="R262" i="8"/>
  <c r="Q262" i="8"/>
  <c r="P262" i="8"/>
  <c r="O262" i="8"/>
  <c r="N262" i="8"/>
  <c r="M262" i="8"/>
  <c r="L262" i="8"/>
  <c r="K262" i="8"/>
  <c r="J262" i="8"/>
  <c r="I262" i="8"/>
  <c r="H262" i="8"/>
  <c r="G262" i="8"/>
  <c r="F262" i="8"/>
  <c r="E262" i="8"/>
  <c r="D262" i="8"/>
  <c r="C262" i="8"/>
  <c r="B262" i="8"/>
  <c r="A262" i="8"/>
  <c r="Z261" i="8"/>
  <c r="Y261" i="8"/>
  <c r="X261" i="8"/>
  <c r="W261" i="8"/>
  <c r="V261" i="8"/>
  <c r="U261" i="8"/>
  <c r="T261" i="8"/>
  <c r="S261" i="8"/>
  <c r="R261" i="8"/>
  <c r="Q261" i="8"/>
  <c r="P261" i="8"/>
  <c r="O261" i="8"/>
  <c r="N261" i="8"/>
  <c r="M261" i="8"/>
  <c r="L261" i="8"/>
  <c r="K261" i="8"/>
  <c r="J261" i="8"/>
  <c r="I261" i="8"/>
  <c r="H261" i="8"/>
  <c r="G261" i="8"/>
  <c r="F261" i="8"/>
  <c r="E261" i="8"/>
  <c r="D261" i="8"/>
  <c r="C261" i="8"/>
  <c r="B261" i="8"/>
  <c r="A261" i="8"/>
  <c r="Z260" i="8"/>
  <c r="Y260" i="8"/>
  <c r="X260" i="8"/>
  <c r="W260" i="8"/>
  <c r="V260" i="8"/>
  <c r="U260" i="8"/>
  <c r="T260" i="8"/>
  <c r="S260" i="8"/>
  <c r="R260" i="8"/>
  <c r="Q260" i="8"/>
  <c r="P260" i="8"/>
  <c r="O260" i="8"/>
  <c r="N260" i="8"/>
  <c r="M260" i="8"/>
  <c r="L260" i="8"/>
  <c r="K260" i="8"/>
  <c r="J260" i="8"/>
  <c r="I260" i="8"/>
  <c r="H260" i="8"/>
  <c r="G260" i="8"/>
  <c r="F260" i="8"/>
  <c r="E260" i="8"/>
  <c r="D260" i="8"/>
  <c r="C260" i="8"/>
  <c r="B260" i="8"/>
  <c r="A260" i="8"/>
  <c r="Z259" i="8"/>
  <c r="Y259" i="8"/>
  <c r="X259" i="8"/>
  <c r="W259" i="8"/>
  <c r="V259" i="8"/>
  <c r="U259" i="8"/>
  <c r="T259" i="8"/>
  <c r="S259" i="8"/>
  <c r="R259" i="8"/>
  <c r="Q259" i="8"/>
  <c r="P259" i="8"/>
  <c r="O259" i="8"/>
  <c r="N259" i="8"/>
  <c r="M259" i="8"/>
  <c r="L259" i="8"/>
  <c r="K259" i="8"/>
  <c r="J259" i="8"/>
  <c r="I259" i="8"/>
  <c r="H259" i="8"/>
  <c r="G259" i="8"/>
  <c r="F259" i="8"/>
  <c r="E259" i="8"/>
  <c r="D259" i="8"/>
  <c r="C259" i="8"/>
  <c r="B259" i="8"/>
  <c r="A259" i="8"/>
  <c r="Z258" i="8"/>
  <c r="Y258" i="8"/>
  <c r="X258" i="8"/>
  <c r="W258" i="8"/>
  <c r="V258" i="8"/>
  <c r="U258" i="8"/>
  <c r="T258" i="8"/>
  <c r="S258" i="8"/>
  <c r="R258" i="8"/>
  <c r="Q258" i="8"/>
  <c r="P258" i="8"/>
  <c r="O258" i="8"/>
  <c r="N258" i="8"/>
  <c r="M258" i="8"/>
  <c r="L258" i="8"/>
  <c r="K258" i="8"/>
  <c r="J258" i="8"/>
  <c r="I258" i="8"/>
  <c r="H258" i="8"/>
  <c r="G258" i="8"/>
  <c r="F258" i="8"/>
  <c r="E258" i="8"/>
  <c r="D258" i="8"/>
  <c r="C258" i="8"/>
  <c r="B258" i="8"/>
  <c r="A258" i="8"/>
  <c r="Z257" i="8"/>
  <c r="Y257" i="8"/>
  <c r="X257" i="8"/>
  <c r="W257" i="8"/>
  <c r="V257" i="8"/>
  <c r="U257" i="8"/>
  <c r="T257" i="8"/>
  <c r="S257" i="8"/>
  <c r="R257" i="8"/>
  <c r="Q257" i="8"/>
  <c r="P257" i="8"/>
  <c r="O257" i="8"/>
  <c r="N257" i="8"/>
  <c r="M257" i="8"/>
  <c r="L257" i="8"/>
  <c r="K257" i="8"/>
  <c r="J257" i="8"/>
  <c r="I257" i="8"/>
  <c r="H257" i="8"/>
  <c r="G257" i="8"/>
  <c r="F257" i="8"/>
  <c r="E257" i="8"/>
  <c r="D257" i="8"/>
  <c r="C257" i="8"/>
  <c r="B257" i="8"/>
  <c r="A257" i="8"/>
  <c r="Z256" i="8"/>
  <c r="Y256" i="8"/>
  <c r="X256" i="8"/>
  <c r="W256" i="8"/>
  <c r="V256" i="8"/>
  <c r="U256" i="8"/>
  <c r="T256" i="8"/>
  <c r="S256" i="8"/>
  <c r="R256" i="8"/>
  <c r="Q256" i="8"/>
  <c r="P256" i="8"/>
  <c r="O256" i="8"/>
  <c r="N256" i="8"/>
  <c r="M256" i="8"/>
  <c r="L256" i="8"/>
  <c r="K256" i="8"/>
  <c r="J256" i="8"/>
  <c r="I256" i="8"/>
  <c r="H256" i="8"/>
  <c r="G256" i="8"/>
  <c r="F256" i="8"/>
  <c r="E256" i="8"/>
  <c r="D256" i="8"/>
  <c r="C256" i="8"/>
  <c r="B256" i="8"/>
  <c r="A256" i="8"/>
  <c r="Z255" i="8"/>
  <c r="Y255" i="8"/>
  <c r="X255" i="8"/>
  <c r="W255" i="8"/>
  <c r="V255" i="8"/>
  <c r="U255" i="8"/>
  <c r="T255" i="8"/>
  <c r="S255" i="8"/>
  <c r="R255" i="8"/>
  <c r="Q255" i="8"/>
  <c r="P255" i="8"/>
  <c r="O255" i="8"/>
  <c r="N255" i="8"/>
  <c r="M255" i="8"/>
  <c r="L255" i="8"/>
  <c r="K255" i="8"/>
  <c r="J255" i="8"/>
  <c r="I255" i="8"/>
  <c r="H255" i="8"/>
  <c r="G255" i="8"/>
  <c r="F255" i="8"/>
  <c r="E255" i="8"/>
  <c r="D255" i="8"/>
  <c r="C255" i="8"/>
  <c r="B255" i="8"/>
  <c r="A255" i="8"/>
  <c r="Z254" i="8"/>
  <c r="Y254" i="8"/>
  <c r="X254" i="8"/>
  <c r="W254" i="8"/>
  <c r="V254" i="8"/>
  <c r="U254" i="8"/>
  <c r="T254" i="8"/>
  <c r="S254" i="8"/>
  <c r="R254" i="8"/>
  <c r="Q254" i="8"/>
  <c r="P254" i="8"/>
  <c r="O254" i="8"/>
  <c r="N254" i="8"/>
  <c r="M254" i="8"/>
  <c r="L254" i="8"/>
  <c r="K254" i="8"/>
  <c r="J254" i="8"/>
  <c r="I254" i="8"/>
  <c r="H254" i="8"/>
  <c r="G254" i="8"/>
  <c r="F254" i="8"/>
  <c r="E254" i="8"/>
  <c r="D254" i="8"/>
  <c r="C254" i="8"/>
  <c r="B254" i="8"/>
  <c r="A254" i="8"/>
  <c r="Z253" i="8"/>
  <c r="Y253" i="8"/>
  <c r="X253" i="8"/>
  <c r="W253" i="8"/>
  <c r="V253" i="8"/>
  <c r="U253" i="8"/>
  <c r="T253" i="8"/>
  <c r="S253" i="8"/>
  <c r="R253" i="8"/>
  <c r="Q253" i="8"/>
  <c r="P253" i="8"/>
  <c r="O253" i="8"/>
  <c r="N253" i="8"/>
  <c r="M253" i="8"/>
  <c r="L253" i="8"/>
  <c r="K253" i="8"/>
  <c r="J253" i="8"/>
  <c r="I253" i="8"/>
  <c r="H253" i="8"/>
  <c r="G253" i="8"/>
  <c r="F253" i="8"/>
  <c r="E253" i="8"/>
  <c r="D253" i="8"/>
  <c r="C253" i="8"/>
  <c r="B253" i="8"/>
  <c r="A253" i="8"/>
  <c r="Z252" i="8"/>
  <c r="Y252" i="8"/>
  <c r="X252" i="8"/>
  <c r="W252" i="8"/>
  <c r="V252" i="8"/>
  <c r="U252" i="8"/>
  <c r="T252" i="8"/>
  <c r="S252" i="8"/>
  <c r="R252" i="8"/>
  <c r="Q252" i="8"/>
  <c r="P252" i="8"/>
  <c r="O252" i="8"/>
  <c r="N252" i="8"/>
  <c r="M252" i="8"/>
  <c r="L252" i="8"/>
  <c r="K252" i="8"/>
  <c r="J252" i="8"/>
  <c r="I252" i="8"/>
  <c r="H252" i="8"/>
  <c r="G252" i="8"/>
  <c r="F252" i="8"/>
  <c r="E252" i="8"/>
  <c r="D252" i="8"/>
  <c r="C252" i="8"/>
  <c r="B252" i="8"/>
  <c r="A252" i="8"/>
  <c r="Z251" i="8"/>
  <c r="Y251" i="8"/>
  <c r="X251" i="8"/>
  <c r="W251" i="8"/>
  <c r="V251" i="8"/>
  <c r="U251" i="8"/>
  <c r="T251" i="8"/>
  <c r="S251" i="8"/>
  <c r="R251" i="8"/>
  <c r="Q251" i="8"/>
  <c r="P251" i="8"/>
  <c r="O251" i="8"/>
  <c r="N251" i="8"/>
  <c r="M251" i="8"/>
  <c r="L251" i="8"/>
  <c r="K251" i="8"/>
  <c r="J251" i="8"/>
  <c r="I251" i="8"/>
  <c r="H251" i="8"/>
  <c r="G251" i="8"/>
  <c r="F251" i="8"/>
  <c r="E251" i="8"/>
  <c r="D251" i="8"/>
  <c r="C251" i="8"/>
  <c r="B251" i="8"/>
  <c r="A251" i="8"/>
  <c r="Z250" i="8"/>
  <c r="Y250" i="8"/>
  <c r="X250" i="8"/>
  <c r="W250" i="8"/>
  <c r="V250" i="8"/>
  <c r="U250" i="8"/>
  <c r="T250" i="8"/>
  <c r="S250" i="8"/>
  <c r="R250" i="8"/>
  <c r="Q250" i="8"/>
  <c r="P250" i="8"/>
  <c r="O250" i="8"/>
  <c r="N250" i="8"/>
  <c r="M250" i="8"/>
  <c r="L250" i="8"/>
  <c r="K250" i="8"/>
  <c r="J250" i="8"/>
  <c r="I250" i="8"/>
  <c r="H250" i="8"/>
  <c r="G250" i="8"/>
  <c r="F250" i="8"/>
  <c r="E250" i="8"/>
  <c r="D250" i="8"/>
  <c r="C250" i="8"/>
  <c r="B250" i="8"/>
  <c r="A250" i="8"/>
  <c r="Z249" i="8"/>
  <c r="Y249" i="8"/>
  <c r="X249" i="8"/>
  <c r="W249" i="8"/>
  <c r="V249" i="8"/>
  <c r="U249" i="8"/>
  <c r="T249" i="8"/>
  <c r="S249" i="8"/>
  <c r="R249" i="8"/>
  <c r="Q249" i="8"/>
  <c r="P249" i="8"/>
  <c r="O249" i="8"/>
  <c r="N249" i="8"/>
  <c r="M249" i="8"/>
  <c r="L249" i="8"/>
  <c r="K249" i="8"/>
  <c r="J249" i="8"/>
  <c r="I249" i="8"/>
  <c r="H249" i="8"/>
  <c r="G249" i="8"/>
  <c r="F249" i="8"/>
  <c r="E249" i="8"/>
  <c r="D249" i="8"/>
  <c r="C249" i="8"/>
  <c r="B249" i="8"/>
  <c r="A249" i="8"/>
  <c r="Z248" i="8"/>
  <c r="Y248" i="8"/>
  <c r="X248" i="8"/>
  <c r="W248" i="8"/>
  <c r="V248" i="8"/>
  <c r="U248" i="8"/>
  <c r="T248" i="8"/>
  <c r="S248" i="8"/>
  <c r="R248" i="8"/>
  <c r="Q248" i="8"/>
  <c r="P248" i="8"/>
  <c r="O248" i="8"/>
  <c r="N248" i="8"/>
  <c r="M248" i="8"/>
  <c r="L248" i="8"/>
  <c r="K248" i="8"/>
  <c r="J248" i="8"/>
  <c r="I248" i="8"/>
  <c r="H248" i="8"/>
  <c r="G248" i="8"/>
  <c r="F248" i="8"/>
  <c r="E248" i="8"/>
  <c r="D248" i="8"/>
  <c r="C248" i="8"/>
  <c r="B248" i="8"/>
  <c r="A248" i="8"/>
  <c r="Z247" i="8"/>
  <c r="Y247" i="8"/>
  <c r="X247" i="8"/>
  <c r="W247" i="8"/>
  <c r="V247" i="8"/>
  <c r="U247" i="8"/>
  <c r="T247" i="8"/>
  <c r="S247" i="8"/>
  <c r="R247" i="8"/>
  <c r="Q247" i="8"/>
  <c r="P247" i="8"/>
  <c r="O247" i="8"/>
  <c r="N247" i="8"/>
  <c r="M247" i="8"/>
  <c r="L247" i="8"/>
  <c r="K247" i="8"/>
  <c r="J247" i="8"/>
  <c r="I247" i="8"/>
  <c r="H247" i="8"/>
  <c r="G247" i="8"/>
  <c r="F247" i="8"/>
  <c r="E247" i="8"/>
  <c r="D247" i="8"/>
  <c r="C247" i="8"/>
  <c r="B247" i="8"/>
  <c r="A247" i="8"/>
  <c r="Z246" i="8"/>
  <c r="Y246" i="8"/>
  <c r="X246" i="8"/>
  <c r="W246" i="8"/>
  <c r="V246" i="8"/>
  <c r="U246" i="8"/>
  <c r="T246" i="8"/>
  <c r="S246" i="8"/>
  <c r="R246" i="8"/>
  <c r="Q246" i="8"/>
  <c r="P246" i="8"/>
  <c r="O246" i="8"/>
  <c r="N246" i="8"/>
  <c r="M246" i="8"/>
  <c r="L246" i="8"/>
  <c r="K246" i="8"/>
  <c r="J246" i="8"/>
  <c r="I246" i="8"/>
  <c r="H246" i="8"/>
  <c r="G246" i="8"/>
  <c r="F246" i="8"/>
  <c r="E246" i="8"/>
  <c r="D246" i="8"/>
  <c r="C246" i="8"/>
  <c r="B246" i="8"/>
  <c r="A246" i="8"/>
  <c r="Z245" i="8"/>
  <c r="Y245" i="8"/>
  <c r="X245" i="8"/>
  <c r="W245" i="8"/>
  <c r="V245" i="8"/>
  <c r="U245" i="8"/>
  <c r="T245" i="8"/>
  <c r="S245" i="8"/>
  <c r="R245" i="8"/>
  <c r="Q245" i="8"/>
  <c r="P245" i="8"/>
  <c r="O245" i="8"/>
  <c r="N245" i="8"/>
  <c r="M245" i="8"/>
  <c r="L245" i="8"/>
  <c r="K245" i="8"/>
  <c r="J245" i="8"/>
  <c r="I245" i="8"/>
  <c r="H245" i="8"/>
  <c r="G245" i="8"/>
  <c r="F245" i="8"/>
  <c r="E245" i="8"/>
  <c r="D245" i="8"/>
  <c r="C245" i="8"/>
  <c r="B245" i="8"/>
  <c r="A245" i="8"/>
  <c r="Z244" i="8"/>
  <c r="Y244" i="8"/>
  <c r="X244" i="8"/>
  <c r="W244" i="8"/>
  <c r="V244" i="8"/>
  <c r="U244" i="8"/>
  <c r="T244" i="8"/>
  <c r="S244" i="8"/>
  <c r="R244" i="8"/>
  <c r="Q244" i="8"/>
  <c r="P244" i="8"/>
  <c r="O244" i="8"/>
  <c r="N244" i="8"/>
  <c r="M244" i="8"/>
  <c r="L244" i="8"/>
  <c r="K244" i="8"/>
  <c r="J244" i="8"/>
  <c r="I244" i="8"/>
  <c r="H244" i="8"/>
  <c r="G244" i="8"/>
  <c r="F244" i="8"/>
  <c r="E244" i="8"/>
  <c r="D244" i="8"/>
  <c r="C244" i="8"/>
  <c r="B244" i="8"/>
  <c r="A244" i="8"/>
  <c r="Z243" i="8"/>
  <c r="Y243" i="8"/>
  <c r="X243" i="8"/>
  <c r="W243" i="8"/>
  <c r="V243" i="8"/>
  <c r="U243" i="8"/>
  <c r="T243" i="8"/>
  <c r="S243" i="8"/>
  <c r="R243" i="8"/>
  <c r="Q243" i="8"/>
  <c r="P243" i="8"/>
  <c r="O243" i="8"/>
  <c r="N243" i="8"/>
  <c r="M243" i="8"/>
  <c r="L243" i="8"/>
  <c r="K243" i="8"/>
  <c r="J243" i="8"/>
  <c r="I243" i="8"/>
  <c r="H243" i="8"/>
  <c r="G243" i="8"/>
  <c r="F243" i="8"/>
  <c r="E243" i="8"/>
  <c r="D243" i="8"/>
  <c r="C243" i="8"/>
  <c r="B243" i="8"/>
  <c r="A243" i="8"/>
  <c r="Z242" i="8"/>
  <c r="Y242" i="8"/>
  <c r="X242" i="8"/>
  <c r="W242" i="8"/>
  <c r="V242" i="8"/>
  <c r="U242" i="8"/>
  <c r="T242" i="8"/>
  <c r="S242" i="8"/>
  <c r="R242" i="8"/>
  <c r="Q242" i="8"/>
  <c r="P242" i="8"/>
  <c r="O242" i="8"/>
  <c r="N242" i="8"/>
  <c r="M242" i="8"/>
  <c r="L242" i="8"/>
  <c r="K242" i="8"/>
  <c r="J242" i="8"/>
  <c r="I242" i="8"/>
  <c r="H242" i="8"/>
  <c r="G242" i="8"/>
  <c r="F242" i="8"/>
  <c r="E242" i="8"/>
  <c r="D242" i="8"/>
  <c r="C242" i="8"/>
  <c r="B242" i="8"/>
  <c r="A242" i="8"/>
  <c r="Z241" i="8"/>
  <c r="Y241" i="8"/>
  <c r="X241" i="8"/>
  <c r="W241" i="8"/>
  <c r="V241" i="8"/>
  <c r="U241" i="8"/>
  <c r="T241" i="8"/>
  <c r="S241" i="8"/>
  <c r="R241" i="8"/>
  <c r="Q241" i="8"/>
  <c r="P241" i="8"/>
  <c r="O241" i="8"/>
  <c r="N241" i="8"/>
  <c r="M241" i="8"/>
  <c r="L241" i="8"/>
  <c r="K241" i="8"/>
  <c r="J241" i="8"/>
  <c r="I241" i="8"/>
  <c r="H241" i="8"/>
  <c r="G241" i="8"/>
  <c r="F241" i="8"/>
  <c r="E241" i="8"/>
  <c r="D241" i="8"/>
  <c r="C241" i="8"/>
  <c r="B241" i="8"/>
  <c r="A241" i="8"/>
  <c r="Z240" i="8"/>
  <c r="Y240" i="8"/>
  <c r="X240" i="8"/>
  <c r="W240" i="8"/>
  <c r="V240" i="8"/>
  <c r="U240" i="8"/>
  <c r="T240" i="8"/>
  <c r="S240" i="8"/>
  <c r="R240" i="8"/>
  <c r="Q240" i="8"/>
  <c r="P240" i="8"/>
  <c r="O240" i="8"/>
  <c r="N240" i="8"/>
  <c r="M240" i="8"/>
  <c r="L240" i="8"/>
  <c r="K240" i="8"/>
  <c r="J240" i="8"/>
  <c r="I240" i="8"/>
  <c r="H240" i="8"/>
  <c r="G240" i="8"/>
  <c r="F240" i="8"/>
  <c r="E240" i="8"/>
  <c r="D240" i="8"/>
  <c r="C240" i="8"/>
  <c r="B240" i="8"/>
  <c r="A240" i="8"/>
  <c r="Z239" i="8"/>
  <c r="Y239" i="8"/>
  <c r="X239" i="8"/>
  <c r="W239" i="8"/>
  <c r="V239" i="8"/>
  <c r="U239" i="8"/>
  <c r="T239" i="8"/>
  <c r="S239" i="8"/>
  <c r="R239" i="8"/>
  <c r="Q239" i="8"/>
  <c r="P239" i="8"/>
  <c r="O239" i="8"/>
  <c r="N239" i="8"/>
  <c r="M239" i="8"/>
  <c r="L239" i="8"/>
  <c r="K239" i="8"/>
  <c r="J239" i="8"/>
  <c r="I239" i="8"/>
  <c r="H239" i="8"/>
  <c r="G239" i="8"/>
  <c r="F239" i="8"/>
  <c r="E239" i="8"/>
  <c r="D239" i="8"/>
  <c r="C239" i="8"/>
  <c r="B239" i="8"/>
  <c r="A239" i="8"/>
  <c r="Z238" i="8"/>
  <c r="Y238" i="8"/>
  <c r="X238" i="8"/>
  <c r="W238" i="8"/>
  <c r="V238" i="8"/>
  <c r="U238" i="8"/>
  <c r="T238" i="8"/>
  <c r="S238" i="8"/>
  <c r="R238" i="8"/>
  <c r="Q238" i="8"/>
  <c r="P238" i="8"/>
  <c r="O238" i="8"/>
  <c r="N238" i="8"/>
  <c r="M238" i="8"/>
  <c r="L238" i="8"/>
  <c r="K238" i="8"/>
  <c r="J238" i="8"/>
  <c r="I238" i="8"/>
  <c r="H238" i="8"/>
  <c r="G238" i="8"/>
  <c r="F238" i="8"/>
  <c r="E238" i="8"/>
  <c r="D238" i="8"/>
  <c r="C238" i="8"/>
  <c r="B238" i="8"/>
  <c r="A238" i="8"/>
  <c r="Z237" i="8"/>
  <c r="Y237" i="8"/>
  <c r="X237" i="8"/>
  <c r="W237" i="8"/>
  <c r="V237" i="8"/>
  <c r="U237" i="8"/>
  <c r="T237" i="8"/>
  <c r="S237" i="8"/>
  <c r="R237" i="8"/>
  <c r="Q237" i="8"/>
  <c r="P237" i="8"/>
  <c r="O237" i="8"/>
  <c r="N237" i="8"/>
  <c r="M237" i="8"/>
  <c r="L237" i="8"/>
  <c r="K237" i="8"/>
  <c r="J237" i="8"/>
  <c r="I237" i="8"/>
  <c r="H237" i="8"/>
  <c r="G237" i="8"/>
  <c r="F237" i="8"/>
  <c r="E237" i="8"/>
  <c r="D237" i="8"/>
  <c r="C237" i="8"/>
  <c r="B237" i="8"/>
  <c r="A237" i="8"/>
  <c r="Z236" i="8"/>
  <c r="Y236" i="8"/>
  <c r="X236" i="8"/>
  <c r="W236" i="8"/>
  <c r="V236" i="8"/>
  <c r="U236" i="8"/>
  <c r="T236" i="8"/>
  <c r="S236" i="8"/>
  <c r="R236" i="8"/>
  <c r="Q236" i="8"/>
  <c r="P236" i="8"/>
  <c r="O236" i="8"/>
  <c r="N236" i="8"/>
  <c r="M236" i="8"/>
  <c r="L236" i="8"/>
  <c r="K236" i="8"/>
  <c r="J236" i="8"/>
  <c r="I236" i="8"/>
  <c r="H236" i="8"/>
  <c r="G236" i="8"/>
  <c r="F236" i="8"/>
  <c r="E236" i="8"/>
  <c r="D236" i="8"/>
  <c r="C236" i="8"/>
  <c r="B236" i="8"/>
  <c r="A236" i="8"/>
  <c r="Z235" i="8"/>
  <c r="Y235" i="8"/>
  <c r="X235" i="8"/>
  <c r="W235" i="8"/>
  <c r="V235" i="8"/>
  <c r="U235" i="8"/>
  <c r="T235" i="8"/>
  <c r="S235" i="8"/>
  <c r="R235" i="8"/>
  <c r="Q235" i="8"/>
  <c r="P235" i="8"/>
  <c r="O235" i="8"/>
  <c r="N235" i="8"/>
  <c r="M235" i="8"/>
  <c r="L235" i="8"/>
  <c r="K235" i="8"/>
  <c r="J235" i="8"/>
  <c r="I235" i="8"/>
  <c r="H235" i="8"/>
  <c r="G235" i="8"/>
  <c r="F235" i="8"/>
  <c r="E235" i="8"/>
  <c r="D235" i="8"/>
  <c r="C235" i="8"/>
  <c r="B235" i="8"/>
  <c r="A235" i="8"/>
  <c r="Z234" i="8"/>
  <c r="Y234" i="8"/>
  <c r="X234" i="8"/>
  <c r="W234" i="8"/>
  <c r="V234" i="8"/>
  <c r="U234" i="8"/>
  <c r="T234" i="8"/>
  <c r="S234" i="8"/>
  <c r="R234" i="8"/>
  <c r="Q234" i="8"/>
  <c r="P234" i="8"/>
  <c r="O234" i="8"/>
  <c r="N234" i="8"/>
  <c r="M234" i="8"/>
  <c r="L234" i="8"/>
  <c r="K234" i="8"/>
  <c r="J234" i="8"/>
  <c r="I234" i="8"/>
  <c r="H234" i="8"/>
  <c r="G234" i="8"/>
  <c r="F234" i="8"/>
  <c r="E234" i="8"/>
  <c r="D234" i="8"/>
  <c r="C234" i="8"/>
  <c r="B234" i="8"/>
  <c r="A234" i="8"/>
  <c r="Z233" i="8"/>
  <c r="Y233" i="8"/>
  <c r="X233" i="8"/>
  <c r="W233" i="8"/>
  <c r="V233" i="8"/>
  <c r="U233" i="8"/>
  <c r="T233" i="8"/>
  <c r="S233" i="8"/>
  <c r="R233" i="8"/>
  <c r="Q233" i="8"/>
  <c r="P233" i="8"/>
  <c r="O233" i="8"/>
  <c r="N233" i="8"/>
  <c r="M233" i="8"/>
  <c r="L233" i="8"/>
  <c r="K233" i="8"/>
  <c r="J233" i="8"/>
  <c r="I233" i="8"/>
  <c r="H233" i="8"/>
  <c r="G233" i="8"/>
  <c r="F233" i="8"/>
  <c r="E233" i="8"/>
  <c r="D233" i="8"/>
  <c r="C233" i="8"/>
  <c r="B233" i="8"/>
  <c r="A233" i="8"/>
  <c r="Z232" i="8"/>
  <c r="Y232" i="8"/>
  <c r="X232" i="8"/>
  <c r="W232" i="8"/>
  <c r="V232" i="8"/>
  <c r="U232" i="8"/>
  <c r="T232" i="8"/>
  <c r="S232" i="8"/>
  <c r="R232" i="8"/>
  <c r="Q232" i="8"/>
  <c r="P232" i="8"/>
  <c r="O232" i="8"/>
  <c r="N232" i="8"/>
  <c r="M232" i="8"/>
  <c r="L232" i="8"/>
  <c r="K232" i="8"/>
  <c r="J232" i="8"/>
  <c r="I232" i="8"/>
  <c r="H232" i="8"/>
  <c r="G232" i="8"/>
  <c r="F232" i="8"/>
  <c r="E232" i="8"/>
  <c r="D232" i="8"/>
  <c r="C232" i="8"/>
  <c r="B232" i="8"/>
  <c r="A232" i="8"/>
  <c r="Z231" i="8"/>
  <c r="Y231" i="8"/>
  <c r="X231" i="8"/>
  <c r="W231" i="8"/>
  <c r="V231" i="8"/>
  <c r="U231" i="8"/>
  <c r="T231" i="8"/>
  <c r="S231" i="8"/>
  <c r="R231" i="8"/>
  <c r="Q231" i="8"/>
  <c r="P231" i="8"/>
  <c r="O231" i="8"/>
  <c r="N231" i="8"/>
  <c r="M231" i="8"/>
  <c r="L231" i="8"/>
  <c r="K231" i="8"/>
  <c r="J231" i="8"/>
  <c r="I231" i="8"/>
  <c r="H231" i="8"/>
  <c r="G231" i="8"/>
  <c r="F231" i="8"/>
  <c r="E231" i="8"/>
  <c r="D231" i="8"/>
  <c r="C231" i="8"/>
  <c r="B231" i="8"/>
  <c r="A231" i="8"/>
  <c r="Z230" i="8"/>
  <c r="Y230" i="8"/>
  <c r="X230" i="8"/>
  <c r="W230" i="8"/>
  <c r="V230" i="8"/>
  <c r="U230" i="8"/>
  <c r="T230" i="8"/>
  <c r="S230" i="8"/>
  <c r="R230" i="8"/>
  <c r="Q230" i="8"/>
  <c r="P230" i="8"/>
  <c r="O230" i="8"/>
  <c r="N230" i="8"/>
  <c r="M230" i="8"/>
  <c r="L230" i="8"/>
  <c r="K230" i="8"/>
  <c r="J230" i="8"/>
  <c r="I230" i="8"/>
  <c r="H230" i="8"/>
  <c r="G230" i="8"/>
  <c r="F230" i="8"/>
  <c r="E230" i="8"/>
  <c r="D230" i="8"/>
  <c r="C230" i="8"/>
  <c r="B230" i="8"/>
  <c r="A230" i="8"/>
  <c r="Z229" i="8"/>
  <c r="Y229" i="8"/>
  <c r="X229" i="8"/>
  <c r="W229" i="8"/>
  <c r="V229" i="8"/>
  <c r="U229" i="8"/>
  <c r="T229" i="8"/>
  <c r="S229" i="8"/>
  <c r="R229" i="8"/>
  <c r="Q229" i="8"/>
  <c r="P229" i="8"/>
  <c r="O229" i="8"/>
  <c r="N229" i="8"/>
  <c r="M229" i="8"/>
  <c r="L229" i="8"/>
  <c r="K229" i="8"/>
  <c r="J229" i="8"/>
  <c r="I229" i="8"/>
  <c r="H229" i="8"/>
  <c r="G229" i="8"/>
  <c r="F229" i="8"/>
  <c r="E229" i="8"/>
  <c r="D229" i="8"/>
  <c r="C229" i="8"/>
  <c r="B229" i="8"/>
  <c r="A229" i="8"/>
  <c r="Z228" i="8"/>
  <c r="Y228" i="8"/>
  <c r="X228" i="8"/>
  <c r="W228" i="8"/>
  <c r="V228" i="8"/>
  <c r="U228" i="8"/>
  <c r="T228" i="8"/>
  <c r="S228" i="8"/>
  <c r="R228" i="8"/>
  <c r="Q228" i="8"/>
  <c r="P228" i="8"/>
  <c r="O228" i="8"/>
  <c r="N228" i="8"/>
  <c r="M228" i="8"/>
  <c r="L228" i="8"/>
  <c r="K228" i="8"/>
  <c r="J228" i="8"/>
  <c r="I228" i="8"/>
  <c r="H228" i="8"/>
  <c r="G228" i="8"/>
  <c r="F228" i="8"/>
  <c r="E228" i="8"/>
  <c r="D228" i="8"/>
  <c r="C228" i="8"/>
  <c r="B228" i="8"/>
  <c r="A228" i="8"/>
  <c r="Z227" i="8"/>
  <c r="Y227" i="8"/>
  <c r="X227" i="8"/>
  <c r="W227" i="8"/>
  <c r="V227" i="8"/>
  <c r="U227" i="8"/>
  <c r="T227" i="8"/>
  <c r="S227" i="8"/>
  <c r="R227" i="8"/>
  <c r="Q227" i="8"/>
  <c r="P227" i="8"/>
  <c r="O227" i="8"/>
  <c r="N227" i="8"/>
  <c r="M227" i="8"/>
  <c r="L227" i="8"/>
  <c r="K227" i="8"/>
  <c r="J227" i="8"/>
  <c r="I227" i="8"/>
  <c r="H227" i="8"/>
  <c r="G227" i="8"/>
  <c r="F227" i="8"/>
  <c r="E227" i="8"/>
  <c r="D227" i="8"/>
  <c r="C227" i="8"/>
  <c r="B227" i="8"/>
  <c r="A227" i="8"/>
  <c r="Z226" i="8"/>
  <c r="Y226" i="8"/>
  <c r="X226" i="8"/>
  <c r="W226" i="8"/>
  <c r="V226" i="8"/>
  <c r="U226" i="8"/>
  <c r="T226" i="8"/>
  <c r="S226" i="8"/>
  <c r="R226" i="8"/>
  <c r="Q226" i="8"/>
  <c r="P226" i="8"/>
  <c r="O226" i="8"/>
  <c r="N226" i="8"/>
  <c r="M226" i="8"/>
  <c r="L226" i="8"/>
  <c r="K226" i="8"/>
  <c r="J226" i="8"/>
  <c r="I226" i="8"/>
  <c r="H226" i="8"/>
  <c r="G226" i="8"/>
  <c r="F226" i="8"/>
  <c r="E226" i="8"/>
  <c r="D226" i="8"/>
  <c r="C226" i="8"/>
  <c r="B226" i="8"/>
  <c r="A226" i="8"/>
  <c r="Z225" i="8"/>
  <c r="Y225" i="8"/>
  <c r="X225" i="8"/>
  <c r="W225" i="8"/>
  <c r="V225" i="8"/>
  <c r="U225" i="8"/>
  <c r="T225" i="8"/>
  <c r="S225" i="8"/>
  <c r="R225" i="8"/>
  <c r="Q225" i="8"/>
  <c r="P225" i="8"/>
  <c r="O225" i="8"/>
  <c r="N225" i="8"/>
  <c r="M225" i="8"/>
  <c r="L225" i="8"/>
  <c r="K225" i="8"/>
  <c r="J225" i="8"/>
  <c r="I225" i="8"/>
  <c r="H225" i="8"/>
  <c r="G225" i="8"/>
  <c r="F225" i="8"/>
  <c r="E225" i="8"/>
  <c r="D225" i="8"/>
  <c r="C225" i="8"/>
  <c r="B225" i="8"/>
  <c r="A225" i="8"/>
  <c r="Z224" i="8"/>
  <c r="Y224" i="8"/>
  <c r="X224" i="8"/>
  <c r="W224" i="8"/>
  <c r="V224" i="8"/>
  <c r="U224" i="8"/>
  <c r="T224" i="8"/>
  <c r="S224" i="8"/>
  <c r="R224" i="8"/>
  <c r="Q224" i="8"/>
  <c r="P224" i="8"/>
  <c r="O224" i="8"/>
  <c r="N224" i="8"/>
  <c r="M224" i="8"/>
  <c r="L224" i="8"/>
  <c r="K224" i="8"/>
  <c r="J224" i="8"/>
  <c r="I224" i="8"/>
  <c r="H224" i="8"/>
  <c r="G224" i="8"/>
  <c r="F224" i="8"/>
  <c r="E224" i="8"/>
  <c r="D224" i="8"/>
  <c r="C224" i="8"/>
  <c r="B224" i="8"/>
  <c r="A224" i="8"/>
  <c r="Z223" i="8"/>
  <c r="Y223" i="8"/>
  <c r="X223" i="8"/>
  <c r="W223" i="8"/>
  <c r="V223" i="8"/>
  <c r="U223" i="8"/>
  <c r="T223" i="8"/>
  <c r="S223" i="8"/>
  <c r="R223" i="8"/>
  <c r="Q223" i="8"/>
  <c r="P223" i="8"/>
  <c r="O223" i="8"/>
  <c r="N223" i="8"/>
  <c r="M223" i="8"/>
  <c r="L223" i="8"/>
  <c r="K223" i="8"/>
  <c r="J223" i="8"/>
  <c r="I223" i="8"/>
  <c r="H223" i="8"/>
  <c r="G223" i="8"/>
  <c r="F223" i="8"/>
  <c r="E223" i="8"/>
  <c r="D223" i="8"/>
  <c r="C223" i="8"/>
  <c r="B223" i="8"/>
  <c r="A223" i="8"/>
  <c r="Z222" i="8"/>
  <c r="Y222" i="8"/>
  <c r="X222" i="8"/>
  <c r="W222" i="8"/>
  <c r="V222" i="8"/>
  <c r="U222" i="8"/>
  <c r="T222" i="8"/>
  <c r="S222" i="8"/>
  <c r="R222" i="8"/>
  <c r="Q222" i="8"/>
  <c r="P222" i="8"/>
  <c r="O222" i="8"/>
  <c r="N222" i="8"/>
  <c r="M222" i="8"/>
  <c r="L222" i="8"/>
  <c r="K222" i="8"/>
  <c r="J222" i="8"/>
  <c r="I222" i="8"/>
  <c r="H222" i="8"/>
  <c r="G222" i="8"/>
  <c r="F222" i="8"/>
  <c r="E222" i="8"/>
  <c r="D222" i="8"/>
  <c r="C222" i="8"/>
  <c r="B222" i="8"/>
  <c r="A222" i="8"/>
  <c r="Z221" i="8"/>
  <c r="Y221" i="8"/>
  <c r="X221" i="8"/>
  <c r="W221" i="8"/>
  <c r="V221" i="8"/>
  <c r="U221" i="8"/>
  <c r="T221" i="8"/>
  <c r="S221" i="8"/>
  <c r="R221" i="8"/>
  <c r="Q221" i="8"/>
  <c r="P221" i="8"/>
  <c r="O221" i="8"/>
  <c r="N221" i="8"/>
  <c r="M221" i="8"/>
  <c r="L221" i="8"/>
  <c r="K221" i="8"/>
  <c r="J221" i="8"/>
  <c r="I221" i="8"/>
  <c r="H221" i="8"/>
  <c r="G221" i="8"/>
  <c r="F221" i="8"/>
  <c r="E221" i="8"/>
  <c r="D221" i="8"/>
  <c r="C221" i="8"/>
  <c r="B221" i="8"/>
  <c r="A221" i="8"/>
  <c r="Z220" i="8"/>
  <c r="Y220" i="8"/>
  <c r="X220" i="8"/>
  <c r="W220" i="8"/>
  <c r="V220" i="8"/>
  <c r="U220" i="8"/>
  <c r="T220" i="8"/>
  <c r="S220" i="8"/>
  <c r="R220" i="8"/>
  <c r="Q220" i="8"/>
  <c r="P220" i="8"/>
  <c r="O220" i="8"/>
  <c r="N220" i="8"/>
  <c r="M220" i="8"/>
  <c r="L220" i="8"/>
  <c r="K220" i="8"/>
  <c r="J220" i="8"/>
  <c r="I220" i="8"/>
  <c r="H220" i="8"/>
  <c r="G220" i="8"/>
  <c r="F220" i="8"/>
  <c r="E220" i="8"/>
  <c r="D220" i="8"/>
  <c r="C220" i="8"/>
  <c r="B220" i="8"/>
  <c r="A220" i="8"/>
  <c r="Z219" i="8"/>
  <c r="Y219" i="8"/>
  <c r="X219" i="8"/>
  <c r="W219" i="8"/>
  <c r="V219" i="8"/>
  <c r="U219" i="8"/>
  <c r="T219" i="8"/>
  <c r="S219" i="8"/>
  <c r="R219" i="8"/>
  <c r="Q219" i="8"/>
  <c r="P219" i="8"/>
  <c r="O219" i="8"/>
  <c r="N219" i="8"/>
  <c r="M219" i="8"/>
  <c r="L219" i="8"/>
  <c r="K219" i="8"/>
  <c r="J219" i="8"/>
  <c r="I219" i="8"/>
  <c r="H219" i="8"/>
  <c r="G219" i="8"/>
  <c r="F219" i="8"/>
  <c r="E219" i="8"/>
  <c r="D219" i="8"/>
  <c r="C219" i="8"/>
  <c r="B219" i="8"/>
  <c r="A219" i="8"/>
  <c r="Z218" i="8"/>
  <c r="Y218" i="8"/>
  <c r="X218" i="8"/>
  <c r="W218" i="8"/>
  <c r="V218" i="8"/>
  <c r="U218" i="8"/>
  <c r="T218" i="8"/>
  <c r="S218" i="8"/>
  <c r="R218" i="8"/>
  <c r="Q218" i="8"/>
  <c r="P218" i="8"/>
  <c r="O218" i="8"/>
  <c r="N218" i="8"/>
  <c r="M218" i="8"/>
  <c r="L218" i="8"/>
  <c r="K218" i="8"/>
  <c r="J218" i="8"/>
  <c r="I218" i="8"/>
  <c r="H218" i="8"/>
  <c r="G218" i="8"/>
  <c r="F218" i="8"/>
  <c r="E218" i="8"/>
  <c r="D218" i="8"/>
  <c r="C218" i="8"/>
  <c r="B218" i="8"/>
  <c r="A218" i="8"/>
  <c r="Z217" i="8"/>
  <c r="Y217" i="8"/>
  <c r="X217" i="8"/>
  <c r="W217" i="8"/>
  <c r="V217" i="8"/>
  <c r="U217" i="8"/>
  <c r="T217" i="8"/>
  <c r="S217" i="8"/>
  <c r="R217" i="8"/>
  <c r="Q217" i="8"/>
  <c r="P217" i="8"/>
  <c r="O217" i="8"/>
  <c r="N217" i="8"/>
  <c r="M217" i="8"/>
  <c r="L217" i="8"/>
  <c r="K217" i="8"/>
  <c r="J217" i="8"/>
  <c r="I217" i="8"/>
  <c r="H217" i="8"/>
  <c r="G217" i="8"/>
  <c r="F217" i="8"/>
  <c r="E217" i="8"/>
  <c r="D217" i="8"/>
  <c r="C217" i="8"/>
  <c r="B217" i="8"/>
  <c r="A217" i="8"/>
  <c r="Z216" i="8"/>
  <c r="Y216" i="8"/>
  <c r="X216" i="8"/>
  <c r="W216" i="8"/>
  <c r="V216" i="8"/>
  <c r="U216" i="8"/>
  <c r="T216" i="8"/>
  <c r="S216" i="8"/>
  <c r="R216" i="8"/>
  <c r="Q216" i="8"/>
  <c r="P216" i="8"/>
  <c r="O216" i="8"/>
  <c r="N216" i="8"/>
  <c r="M216" i="8"/>
  <c r="L216" i="8"/>
  <c r="K216" i="8"/>
  <c r="J216" i="8"/>
  <c r="I216" i="8"/>
  <c r="H216" i="8"/>
  <c r="G216" i="8"/>
  <c r="F216" i="8"/>
  <c r="E216" i="8"/>
  <c r="D216" i="8"/>
  <c r="C216" i="8"/>
  <c r="B216" i="8"/>
  <c r="A216" i="8"/>
  <c r="Z215" i="8"/>
  <c r="Y215" i="8"/>
  <c r="X215" i="8"/>
  <c r="W215" i="8"/>
  <c r="V215" i="8"/>
  <c r="U215" i="8"/>
  <c r="T215" i="8"/>
  <c r="S215" i="8"/>
  <c r="R215" i="8"/>
  <c r="Q215" i="8"/>
  <c r="P215" i="8"/>
  <c r="O215" i="8"/>
  <c r="N215" i="8"/>
  <c r="M215" i="8"/>
  <c r="L215" i="8"/>
  <c r="K215" i="8"/>
  <c r="J215" i="8"/>
  <c r="I215" i="8"/>
  <c r="H215" i="8"/>
  <c r="G215" i="8"/>
  <c r="F215" i="8"/>
  <c r="E215" i="8"/>
  <c r="D215" i="8"/>
  <c r="C215" i="8"/>
  <c r="B215" i="8"/>
  <c r="A215" i="8"/>
  <c r="Z214" i="8"/>
  <c r="Y214" i="8"/>
  <c r="X214" i="8"/>
  <c r="W214" i="8"/>
  <c r="V214" i="8"/>
  <c r="U214" i="8"/>
  <c r="T214" i="8"/>
  <c r="S214" i="8"/>
  <c r="R214" i="8"/>
  <c r="Q214" i="8"/>
  <c r="P214" i="8"/>
  <c r="O214" i="8"/>
  <c r="N214" i="8"/>
  <c r="M214" i="8"/>
  <c r="L214" i="8"/>
  <c r="K214" i="8"/>
  <c r="J214" i="8"/>
  <c r="I214" i="8"/>
  <c r="H214" i="8"/>
  <c r="G214" i="8"/>
  <c r="F214" i="8"/>
  <c r="E214" i="8"/>
  <c r="D214" i="8"/>
  <c r="C214" i="8"/>
  <c r="B214" i="8"/>
  <c r="A214" i="8"/>
  <c r="Z213" i="8"/>
  <c r="Y213" i="8"/>
  <c r="X213" i="8"/>
  <c r="W213" i="8"/>
  <c r="V213" i="8"/>
  <c r="U213" i="8"/>
  <c r="T213" i="8"/>
  <c r="S213" i="8"/>
  <c r="R213" i="8"/>
  <c r="Q213" i="8"/>
  <c r="P213" i="8"/>
  <c r="O213" i="8"/>
  <c r="N213" i="8"/>
  <c r="M213" i="8"/>
  <c r="L213" i="8"/>
  <c r="K213" i="8"/>
  <c r="J213" i="8"/>
  <c r="I213" i="8"/>
  <c r="H213" i="8"/>
  <c r="G213" i="8"/>
  <c r="F213" i="8"/>
  <c r="E213" i="8"/>
  <c r="D213" i="8"/>
  <c r="C213" i="8"/>
  <c r="B213" i="8"/>
  <c r="A213" i="8"/>
  <c r="Z212" i="8"/>
  <c r="Y212" i="8"/>
  <c r="X212" i="8"/>
  <c r="W212" i="8"/>
  <c r="V212" i="8"/>
  <c r="U212" i="8"/>
  <c r="T212" i="8"/>
  <c r="S212" i="8"/>
  <c r="R212" i="8"/>
  <c r="Q212" i="8"/>
  <c r="P212" i="8"/>
  <c r="O212" i="8"/>
  <c r="N212" i="8"/>
  <c r="M212" i="8"/>
  <c r="L212" i="8"/>
  <c r="K212" i="8"/>
  <c r="J212" i="8"/>
  <c r="I212" i="8"/>
  <c r="H212" i="8"/>
  <c r="G212" i="8"/>
  <c r="F212" i="8"/>
  <c r="E212" i="8"/>
  <c r="D212" i="8"/>
  <c r="C212" i="8"/>
  <c r="B212" i="8"/>
  <c r="A212" i="8"/>
  <c r="Z211" i="8"/>
  <c r="Y211" i="8"/>
  <c r="X211" i="8"/>
  <c r="W211" i="8"/>
  <c r="V211" i="8"/>
  <c r="U211" i="8"/>
  <c r="T211" i="8"/>
  <c r="S211" i="8"/>
  <c r="R211" i="8"/>
  <c r="Q211" i="8"/>
  <c r="P211" i="8"/>
  <c r="O211" i="8"/>
  <c r="N211" i="8"/>
  <c r="M211" i="8"/>
  <c r="L211" i="8"/>
  <c r="K211" i="8"/>
  <c r="J211" i="8"/>
  <c r="I211" i="8"/>
  <c r="H211" i="8"/>
  <c r="G211" i="8"/>
  <c r="F211" i="8"/>
  <c r="E211" i="8"/>
  <c r="D211" i="8"/>
  <c r="C211" i="8"/>
  <c r="B211" i="8"/>
  <c r="A211" i="8"/>
  <c r="Z210" i="8"/>
  <c r="Y210" i="8"/>
  <c r="X210" i="8"/>
  <c r="W210" i="8"/>
  <c r="V210" i="8"/>
  <c r="U210" i="8"/>
  <c r="T210" i="8"/>
  <c r="S210" i="8"/>
  <c r="R210" i="8"/>
  <c r="Q210" i="8"/>
  <c r="P210" i="8"/>
  <c r="O210" i="8"/>
  <c r="N210" i="8"/>
  <c r="M210" i="8"/>
  <c r="L210" i="8"/>
  <c r="K210" i="8"/>
  <c r="J210" i="8"/>
  <c r="I210" i="8"/>
  <c r="H210" i="8"/>
  <c r="G210" i="8"/>
  <c r="F210" i="8"/>
  <c r="E210" i="8"/>
  <c r="D210" i="8"/>
  <c r="C210" i="8"/>
  <c r="B210" i="8"/>
  <c r="A210" i="8"/>
  <c r="Z209" i="8"/>
  <c r="Y209" i="8"/>
  <c r="X209" i="8"/>
  <c r="W209" i="8"/>
  <c r="V209" i="8"/>
  <c r="U209" i="8"/>
  <c r="T209" i="8"/>
  <c r="S209" i="8"/>
  <c r="R209" i="8"/>
  <c r="Q209" i="8"/>
  <c r="P209" i="8"/>
  <c r="O209" i="8"/>
  <c r="N209" i="8"/>
  <c r="M209" i="8"/>
  <c r="L209" i="8"/>
  <c r="K209" i="8"/>
  <c r="J209" i="8"/>
  <c r="I209" i="8"/>
  <c r="H209" i="8"/>
  <c r="G209" i="8"/>
  <c r="F209" i="8"/>
  <c r="E209" i="8"/>
  <c r="D209" i="8"/>
  <c r="C209" i="8"/>
  <c r="B209" i="8"/>
  <c r="A209" i="8"/>
  <c r="Z208" i="8"/>
  <c r="Y208" i="8"/>
  <c r="X208" i="8"/>
  <c r="W208" i="8"/>
  <c r="V208" i="8"/>
  <c r="U208" i="8"/>
  <c r="T208" i="8"/>
  <c r="S208" i="8"/>
  <c r="R208" i="8"/>
  <c r="Q208" i="8"/>
  <c r="P208" i="8"/>
  <c r="O208" i="8"/>
  <c r="N208" i="8"/>
  <c r="M208" i="8"/>
  <c r="L208" i="8"/>
  <c r="K208" i="8"/>
  <c r="J208" i="8"/>
  <c r="I208" i="8"/>
  <c r="H208" i="8"/>
  <c r="G208" i="8"/>
  <c r="F208" i="8"/>
  <c r="E208" i="8"/>
  <c r="D208" i="8"/>
  <c r="C208" i="8"/>
  <c r="B208" i="8"/>
  <c r="A208" i="8"/>
  <c r="Z207" i="8"/>
  <c r="Y207" i="8"/>
  <c r="X207" i="8"/>
  <c r="W207" i="8"/>
  <c r="V207" i="8"/>
  <c r="U207" i="8"/>
  <c r="T207" i="8"/>
  <c r="S207" i="8"/>
  <c r="R207" i="8"/>
  <c r="Q207" i="8"/>
  <c r="P207" i="8"/>
  <c r="O207" i="8"/>
  <c r="N207" i="8"/>
  <c r="M207" i="8"/>
  <c r="L207" i="8"/>
  <c r="K207" i="8"/>
  <c r="J207" i="8"/>
  <c r="I207" i="8"/>
  <c r="H207" i="8"/>
  <c r="G207" i="8"/>
  <c r="F207" i="8"/>
  <c r="E207" i="8"/>
  <c r="D207" i="8"/>
  <c r="C207" i="8"/>
  <c r="B207" i="8"/>
  <c r="A207" i="8"/>
  <c r="Z206" i="8"/>
  <c r="Y206" i="8"/>
  <c r="X206" i="8"/>
  <c r="W206" i="8"/>
  <c r="V206" i="8"/>
  <c r="U206" i="8"/>
  <c r="T206" i="8"/>
  <c r="S206" i="8"/>
  <c r="R206" i="8"/>
  <c r="Q206" i="8"/>
  <c r="P206" i="8"/>
  <c r="O206" i="8"/>
  <c r="N206" i="8"/>
  <c r="M206" i="8"/>
  <c r="L206" i="8"/>
  <c r="K206" i="8"/>
  <c r="J206" i="8"/>
  <c r="I206" i="8"/>
  <c r="H206" i="8"/>
  <c r="G206" i="8"/>
  <c r="F206" i="8"/>
  <c r="E206" i="8"/>
  <c r="D206" i="8"/>
  <c r="C206" i="8"/>
  <c r="B206" i="8"/>
  <c r="A206" i="8"/>
  <c r="Z205" i="8"/>
  <c r="Y205" i="8"/>
  <c r="X205" i="8"/>
  <c r="W205" i="8"/>
  <c r="V205" i="8"/>
  <c r="U205" i="8"/>
  <c r="T205" i="8"/>
  <c r="S205" i="8"/>
  <c r="R205" i="8"/>
  <c r="Q205" i="8"/>
  <c r="P205" i="8"/>
  <c r="O205" i="8"/>
  <c r="N205" i="8"/>
  <c r="M205" i="8"/>
  <c r="L205" i="8"/>
  <c r="K205" i="8"/>
  <c r="J205" i="8"/>
  <c r="I205" i="8"/>
  <c r="H205" i="8"/>
  <c r="G205" i="8"/>
  <c r="F205" i="8"/>
  <c r="E205" i="8"/>
  <c r="D205" i="8"/>
  <c r="C205" i="8"/>
  <c r="B205" i="8"/>
  <c r="A205" i="8"/>
  <c r="Z204" i="8"/>
  <c r="Y204" i="8"/>
  <c r="X204" i="8"/>
  <c r="W204" i="8"/>
  <c r="V204" i="8"/>
  <c r="U204" i="8"/>
  <c r="T204" i="8"/>
  <c r="S204" i="8"/>
  <c r="R204" i="8"/>
  <c r="Q204" i="8"/>
  <c r="P204" i="8"/>
  <c r="O204" i="8"/>
  <c r="N204" i="8"/>
  <c r="M204" i="8"/>
  <c r="L204" i="8"/>
  <c r="K204" i="8"/>
  <c r="J204" i="8"/>
  <c r="I204" i="8"/>
  <c r="H204" i="8"/>
  <c r="G204" i="8"/>
  <c r="F204" i="8"/>
  <c r="E204" i="8"/>
  <c r="D204" i="8"/>
  <c r="C204" i="8"/>
  <c r="B204" i="8"/>
  <c r="A204" i="8"/>
  <c r="Z203" i="8"/>
  <c r="Y203" i="8"/>
  <c r="X203" i="8"/>
  <c r="W203" i="8"/>
  <c r="V203" i="8"/>
  <c r="U203" i="8"/>
  <c r="T203" i="8"/>
  <c r="S203" i="8"/>
  <c r="R203" i="8"/>
  <c r="Q203" i="8"/>
  <c r="P203" i="8"/>
  <c r="O203" i="8"/>
  <c r="N203" i="8"/>
  <c r="M203" i="8"/>
  <c r="L203" i="8"/>
  <c r="K203" i="8"/>
  <c r="J203" i="8"/>
  <c r="I203" i="8"/>
  <c r="H203" i="8"/>
  <c r="G203" i="8"/>
  <c r="F203" i="8"/>
  <c r="E203" i="8"/>
  <c r="D203" i="8"/>
  <c r="C203" i="8"/>
  <c r="B203" i="8"/>
  <c r="A203" i="8"/>
  <c r="Z202" i="8"/>
  <c r="Y202" i="8"/>
  <c r="X202" i="8"/>
  <c r="W202" i="8"/>
  <c r="V202" i="8"/>
  <c r="U202" i="8"/>
  <c r="T202" i="8"/>
  <c r="S202" i="8"/>
  <c r="R202" i="8"/>
  <c r="Q202" i="8"/>
  <c r="P202" i="8"/>
  <c r="O202" i="8"/>
  <c r="N202" i="8"/>
  <c r="M202" i="8"/>
  <c r="L202" i="8"/>
  <c r="K202" i="8"/>
  <c r="J202" i="8"/>
  <c r="I202" i="8"/>
  <c r="H202" i="8"/>
  <c r="G202" i="8"/>
  <c r="F202" i="8"/>
  <c r="E202" i="8"/>
  <c r="D202" i="8"/>
  <c r="C202" i="8"/>
  <c r="B202" i="8"/>
  <c r="A202" i="8"/>
  <c r="Z201" i="8"/>
  <c r="Y201" i="8"/>
  <c r="X201" i="8"/>
  <c r="W201" i="8"/>
  <c r="V201" i="8"/>
  <c r="U201" i="8"/>
  <c r="T201" i="8"/>
  <c r="S201" i="8"/>
  <c r="R201" i="8"/>
  <c r="Q201" i="8"/>
  <c r="P201" i="8"/>
  <c r="O201" i="8"/>
  <c r="N201" i="8"/>
  <c r="M201" i="8"/>
  <c r="L201" i="8"/>
  <c r="K201" i="8"/>
  <c r="J201" i="8"/>
  <c r="I201" i="8"/>
  <c r="H201" i="8"/>
  <c r="G201" i="8"/>
  <c r="F201" i="8"/>
  <c r="E201" i="8"/>
  <c r="D201" i="8"/>
  <c r="C201" i="8"/>
  <c r="B201" i="8"/>
  <c r="A201" i="8"/>
  <c r="Z200" i="8"/>
  <c r="Y200" i="8"/>
  <c r="X200" i="8"/>
  <c r="W200" i="8"/>
  <c r="V200" i="8"/>
  <c r="U200" i="8"/>
  <c r="T200" i="8"/>
  <c r="S200" i="8"/>
  <c r="R200" i="8"/>
  <c r="Q200" i="8"/>
  <c r="P200" i="8"/>
  <c r="O200" i="8"/>
  <c r="N200" i="8"/>
  <c r="M200" i="8"/>
  <c r="L200" i="8"/>
  <c r="K200" i="8"/>
  <c r="J200" i="8"/>
  <c r="I200" i="8"/>
  <c r="H200" i="8"/>
  <c r="G200" i="8"/>
  <c r="F200" i="8"/>
  <c r="E200" i="8"/>
  <c r="D200" i="8"/>
  <c r="C200" i="8"/>
  <c r="B200" i="8"/>
  <c r="A200" i="8"/>
  <c r="Z199" i="8"/>
  <c r="Y199" i="8"/>
  <c r="X199" i="8"/>
  <c r="W199" i="8"/>
  <c r="V199" i="8"/>
  <c r="U199" i="8"/>
  <c r="T199" i="8"/>
  <c r="S199" i="8"/>
  <c r="R199" i="8"/>
  <c r="Q199" i="8"/>
  <c r="P199" i="8"/>
  <c r="O199" i="8"/>
  <c r="N199" i="8"/>
  <c r="M199" i="8"/>
  <c r="L199" i="8"/>
  <c r="K199" i="8"/>
  <c r="J199" i="8"/>
  <c r="I199" i="8"/>
  <c r="H199" i="8"/>
  <c r="G199" i="8"/>
  <c r="F199" i="8"/>
  <c r="E199" i="8"/>
  <c r="D199" i="8"/>
  <c r="C199" i="8"/>
  <c r="B199" i="8"/>
  <c r="A199" i="8"/>
  <c r="Z198" i="8"/>
  <c r="Y198" i="8"/>
  <c r="X198" i="8"/>
  <c r="W198" i="8"/>
  <c r="V198" i="8"/>
  <c r="U198" i="8"/>
  <c r="T198" i="8"/>
  <c r="S198" i="8"/>
  <c r="R198" i="8"/>
  <c r="Q198" i="8"/>
  <c r="P198" i="8"/>
  <c r="O198" i="8"/>
  <c r="N198" i="8"/>
  <c r="M198" i="8"/>
  <c r="L198" i="8"/>
  <c r="K198" i="8"/>
  <c r="J198" i="8"/>
  <c r="I198" i="8"/>
  <c r="H198" i="8"/>
  <c r="G198" i="8"/>
  <c r="F198" i="8"/>
  <c r="E198" i="8"/>
  <c r="D198" i="8"/>
  <c r="C198" i="8"/>
  <c r="B198" i="8"/>
  <c r="A198" i="8"/>
  <c r="Z197" i="8"/>
  <c r="Y197" i="8"/>
  <c r="X197" i="8"/>
  <c r="W197" i="8"/>
  <c r="V197" i="8"/>
  <c r="U197" i="8"/>
  <c r="T197" i="8"/>
  <c r="S197" i="8"/>
  <c r="R197" i="8"/>
  <c r="Q197" i="8"/>
  <c r="P197" i="8"/>
  <c r="O197" i="8"/>
  <c r="N197" i="8"/>
  <c r="M197" i="8"/>
  <c r="L197" i="8"/>
  <c r="K197" i="8"/>
  <c r="J197" i="8"/>
  <c r="I197" i="8"/>
  <c r="H197" i="8"/>
  <c r="G197" i="8"/>
  <c r="F197" i="8"/>
  <c r="E197" i="8"/>
  <c r="D197" i="8"/>
  <c r="C197" i="8"/>
  <c r="B197" i="8"/>
  <c r="A197" i="8"/>
  <c r="Z196" i="8"/>
  <c r="Y196" i="8"/>
  <c r="X196" i="8"/>
  <c r="W196" i="8"/>
  <c r="V196" i="8"/>
  <c r="U196" i="8"/>
  <c r="T196" i="8"/>
  <c r="S196" i="8"/>
  <c r="R196" i="8"/>
  <c r="Q196" i="8"/>
  <c r="P196" i="8"/>
  <c r="O196" i="8"/>
  <c r="N196" i="8"/>
  <c r="M196" i="8"/>
  <c r="L196" i="8"/>
  <c r="K196" i="8"/>
  <c r="J196" i="8"/>
  <c r="I196" i="8"/>
  <c r="H196" i="8"/>
  <c r="G196" i="8"/>
  <c r="F196" i="8"/>
  <c r="E196" i="8"/>
  <c r="D196" i="8"/>
  <c r="C196" i="8"/>
  <c r="B196" i="8"/>
  <c r="A196" i="8"/>
  <c r="Z195" i="8"/>
  <c r="Y195" i="8"/>
  <c r="X195" i="8"/>
  <c r="W195" i="8"/>
  <c r="V195" i="8"/>
  <c r="U195" i="8"/>
  <c r="T195" i="8"/>
  <c r="S195" i="8"/>
  <c r="R195" i="8"/>
  <c r="Q195" i="8"/>
  <c r="P195" i="8"/>
  <c r="O195" i="8"/>
  <c r="N195" i="8"/>
  <c r="M195" i="8"/>
  <c r="L195" i="8"/>
  <c r="K195" i="8"/>
  <c r="J195" i="8"/>
  <c r="I195" i="8"/>
  <c r="H195" i="8"/>
  <c r="G195" i="8"/>
  <c r="F195" i="8"/>
  <c r="E195" i="8"/>
  <c r="D195" i="8"/>
  <c r="C195" i="8"/>
  <c r="B195" i="8"/>
  <c r="A195" i="8"/>
  <c r="Z194" i="8"/>
  <c r="Y194" i="8"/>
  <c r="X194" i="8"/>
  <c r="W194" i="8"/>
  <c r="V194" i="8"/>
  <c r="U194" i="8"/>
  <c r="T194" i="8"/>
  <c r="S194" i="8"/>
  <c r="R194" i="8"/>
  <c r="Q194" i="8"/>
  <c r="P194" i="8"/>
  <c r="O194" i="8"/>
  <c r="N194" i="8"/>
  <c r="M194" i="8"/>
  <c r="L194" i="8"/>
  <c r="K194" i="8"/>
  <c r="J194" i="8"/>
  <c r="I194" i="8"/>
  <c r="H194" i="8"/>
  <c r="G194" i="8"/>
  <c r="F194" i="8"/>
  <c r="E194" i="8"/>
  <c r="D194" i="8"/>
  <c r="C194" i="8"/>
  <c r="B194" i="8"/>
  <c r="A194" i="8"/>
  <c r="Z193" i="8"/>
  <c r="Y193" i="8"/>
  <c r="X193" i="8"/>
  <c r="W193" i="8"/>
  <c r="V193" i="8"/>
  <c r="U193" i="8"/>
  <c r="T193" i="8"/>
  <c r="S193" i="8"/>
  <c r="R193" i="8"/>
  <c r="Q193" i="8"/>
  <c r="P193" i="8"/>
  <c r="O193" i="8"/>
  <c r="N193" i="8"/>
  <c r="M193" i="8"/>
  <c r="L193" i="8"/>
  <c r="K193" i="8"/>
  <c r="J193" i="8"/>
  <c r="I193" i="8"/>
  <c r="H193" i="8"/>
  <c r="G193" i="8"/>
  <c r="F193" i="8"/>
  <c r="E193" i="8"/>
  <c r="D193" i="8"/>
  <c r="C193" i="8"/>
  <c r="B193" i="8"/>
  <c r="A193" i="8"/>
  <c r="Z192" i="8"/>
  <c r="Y192" i="8"/>
  <c r="X192" i="8"/>
  <c r="W192" i="8"/>
  <c r="V192" i="8"/>
  <c r="U192" i="8"/>
  <c r="T192" i="8"/>
  <c r="S192" i="8"/>
  <c r="R192" i="8"/>
  <c r="Q192" i="8"/>
  <c r="P192" i="8"/>
  <c r="O192" i="8"/>
  <c r="N192" i="8"/>
  <c r="M192" i="8"/>
  <c r="L192" i="8"/>
  <c r="K192" i="8"/>
  <c r="J192" i="8"/>
  <c r="I192" i="8"/>
  <c r="H192" i="8"/>
  <c r="G192" i="8"/>
  <c r="F192" i="8"/>
  <c r="E192" i="8"/>
  <c r="D192" i="8"/>
  <c r="C192" i="8"/>
  <c r="B192" i="8"/>
  <c r="A192" i="8"/>
  <c r="Z191" i="8"/>
  <c r="Y191" i="8"/>
  <c r="X191" i="8"/>
  <c r="W191" i="8"/>
  <c r="V191" i="8"/>
  <c r="U191" i="8"/>
  <c r="T191" i="8"/>
  <c r="S191" i="8"/>
  <c r="R191" i="8"/>
  <c r="Q191" i="8"/>
  <c r="P191" i="8"/>
  <c r="O191" i="8"/>
  <c r="N191" i="8"/>
  <c r="M191" i="8"/>
  <c r="L191" i="8"/>
  <c r="K191" i="8"/>
  <c r="J191" i="8"/>
  <c r="I191" i="8"/>
  <c r="H191" i="8"/>
  <c r="G191" i="8"/>
  <c r="F191" i="8"/>
  <c r="E191" i="8"/>
  <c r="D191" i="8"/>
  <c r="C191" i="8"/>
  <c r="B191" i="8"/>
  <c r="A191" i="8"/>
  <c r="Z190" i="8"/>
  <c r="Y190" i="8"/>
  <c r="X190" i="8"/>
  <c r="W190" i="8"/>
  <c r="V190" i="8"/>
  <c r="U190" i="8"/>
  <c r="T190" i="8"/>
  <c r="S190" i="8"/>
  <c r="R190" i="8"/>
  <c r="Q190" i="8"/>
  <c r="P190" i="8"/>
  <c r="O190" i="8"/>
  <c r="N190" i="8"/>
  <c r="M190" i="8"/>
  <c r="L190" i="8"/>
  <c r="K190" i="8"/>
  <c r="J190" i="8"/>
  <c r="I190" i="8"/>
  <c r="H190" i="8"/>
  <c r="G190" i="8"/>
  <c r="F190" i="8"/>
  <c r="E190" i="8"/>
  <c r="D190" i="8"/>
  <c r="C190" i="8"/>
  <c r="B190" i="8"/>
  <c r="A190" i="8"/>
  <c r="Z189" i="8"/>
  <c r="Y189" i="8"/>
  <c r="X189" i="8"/>
  <c r="W189" i="8"/>
  <c r="V189" i="8"/>
  <c r="U189" i="8"/>
  <c r="T189" i="8"/>
  <c r="S189" i="8"/>
  <c r="R189" i="8"/>
  <c r="Q189" i="8"/>
  <c r="P189" i="8"/>
  <c r="O189" i="8"/>
  <c r="N189" i="8"/>
  <c r="M189" i="8"/>
  <c r="L189" i="8"/>
  <c r="K189" i="8"/>
  <c r="J189" i="8"/>
  <c r="I189" i="8"/>
  <c r="H189" i="8"/>
  <c r="G189" i="8"/>
  <c r="F189" i="8"/>
  <c r="E189" i="8"/>
  <c r="D189" i="8"/>
  <c r="C189" i="8"/>
  <c r="B189" i="8"/>
  <c r="A189" i="8"/>
  <c r="Z188" i="8"/>
  <c r="Y188" i="8"/>
  <c r="X188" i="8"/>
  <c r="W188" i="8"/>
  <c r="V188" i="8"/>
  <c r="U188" i="8"/>
  <c r="T188" i="8"/>
  <c r="S188" i="8"/>
  <c r="R188" i="8"/>
  <c r="Q188" i="8"/>
  <c r="P188" i="8"/>
  <c r="O188" i="8"/>
  <c r="N188" i="8"/>
  <c r="M188" i="8"/>
  <c r="L188" i="8"/>
  <c r="K188" i="8"/>
  <c r="J188" i="8"/>
  <c r="I188" i="8"/>
  <c r="H188" i="8"/>
  <c r="G188" i="8"/>
  <c r="F188" i="8"/>
  <c r="E188" i="8"/>
  <c r="D188" i="8"/>
  <c r="C188" i="8"/>
  <c r="B188" i="8"/>
  <c r="A188" i="8"/>
  <c r="Z187" i="8"/>
  <c r="Y187" i="8"/>
  <c r="X187" i="8"/>
  <c r="W187" i="8"/>
  <c r="V187" i="8"/>
  <c r="U187" i="8"/>
  <c r="T187" i="8"/>
  <c r="S187" i="8"/>
  <c r="R187" i="8"/>
  <c r="Q187" i="8"/>
  <c r="P187" i="8"/>
  <c r="O187" i="8"/>
  <c r="N187" i="8"/>
  <c r="M187" i="8"/>
  <c r="L187" i="8"/>
  <c r="K187" i="8"/>
  <c r="J187" i="8"/>
  <c r="I187" i="8"/>
  <c r="H187" i="8"/>
  <c r="G187" i="8"/>
  <c r="F187" i="8"/>
  <c r="E187" i="8"/>
  <c r="D187" i="8"/>
  <c r="C187" i="8"/>
  <c r="B187" i="8"/>
  <c r="A187" i="8"/>
  <c r="Z186" i="8"/>
  <c r="Y186" i="8"/>
  <c r="X186" i="8"/>
  <c r="W186" i="8"/>
  <c r="V186" i="8"/>
  <c r="U186" i="8"/>
  <c r="T186" i="8"/>
  <c r="S186" i="8"/>
  <c r="R186" i="8"/>
  <c r="Q186" i="8"/>
  <c r="P186" i="8"/>
  <c r="O186" i="8"/>
  <c r="N186" i="8"/>
  <c r="M186" i="8"/>
  <c r="L186" i="8"/>
  <c r="K186" i="8"/>
  <c r="J186" i="8"/>
  <c r="I186" i="8"/>
  <c r="H186" i="8"/>
  <c r="G186" i="8"/>
  <c r="F186" i="8"/>
  <c r="E186" i="8"/>
  <c r="D186" i="8"/>
  <c r="C186" i="8"/>
  <c r="B186" i="8"/>
  <c r="A186" i="8"/>
  <c r="Z185" i="8"/>
  <c r="Y185" i="8"/>
  <c r="X185" i="8"/>
  <c r="W185" i="8"/>
  <c r="V185" i="8"/>
  <c r="U185" i="8"/>
  <c r="T185" i="8"/>
  <c r="S185" i="8"/>
  <c r="R185" i="8"/>
  <c r="Q185" i="8"/>
  <c r="P185" i="8"/>
  <c r="O185" i="8"/>
  <c r="N185" i="8"/>
  <c r="M185" i="8"/>
  <c r="L185" i="8"/>
  <c r="K185" i="8"/>
  <c r="J185" i="8"/>
  <c r="I185" i="8"/>
  <c r="H185" i="8"/>
  <c r="G185" i="8"/>
  <c r="F185" i="8"/>
  <c r="E185" i="8"/>
  <c r="D185" i="8"/>
  <c r="C185" i="8"/>
  <c r="B185" i="8"/>
  <c r="A185" i="8"/>
  <c r="Z184" i="8"/>
  <c r="Y184" i="8"/>
  <c r="X184" i="8"/>
  <c r="W184" i="8"/>
  <c r="V184" i="8"/>
  <c r="U184" i="8"/>
  <c r="T184" i="8"/>
  <c r="S184" i="8"/>
  <c r="R184" i="8"/>
  <c r="Q184" i="8"/>
  <c r="P184" i="8"/>
  <c r="O184" i="8"/>
  <c r="N184" i="8"/>
  <c r="M184" i="8"/>
  <c r="L184" i="8"/>
  <c r="K184" i="8"/>
  <c r="J184" i="8"/>
  <c r="I184" i="8"/>
  <c r="H184" i="8"/>
  <c r="G184" i="8"/>
  <c r="F184" i="8"/>
  <c r="E184" i="8"/>
  <c r="D184" i="8"/>
  <c r="C184" i="8"/>
  <c r="B184" i="8"/>
  <c r="A184" i="8"/>
  <c r="Z183" i="8"/>
  <c r="Y183" i="8"/>
  <c r="X183" i="8"/>
  <c r="W183" i="8"/>
  <c r="V183" i="8"/>
  <c r="U183" i="8"/>
  <c r="T183" i="8"/>
  <c r="S183" i="8"/>
  <c r="R183" i="8"/>
  <c r="Q183" i="8"/>
  <c r="P183" i="8"/>
  <c r="O183" i="8"/>
  <c r="N183" i="8"/>
  <c r="M183" i="8"/>
  <c r="L183" i="8"/>
  <c r="K183" i="8"/>
  <c r="J183" i="8"/>
  <c r="I183" i="8"/>
  <c r="H183" i="8"/>
  <c r="G183" i="8"/>
  <c r="F183" i="8"/>
  <c r="E183" i="8"/>
  <c r="D183" i="8"/>
  <c r="C183" i="8"/>
  <c r="B183" i="8"/>
  <c r="A183" i="8"/>
  <c r="Z182" i="8"/>
  <c r="Y182" i="8"/>
  <c r="X182" i="8"/>
  <c r="W182" i="8"/>
  <c r="V182" i="8"/>
  <c r="U182" i="8"/>
  <c r="T182" i="8"/>
  <c r="S182" i="8"/>
  <c r="R182" i="8"/>
  <c r="Q182" i="8"/>
  <c r="P182" i="8"/>
  <c r="O182" i="8"/>
  <c r="N182" i="8"/>
  <c r="M182" i="8"/>
  <c r="L182" i="8"/>
  <c r="K182" i="8"/>
  <c r="J182" i="8"/>
  <c r="I182" i="8"/>
  <c r="H182" i="8"/>
  <c r="G182" i="8"/>
  <c r="F182" i="8"/>
  <c r="E182" i="8"/>
  <c r="D182" i="8"/>
  <c r="C182" i="8"/>
  <c r="B182" i="8"/>
  <c r="A182" i="8"/>
  <c r="Z181" i="8"/>
  <c r="Y181" i="8"/>
  <c r="X181" i="8"/>
  <c r="W181" i="8"/>
  <c r="V181" i="8"/>
  <c r="U181" i="8"/>
  <c r="T181" i="8"/>
  <c r="S181" i="8"/>
  <c r="R181" i="8"/>
  <c r="Q181" i="8"/>
  <c r="P181" i="8"/>
  <c r="O181" i="8"/>
  <c r="N181" i="8"/>
  <c r="M181" i="8"/>
  <c r="L181" i="8"/>
  <c r="K181" i="8"/>
  <c r="J181" i="8"/>
  <c r="I181" i="8"/>
  <c r="H181" i="8"/>
  <c r="G181" i="8"/>
  <c r="F181" i="8"/>
  <c r="E181" i="8"/>
  <c r="D181" i="8"/>
  <c r="C181" i="8"/>
  <c r="B181" i="8"/>
  <c r="A181" i="8"/>
  <c r="Z180" i="8"/>
  <c r="Y180" i="8"/>
  <c r="X180" i="8"/>
  <c r="W180" i="8"/>
  <c r="V180" i="8"/>
  <c r="U180" i="8"/>
  <c r="T180" i="8"/>
  <c r="S180" i="8"/>
  <c r="R180" i="8"/>
  <c r="Q180" i="8"/>
  <c r="P180" i="8"/>
  <c r="O180" i="8"/>
  <c r="N180" i="8"/>
  <c r="M180" i="8"/>
  <c r="L180" i="8"/>
  <c r="K180" i="8"/>
  <c r="J180" i="8"/>
  <c r="I180" i="8"/>
  <c r="H180" i="8"/>
  <c r="G180" i="8"/>
  <c r="F180" i="8"/>
  <c r="E180" i="8"/>
  <c r="D180" i="8"/>
  <c r="C180" i="8"/>
  <c r="B180" i="8"/>
  <c r="A180" i="8"/>
  <c r="Z179" i="8"/>
  <c r="Y179" i="8"/>
  <c r="X179" i="8"/>
  <c r="W179" i="8"/>
  <c r="V179" i="8"/>
  <c r="U179" i="8"/>
  <c r="T179" i="8"/>
  <c r="S179" i="8"/>
  <c r="R179" i="8"/>
  <c r="Q179" i="8"/>
  <c r="P179" i="8"/>
  <c r="O179" i="8"/>
  <c r="N179" i="8"/>
  <c r="M179" i="8"/>
  <c r="L179" i="8"/>
  <c r="K179" i="8"/>
  <c r="J179" i="8"/>
  <c r="I179" i="8"/>
  <c r="H179" i="8"/>
  <c r="G179" i="8"/>
  <c r="F179" i="8"/>
  <c r="E179" i="8"/>
  <c r="D179" i="8"/>
  <c r="C179" i="8"/>
  <c r="B179" i="8"/>
  <c r="A179" i="8"/>
  <c r="Z178" i="8"/>
  <c r="Y178" i="8"/>
  <c r="X178" i="8"/>
  <c r="W178" i="8"/>
  <c r="V178" i="8"/>
  <c r="U178" i="8"/>
  <c r="T178" i="8"/>
  <c r="S178" i="8"/>
  <c r="R178" i="8"/>
  <c r="Q178" i="8"/>
  <c r="P178" i="8"/>
  <c r="O178" i="8"/>
  <c r="N178" i="8"/>
  <c r="M178" i="8"/>
  <c r="L178" i="8"/>
  <c r="K178" i="8"/>
  <c r="J178" i="8"/>
  <c r="I178" i="8"/>
  <c r="H178" i="8"/>
  <c r="G178" i="8"/>
  <c r="F178" i="8"/>
  <c r="E178" i="8"/>
  <c r="D178" i="8"/>
  <c r="C178" i="8"/>
  <c r="B178" i="8"/>
  <c r="A178" i="8"/>
  <c r="Z177" i="8"/>
  <c r="Y177" i="8"/>
  <c r="X177" i="8"/>
  <c r="W177" i="8"/>
  <c r="V177" i="8"/>
  <c r="U177" i="8"/>
  <c r="T177" i="8"/>
  <c r="S177" i="8"/>
  <c r="R177" i="8"/>
  <c r="Q177" i="8"/>
  <c r="P177" i="8"/>
  <c r="O177" i="8"/>
  <c r="N177" i="8"/>
  <c r="M177" i="8"/>
  <c r="L177" i="8"/>
  <c r="K177" i="8"/>
  <c r="J177" i="8"/>
  <c r="I177" i="8"/>
  <c r="H177" i="8"/>
  <c r="G177" i="8"/>
  <c r="F177" i="8"/>
  <c r="E177" i="8"/>
  <c r="D177" i="8"/>
  <c r="C177" i="8"/>
  <c r="B177" i="8"/>
  <c r="A177" i="8"/>
  <c r="Z176" i="8"/>
  <c r="Y176" i="8"/>
  <c r="X176" i="8"/>
  <c r="W176" i="8"/>
  <c r="V176" i="8"/>
  <c r="U176" i="8"/>
  <c r="T176" i="8"/>
  <c r="S176" i="8"/>
  <c r="R176" i="8"/>
  <c r="Q176" i="8"/>
  <c r="P176" i="8"/>
  <c r="O176" i="8"/>
  <c r="N176" i="8"/>
  <c r="M176" i="8"/>
  <c r="L176" i="8"/>
  <c r="K176" i="8"/>
  <c r="J176" i="8"/>
  <c r="I176" i="8"/>
  <c r="H176" i="8"/>
  <c r="G176" i="8"/>
  <c r="F176" i="8"/>
  <c r="E176" i="8"/>
  <c r="D176" i="8"/>
  <c r="C176" i="8"/>
  <c r="B176" i="8"/>
  <c r="A176" i="8"/>
  <c r="Z175" i="8"/>
  <c r="Y175" i="8"/>
  <c r="X175" i="8"/>
  <c r="W175" i="8"/>
  <c r="V175" i="8"/>
  <c r="U175" i="8"/>
  <c r="T175" i="8"/>
  <c r="S175" i="8"/>
  <c r="R175" i="8"/>
  <c r="Q175" i="8"/>
  <c r="P175" i="8"/>
  <c r="O175" i="8"/>
  <c r="N175" i="8"/>
  <c r="M175" i="8"/>
  <c r="L175" i="8"/>
  <c r="K175" i="8"/>
  <c r="J175" i="8"/>
  <c r="I175" i="8"/>
  <c r="H175" i="8"/>
  <c r="G175" i="8"/>
  <c r="F175" i="8"/>
  <c r="E175" i="8"/>
  <c r="D175" i="8"/>
  <c r="C175" i="8"/>
  <c r="B175" i="8"/>
  <c r="A175" i="8"/>
  <c r="Z174" i="8"/>
  <c r="Y174" i="8"/>
  <c r="X174" i="8"/>
  <c r="W174" i="8"/>
  <c r="V174" i="8"/>
  <c r="U174" i="8"/>
  <c r="T174" i="8"/>
  <c r="S174" i="8"/>
  <c r="R174" i="8"/>
  <c r="Q174" i="8"/>
  <c r="P174" i="8"/>
  <c r="O174" i="8"/>
  <c r="N174" i="8"/>
  <c r="M174" i="8"/>
  <c r="L174" i="8"/>
  <c r="K174" i="8"/>
  <c r="J174" i="8"/>
  <c r="I174" i="8"/>
  <c r="H174" i="8"/>
  <c r="G174" i="8"/>
  <c r="F174" i="8"/>
  <c r="E174" i="8"/>
  <c r="D174" i="8"/>
  <c r="C174" i="8"/>
  <c r="B174" i="8"/>
  <c r="A174" i="8"/>
  <c r="Z173" i="8"/>
  <c r="Y173" i="8"/>
  <c r="X173" i="8"/>
  <c r="W173" i="8"/>
  <c r="V173" i="8"/>
  <c r="U173" i="8"/>
  <c r="T173" i="8"/>
  <c r="S173" i="8"/>
  <c r="R173" i="8"/>
  <c r="Q173" i="8"/>
  <c r="P173" i="8"/>
  <c r="O173" i="8"/>
  <c r="N173" i="8"/>
  <c r="M173" i="8"/>
  <c r="L173" i="8"/>
  <c r="K173" i="8"/>
  <c r="J173" i="8"/>
  <c r="I173" i="8"/>
  <c r="H173" i="8"/>
  <c r="G173" i="8"/>
  <c r="F173" i="8"/>
  <c r="E173" i="8"/>
  <c r="D173" i="8"/>
  <c r="C173" i="8"/>
  <c r="B173" i="8"/>
  <c r="A173" i="8"/>
  <c r="Z172" i="8"/>
  <c r="Y172" i="8"/>
  <c r="X172" i="8"/>
  <c r="W172" i="8"/>
  <c r="V172" i="8"/>
  <c r="U172" i="8"/>
  <c r="T172" i="8"/>
  <c r="S172" i="8"/>
  <c r="R172" i="8"/>
  <c r="Q172" i="8"/>
  <c r="P172" i="8"/>
  <c r="O172" i="8"/>
  <c r="N172" i="8"/>
  <c r="M172" i="8"/>
  <c r="L172" i="8"/>
  <c r="K172" i="8"/>
  <c r="J172" i="8"/>
  <c r="I172" i="8"/>
  <c r="H172" i="8"/>
  <c r="G172" i="8"/>
  <c r="F172" i="8"/>
  <c r="E172" i="8"/>
  <c r="D172" i="8"/>
  <c r="C172" i="8"/>
  <c r="B172" i="8"/>
  <c r="A172" i="8"/>
  <c r="Z171" i="8"/>
  <c r="Y171" i="8"/>
  <c r="X171" i="8"/>
  <c r="W171" i="8"/>
  <c r="V171" i="8"/>
  <c r="U171" i="8"/>
  <c r="T171" i="8"/>
  <c r="S171" i="8"/>
  <c r="R171" i="8"/>
  <c r="Q171" i="8"/>
  <c r="P171" i="8"/>
  <c r="O171" i="8"/>
  <c r="N171" i="8"/>
  <c r="M171" i="8"/>
  <c r="L171" i="8"/>
  <c r="K171" i="8"/>
  <c r="J171" i="8"/>
  <c r="I171" i="8"/>
  <c r="H171" i="8"/>
  <c r="G171" i="8"/>
  <c r="F171" i="8"/>
  <c r="E171" i="8"/>
  <c r="D171" i="8"/>
  <c r="C171" i="8"/>
  <c r="B171" i="8"/>
  <c r="A171" i="8"/>
  <c r="Z170" i="8"/>
  <c r="Y170" i="8"/>
  <c r="X170" i="8"/>
  <c r="W170" i="8"/>
  <c r="V170" i="8"/>
  <c r="U170" i="8"/>
  <c r="T170" i="8"/>
  <c r="S170" i="8"/>
  <c r="R170" i="8"/>
  <c r="Q170" i="8"/>
  <c r="P170" i="8"/>
  <c r="O170" i="8"/>
  <c r="N170" i="8"/>
  <c r="M170" i="8"/>
  <c r="L170" i="8"/>
  <c r="K170" i="8"/>
  <c r="J170" i="8"/>
  <c r="I170" i="8"/>
  <c r="H170" i="8"/>
  <c r="G170" i="8"/>
  <c r="F170" i="8"/>
  <c r="E170" i="8"/>
  <c r="D170" i="8"/>
  <c r="C170" i="8"/>
  <c r="B170" i="8"/>
  <c r="A170" i="8"/>
  <c r="Z169" i="8"/>
  <c r="Y169" i="8"/>
  <c r="X169" i="8"/>
  <c r="W169" i="8"/>
  <c r="V169" i="8"/>
  <c r="U169" i="8"/>
  <c r="T169" i="8"/>
  <c r="S169" i="8"/>
  <c r="R169" i="8"/>
  <c r="Q169" i="8"/>
  <c r="P169" i="8"/>
  <c r="O169" i="8"/>
  <c r="N169" i="8"/>
  <c r="M169" i="8"/>
  <c r="L169" i="8"/>
  <c r="K169" i="8"/>
  <c r="J169" i="8"/>
  <c r="I169" i="8"/>
  <c r="H169" i="8"/>
  <c r="G169" i="8"/>
  <c r="F169" i="8"/>
  <c r="E169" i="8"/>
  <c r="D169" i="8"/>
  <c r="C169" i="8"/>
  <c r="B169" i="8"/>
  <c r="A169" i="8"/>
  <c r="Z168" i="8"/>
  <c r="Y168" i="8"/>
  <c r="X168" i="8"/>
  <c r="W168" i="8"/>
  <c r="V168" i="8"/>
  <c r="U168" i="8"/>
  <c r="T168" i="8"/>
  <c r="S168" i="8"/>
  <c r="R168" i="8"/>
  <c r="Q168" i="8"/>
  <c r="P168" i="8"/>
  <c r="O168" i="8"/>
  <c r="N168" i="8"/>
  <c r="M168" i="8"/>
  <c r="L168" i="8"/>
  <c r="K168" i="8"/>
  <c r="J168" i="8"/>
  <c r="I168" i="8"/>
  <c r="H168" i="8"/>
  <c r="G168" i="8"/>
  <c r="F168" i="8"/>
  <c r="E168" i="8"/>
  <c r="D168" i="8"/>
  <c r="C168" i="8"/>
  <c r="B168" i="8"/>
  <c r="A168" i="8"/>
  <c r="Z167" i="8"/>
  <c r="Y167" i="8"/>
  <c r="X167" i="8"/>
  <c r="W167" i="8"/>
  <c r="V167" i="8"/>
  <c r="U167" i="8"/>
  <c r="T167" i="8"/>
  <c r="S167" i="8"/>
  <c r="R167" i="8"/>
  <c r="Q167" i="8"/>
  <c r="P167" i="8"/>
  <c r="O167" i="8"/>
  <c r="N167" i="8"/>
  <c r="M167" i="8"/>
  <c r="L167" i="8"/>
  <c r="K167" i="8"/>
  <c r="J167" i="8"/>
  <c r="I167" i="8"/>
  <c r="H167" i="8"/>
  <c r="G167" i="8"/>
  <c r="F167" i="8"/>
  <c r="E167" i="8"/>
  <c r="D167" i="8"/>
  <c r="C167" i="8"/>
  <c r="B167" i="8"/>
  <c r="A167" i="8"/>
  <c r="Z166" i="8"/>
  <c r="Y166" i="8"/>
  <c r="X166" i="8"/>
  <c r="W166" i="8"/>
  <c r="V166" i="8"/>
  <c r="U166" i="8"/>
  <c r="T166" i="8"/>
  <c r="S166" i="8"/>
  <c r="R166" i="8"/>
  <c r="Q166" i="8"/>
  <c r="P166" i="8"/>
  <c r="O166" i="8"/>
  <c r="N166" i="8"/>
  <c r="M166" i="8"/>
  <c r="L166" i="8"/>
  <c r="K166" i="8"/>
  <c r="J166" i="8"/>
  <c r="I166" i="8"/>
  <c r="H166" i="8"/>
  <c r="G166" i="8"/>
  <c r="F166" i="8"/>
  <c r="E166" i="8"/>
  <c r="D166" i="8"/>
  <c r="C166" i="8"/>
  <c r="B166" i="8"/>
  <c r="A166" i="8"/>
  <c r="Z165" i="8"/>
  <c r="Y165" i="8"/>
  <c r="X165" i="8"/>
  <c r="W165" i="8"/>
  <c r="V165" i="8"/>
  <c r="U165" i="8"/>
  <c r="T165" i="8"/>
  <c r="S165" i="8"/>
  <c r="R165" i="8"/>
  <c r="Q165" i="8"/>
  <c r="P165" i="8"/>
  <c r="O165" i="8"/>
  <c r="N165" i="8"/>
  <c r="M165" i="8"/>
  <c r="L165" i="8"/>
  <c r="K165" i="8"/>
  <c r="J165" i="8"/>
  <c r="I165" i="8"/>
  <c r="H165" i="8"/>
  <c r="G165" i="8"/>
  <c r="F165" i="8"/>
  <c r="E165" i="8"/>
  <c r="D165" i="8"/>
  <c r="C165" i="8"/>
  <c r="B165" i="8"/>
  <c r="A165" i="8"/>
  <c r="Z164" i="8"/>
  <c r="Y164" i="8"/>
  <c r="X164" i="8"/>
  <c r="W164" i="8"/>
  <c r="V164" i="8"/>
  <c r="U164" i="8"/>
  <c r="T164" i="8"/>
  <c r="S164" i="8"/>
  <c r="R164" i="8"/>
  <c r="Q164" i="8"/>
  <c r="P164" i="8"/>
  <c r="O164" i="8"/>
  <c r="N164" i="8"/>
  <c r="M164" i="8"/>
  <c r="L164" i="8"/>
  <c r="K164" i="8"/>
  <c r="J164" i="8"/>
  <c r="I164" i="8"/>
  <c r="H164" i="8"/>
  <c r="G164" i="8"/>
  <c r="F164" i="8"/>
  <c r="E164" i="8"/>
  <c r="D164" i="8"/>
  <c r="C164" i="8"/>
  <c r="B164" i="8"/>
  <c r="A164" i="8"/>
  <c r="Z163" i="8"/>
  <c r="Y163" i="8"/>
  <c r="X163" i="8"/>
  <c r="W163" i="8"/>
  <c r="V163" i="8"/>
  <c r="U163" i="8"/>
  <c r="T163" i="8"/>
  <c r="S163" i="8"/>
  <c r="R163" i="8"/>
  <c r="Q163" i="8"/>
  <c r="P163" i="8"/>
  <c r="O163" i="8"/>
  <c r="N163" i="8"/>
  <c r="M163" i="8"/>
  <c r="L163" i="8"/>
  <c r="K163" i="8"/>
  <c r="J163" i="8"/>
  <c r="I163" i="8"/>
  <c r="H163" i="8"/>
  <c r="G163" i="8"/>
  <c r="F163" i="8"/>
  <c r="E163" i="8"/>
  <c r="D163" i="8"/>
  <c r="C163" i="8"/>
  <c r="B163" i="8"/>
  <c r="A163" i="8"/>
  <c r="Z162" i="8"/>
  <c r="Y162" i="8"/>
  <c r="X162" i="8"/>
  <c r="W162" i="8"/>
  <c r="V162" i="8"/>
  <c r="U162" i="8"/>
  <c r="T162" i="8"/>
  <c r="S162" i="8"/>
  <c r="R162" i="8"/>
  <c r="Q162" i="8"/>
  <c r="P162" i="8"/>
  <c r="O162" i="8"/>
  <c r="N162" i="8"/>
  <c r="M162" i="8"/>
  <c r="L162" i="8"/>
  <c r="K162" i="8"/>
  <c r="J162" i="8"/>
  <c r="I162" i="8"/>
  <c r="H162" i="8"/>
  <c r="G162" i="8"/>
  <c r="F162" i="8"/>
  <c r="E162" i="8"/>
  <c r="D162" i="8"/>
  <c r="C162" i="8"/>
  <c r="B162" i="8"/>
  <c r="A162" i="8"/>
  <c r="Z161" i="8"/>
  <c r="Y161" i="8"/>
  <c r="X161" i="8"/>
  <c r="W161" i="8"/>
  <c r="V161" i="8"/>
  <c r="U161" i="8"/>
  <c r="T161" i="8"/>
  <c r="S161" i="8"/>
  <c r="R161" i="8"/>
  <c r="Q161" i="8"/>
  <c r="P161" i="8"/>
  <c r="O161" i="8"/>
  <c r="N161" i="8"/>
  <c r="M161" i="8"/>
  <c r="L161" i="8"/>
  <c r="K161" i="8"/>
  <c r="J161" i="8"/>
  <c r="I161" i="8"/>
  <c r="H161" i="8"/>
  <c r="G161" i="8"/>
  <c r="F161" i="8"/>
  <c r="E161" i="8"/>
  <c r="D161" i="8"/>
  <c r="C161" i="8"/>
  <c r="B161" i="8"/>
  <c r="A161" i="8"/>
  <c r="Z160" i="8"/>
  <c r="Y160" i="8"/>
  <c r="X160" i="8"/>
  <c r="W160" i="8"/>
  <c r="V160" i="8"/>
  <c r="U160" i="8"/>
  <c r="T160" i="8"/>
  <c r="S160" i="8"/>
  <c r="R160" i="8"/>
  <c r="Q160" i="8"/>
  <c r="P160" i="8"/>
  <c r="O160" i="8"/>
  <c r="N160" i="8"/>
  <c r="M160" i="8"/>
  <c r="L160" i="8"/>
  <c r="K160" i="8"/>
  <c r="J160" i="8"/>
  <c r="I160" i="8"/>
  <c r="H160" i="8"/>
  <c r="G160" i="8"/>
  <c r="F160" i="8"/>
  <c r="E160" i="8"/>
  <c r="D160" i="8"/>
  <c r="C160" i="8"/>
  <c r="B160" i="8"/>
  <c r="A160" i="8"/>
  <c r="Z159" i="8"/>
  <c r="Y159" i="8"/>
  <c r="X159" i="8"/>
  <c r="W159" i="8"/>
  <c r="V159" i="8"/>
  <c r="U159" i="8"/>
  <c r="T159" i="8"/>
  <c r="S159" i="8"/>
  <c r="R159" i="8"/>
  <c r="Q159" i="8"/>
  <c r="P159" i="8"/>
  <c r="O159" i="8"/>
  <c r="N159" i="8"/>
  <c r="M159" i="8"/>
  <c r="L159" i="8"/>
  <c r="K159" i="8"/>
  <c r="J159" i="8"/>
  <c r="I159" i="8"/>
  <c r="H159" i="8"/>
  <c r="G159" i="8"/>
  <c r="F159" i="8"/>
  <c r="E159" i="8"/>
  <c r="D159" i="8"/>
  <c r="C159" i="8"/>
  <c r="B159" i="8"/>
  <c r="A159" i="8"/>
  <c r="Z158" i="8"/>
  <c r="Y158" i="8"/>
  <c r="X158" i="8"/>
  <c r="W158" i="8"/>
  <c r="V158" i="8"/>
  <c r="U158" i="8"/>
  <c r="T158" i="8"/>
  <c r="S158" i="8"/>
  <c r="R158" i="8"/>
  <c r="Q158" i="8"/>
  <c r="P158" i="8"/>
  <c r="O158" i="8"/>
  <c r="N158" i="8"/>
  <c r="M158" i="8"/>
  <c r="L158" i="8"/>
  <c r="K158" i="8"/>
  <c r="J158" i="8"/>
  <c r="I158" i="8"/>
  <c r="H158" i="8"/>
  <c r="G158" i="8"/>
  <c r="F158" i="8"/>
  <c r="E158" i="8"/>
  <c r="D158" i="8"/>
  <c r="C158" i="8"/>
  <c r="B158" i="8"/>
  <c r="A158" i="8"/>
  <c r="Z157" i="8"/>
  <c r="Y157" i="8"/>
  <c r="X157" i="8"/>
  <c r="W157" i="8"/>
  <c r="V157" i="8"/>
  <c r="U157" i="8"/>
  <c r="T157" i="8"/>
  <c r="S157" i="8"/>
  <c r="R157" i="8"/>
  <c r="Q157" i="8"/>
  <c r="P157" i="8"/>
  <c r="O157" i="8"/>
  <c r="N157" i="8"/>
  <c r="M157" i="8"/>
  <c r="L157" i="8"/>
  <c r="K157" i="8"/>
  <c r="J157" i="8"/>
  <c r="I157" i="8"/>
  <c r="H157" i="8"/>
  <c r="G157" i="8"/>
  <c r="F157" i="8"/>
  <c r="E157" i="8"/>
  <c r="D157" i="8"/>
  <c r="C157" i="8"/>
  <c r="B157" i="8"/>
  <c r="A157" i="8"/>
  <c r="Z156" i="8"/>
  <c r="Y156" i="8"/>
  <c r="X156" i="8"/>
  <c r="W156" i="8"/>
  <c r="V156" i="8"/>
  <c r="U156" i="8"/>
  <c r="T156" i="8"/>
  <c r="S156" i="8"/>
  <c r="R156" i="8"/>
  <c r="Q156" i="8"/>
  <c r="P156" i="8"/>
  <c r="O156" i="8"/>
  <c r="N156" i="8"/>
  <c r="M156" i="8"/>
  <c r="L156" i="8"/>
  <c r="K156" i="8"/>
  <c r="J156" i="8"/>
  <c r="I156" i="8"/>
  <c r="H156" i="8"/>
  <c r="G156" i="8"/>
  <c r="F156" i="8"/>
  <c r="E156" i="8"/>
  <c r="D156" i="8"/>
  <c r="C156" i="8"/>
  <c r="B156" i="8"/>
  <c r="A156" i="8"/>
  <c r="Z155" i="8"/>
  <c r="Y155" i="8"/>
  <c r="X155" i="8"/>
  <c r="W155" i="8"/>
  <c r="V155" i="8"/>
  <c r="U155" i="8"/>
  <c r="T155" i="8"/>
  <c r="S155" i="8"/>
  <c r="R155" i="8"/>
  <c r="Q155" i="8"/>
  <c r="P155" i="8"/>
  <c r="O155" i="8"/>
  <c r="N155" i="8"/>
  <c r="M155" i="8"/>
  <c r="L155" i="8"/>
  <c r="K155" i="8"/>
  <c r="J155" i="8"/>
  <c r="I155" i="8"/>
  <c r="H155" i="8"/>
  <c r="G155" i="8"/>
  <c r="F155" i="8"/>
  <c r="E155" i="8"/>
  <c r="D155" i="8"/>
  <c r="C155" i="8"/>
  <c r="B155" i="8"/>
  <c r="A155" i="8"/>
  <c r="Z154" i="8"/>
  <c r="Y154" i="8"/>
  <c r="X154" i="8"/>
  <c r="W154" i="8"/>
  <c r="V154" i="8"/>
  <c r="U154" i="8"/>
  <c r="T154" i="8"/>
  <c r="S154" i="8"/>
  <c r="R154" i="8"/>
  <c r="Q154" i="8"/>
  <c r="P154" i="8"/>
  <c r="O154" i="8"/>
  <c r="N154" i="8"/>
  <c r="M154" i="8"/>
  <c r="L154" i="8"/>
  <c r="K154" i="8"/>
  <c r="J154" i="8"/>
  <c r="I154" i="8"/>
  <c r="H154" i="8"/>
  <c r="G154" i="8"/>
  <c r="F154" i="8"/>
  <c r="E154" i="8"/>
  <c r="D154" i="8"/>
  <c r="C154" i="8"/>
  <c r="B154" i="8"/>
  <c r="A154" i="8"/>
  <c r="Z153" i="8"/>
  <c r="Y153" i="8"/>
  <c r="X153" i="8"/>
  <c r="W153" i="8"/>
  <c r="V153" i="8"/>
  <c r="U153" i="8"/>
  <c r="T153" i="8"/>
  <c r="S153" i="8"/>
  <c r="R153" i="8"/>
  <c r="Q153" i="8"/>
  <c r="P153" i="8"/>
  <c r="O153" i="8"/>
  <c r="N153" i="8"/>
  <c r="M153" i="8"/>
  <c r="L153" i="8"/>
  <c r="K153" i="8"/>
  <c r="J153" i="8"/>
  <c r="I153" i="8"/>
  <c r="H153" i="8"/>
  <c r="G153" i="8"/>
  <c r="F153" i="8"/>
  <c r="E153" i="8"/>
  <c r="D153" i="8"/>
  <c r="C153" i="8"/>
  <c r="B153" i="8"/>
  <c r="A153" i="8"/>
  <c r="Z152" i="8"/>
  <c r="Y152" i="8"/>
  <c r="X152" i="8"/>
  <c r="W152" i="8"/>
  <c r="V152" i="8"/>
  <c r="U152" i="8"/>
  <c r="T152" i="8"/>
  <c r="S152" i="8"/>
  <c r="R152" i="8"/>
  <c r="Q152" i="8"/>
  <c r="P152" i="8"/>
  <c r="O152" i="8"/>
  <c r="N152" i="8"/>
  <c r="M152" i="8"/>
  <c r="L152" i="8"/>
  <c r="K152" i="8"/>
  <c r="J152" i="8"/>
  <c r="I152" i="8"/>
  <c r="H152" i="8"/>
  <c r="G152" i="8"/>
  <c r="F152" i="8"/>
  <c r="E152" i="8"/>
  <c r="D152" i="8"/>
  <c r="C152" i="8"/>
  <c r="B152" i="8"/>
  <c r="A152" i="8"/>
  <c r="Z151" i="8"/>
  <c r="Y151" i="8"/>
  <c r="X151" i="8"/>
  <c r="W151" i="8"/>
  <c r="V151" i="8"/>
  <c r="U151" i="8"/>
  <c r="T151" i="8"/>
  <c r="S151" i="8"/>
  <c r="R151" i="8"/>
  <c r="Q151" i="8"/>
  <c r="P151" i="8"/>
  <c r="O151" i="8"/>
  <c r="N151" i="8"/>
  <c r="M151" i="8"/>
  <c r="L151" i="8"/>
  <c r="K151" i="8"/>
  <c r="J151" i="8"/>
  <c r="I151" i="8"/>
  <c r="H151" i="8"/>
  <c r="G151" i="8"/>
  <c r="F151" i="8"/>
  <c r="E151" i="8"/>
  <c r="D151" i="8"/>
  <c r="C151" i="8"/>
  <c r="B151" i="8"/>
  <c r="A151" i="8"/>
  <c r="Z150" i="8"/>
  <c r="Y150" i="8"/>
  <c r="X150" i="8"/>
  <c r="W150" i="8"/>
  <c r="V150" i="8"/>
  <c r="U150" i="8"/>
  <c r="T150" i="8"/>
  <c r="S150" i="8"/>
  <c r="R150" i="8"/>
  <c r="Q150" i="8"/>
  <c r="P150" i="8"/>
  <c r="O150" i="8"/>
  <c r="N150" i="8"/>
  <c r="M150" i="8"/>
  <c r="L150" i="8"/>
  <c r="K150" i="8"/>
  <c r="J150" i="8"/>
  <c r="I150" i="8"/>
  <c r="H150" i="8"/>
  <c r="G150" i="8"/>
  <c r="F150" i="8"/>
  <c r="E150" i="8"/>
  <c r="D150" i="8"/>
  <c r="C150" i="8"/>
  <c r="B150" i="8"/>
  <c r="A150" i="8"/>
  <c r="Z149" i="8"/>
  <c r="Y149" i="8"/>
  <c r="X149" i="8"/>
  <c r="W149" i="8"/>
  <c r="V149" i="8"/>
  <c r="U149" i="8"/>
  <c r="T149" i="8"/>
  <c r="S149" i="8"/>
  <c r="R149" i="8"/>
  <c r="Q149" i="8"/>
  <c r="P149" i="8"/>
  <c r="O149" i="8"/>
  <c r="N149" i="8"/>
  <c r="M149" i="8"/>
  <c r="L149" i="8"/>
  <c r="K149" i="8"/>
  <c r="J149" i="8"/>
  <c r="I149" i="8"/>
  <c r="H149" i="8"/>
  <c r="G149" i="8"/>
  <c r="F149" i="8"/>
  <c r="E149" i="8"/>
  <c r="D149" i="8"/>
  <c r="C149" i="8"/>
  <c r="B149" i="8"/>
  <c r="A149" i="8"/>
  <c r="Z148" i="8"/>
  <c r="Y148" i="8"/>
  <c r="X148" i="8"/>
  <c r="W148" i="8"/>
  <c r="V148" i="8"/>
  <c r="U148" i="8"/>
  <c r="T148" i="8"/>
  <c r="S148" i="8"/>
  <c r="R148" i="8"/>
  <c r="Q148" i="8"/>
  <c r="P148" i="8"/>
  <c r="O148" i="8"/>
  <c r="N148" i="8"/>
  <c r="M148" i="8"/>
  <c r="L148" i="8"/>
  <c r="K148" i="8"/>
  <c r="J148" i="8"/>
  <c r="I148" i="8"/>
  <c r="H148" i="8"/>
  <c r="G148" i="8"/>
  <c r="F148" i="8"/>
  <c r="E148" i="8"/>
  <c r="D148" i="8"/>
  <c r="C148" i="8"/>
  <c r="B148" i="8"/>
  <c r="A148" i="8"/>
  <c r="Z147" i="8"/>
  <c r="Y147" i="8"/>
  <c r="X147" i="8"/>
  <c r="W147" i="8"/>
  <c r="V147" i="8"/>
  <c r="U147" i="8"/>
  <c r="T147" i="8"/>
  <c r="S147" i="8"/>
  <c r="R147" i="8"/>
  <c r="Q147" i="8"/>
  <c r="P147" i="8"/>
  <c r="O147" i="8"/>
  <c r="N147" i="8"/>
  <c r="M147" i="8"/>
  <c r="L147" i="8"/>
  <c r="K147" i="8"/>
  <c r="J147" i="8"/>
  <c r="I147" i="8"/>
  <c r="H147" i="8"/>
  <c r="G147" i="8"/>
  <c r="F147" i="8"/>
  <c r="E147" i="8"/>
  <c r="D147" i="8"/>
  <c r="C147" i="8"/>
  <c r="B147" i="8"/>
  <c r="A147" i="8"/>
  <c r="Z146" i="8"/>
  <c r="Y146" i="8"/>
  <c r="X146" i="8"/>
  <c r="W146" i="8"/>
  <c r="V146" i="8"/>
  <c r="U146" i="8"/>
  <c r="T146" i="8"/>
  <c r="S146" i="8"/>
  <c r="R146" i="8"/>
  <c r="Q146" i="8"/>
  <c r="P146" i="8"/>
  <c r="O146" i="8"/>
  <c r="N146" i="8"/>
  <c r="M146" i="8"/>
  <c r="L146" i="8"/>
  <c r="K146" i="8"/>
  <c r="J146" i="8"/>
  <c r="I146" i="8"/>
  <c r="H146" i="8"/>
  <c r="G146" i="8"/>
  <c r="F146" i="8"/>
  <c r="E146" i="8"/>
  <c r="D146" i="8"/>
  <c r="C146" i="8"/>
  <c r="B146" i="8"/>
  <c r="A146" i="8"/>
  <c r="Z145" i="8"/>
  <c r="Y145" i="8"/>
  <c r="X145" i="8"/>
  <c r="W145" i="8"/>
  <c r="V145" i="8"/>
  <c r="U145" i="8"/>
  <c r="T145" i="8"/>
  <c r="S145" i="8"/>
  <c r="R145" i="8"/>
  <c r="Q145" i="8"/>
  <c r="P145" i="8"/>
  <c r="O145" i="8"/>
  <c r="N145" i="8"/>
  <c r="M145" i="8"/>
  <c r="L145" i="8"/>
  <c r="K145" i="8"/>
  <c r="J145" i="8"/>
  <c r="I145" i="8"/>
  <c r="H145" i="8"/>
  <c r="G145" i="8"/>
  <c r="F145" i="8"/>
  <c r="E145" i="8"/>
  <c r="D145" i="8"/>
  <c r="C145" i="8"/>
  <c r="B145" i="8"/>
  <c r="A145" i="8"/>
  <c r="Z144" i="8"/>
  <c r="Y144" i="8"/>
  <c r="X144" i="8"/>
  <c r="W144" i="8"/>
  <c r="V144" i="8"/>
  <c r="U144" i="8"/>
  <c r="T144" i="8"/>
  <c r="S144" i="8"/>
  <c r="R144" i="8"/>
  <c r="Q144" i="8"/>
  <c r="P144" i="8"/>
  <c r="O144" i="8"/>
  <c r="N144" i="8"/>
  <c r="M144" i="8"/>
  <c r="L144" i="8"/>
  <c r="K144" i="8"/>
  <c r="J144" i="8"/>
  <c r="I144" i="8"/>
  <c r="H144" i="8"/>
  <c r="G144" i="8"/>
  <c r="F144" i="8"/>
  <c r="E144" i="8"/>
  <c r="D144" i="8"/>
  <c r="C144" i="8"/>
  <c r="B144" i="8"/>
  <c r="A144" i="8"/>
  <c r="Z143" i="8"/>
  <c r="Y143" i="8"/>
  <c r="X143" i="8"/>
  <c r="W143" i="8"/>
  <c r="V143" i="8"/>
  <c r="U143" i="8"/>
  <c r="T143" i="8"/>
  <c r="S143" i="8"/>
  <c r="R143" i="8"/>
  <c r="Q143" i="8"/>
  <c r="P143" i="8"/>
  <c r="O143" i="8"/>
  <c r="N143" i="8"/>
  <c r="M143" i="8"/>
  <c r="L143" i="8"/>
  <c r="K143" i="8"/>
  <c r="J143" i="8"/>
  <c r="I143" i="8"/>
  <c r="H143" i="8"/>
  <c r="G143" i="8"/>
  <c r="F143" i="8"/>
  <c r="E143" i="8"/>
  <c r="D143" i="8"/>
  <c r="C143" i="8"/>
  <c r="B143" i="8"/>
  <c r="A143" i="8"/>
  <c r="Z142" i="8"/>
  <c r="Y142" i="8"/>
  <c r="X142" i="8"/>
  <c r="W142" i="8"/>
  <c r="V142" i="8"/>
  <c r="U142" i="8"/>
  <c r="T142" i="8"/>
  <c r="S142" i="8"/>
  <c r="R142" i="8"/>
  <c r="Q142" i="8"/>
  <c r="P142" i="8"/>
  <c r="O142" i="8"/>
  <c r="N142" i="8"/>
  <c r="M142" i="8"/>
  <c r="L142" i="8"/>
  <c r="K142" i="8"/>
  <c r="J142" i="8"/>
  <c r="I142" i="8"/>
  <c r="H142" i="8"/>
  <c r="G142" i="8"/>
  <c r="F142" i="8"/>
  <c r="E142" i="8"/>
  <c r="D142" i="8"/>
  <c r="C142" i="8"/>
  <c r="B142" i="8"/>
  <c r="A142" i="8"/>
  <c r="Z141" i="8"/>
  <c r="Y141" i="8"/>
  <c r="X141" i="8"/>
  <c r="W141" i="8"/>
  <c r="V141" i="8"/>
  <c r="U141" i="8"/>
  <c r="T141" i="8"/>
  <c r="S141" i="8"/>
  <c r="R141" i="8"/>
  <c r="Q141" i="8"/>
  <c r="P141" i="8"/>
  <c r="O141" i="8"/>
  <c r="N141" i="8"/>
  <c r="M141" i="8"/>
  <c r="L141" i="8"/>
  <c r="K141" i="8"/>
  <c r="J141" i="8"/>
  <c r="I141" i="8"/>
  <c r="H141" i="8"/>
  <c r="G141" i="8"/>
  <c r="F141" i="8"/>
  <c r="E141" i="8"/>
  <c r="D141" i="8"/>
  <c r="C141" i="8"/>
  <c r="B141" i="8"/>
  <c r="A141" i="8"/>
  <c r="Z140" i="8"/>
  <c r="Y140" i="8"/>
  <c r="X140" i="8"/>
  <c r="W140" i="8"/>
  <c r="V140" i="8"/>
  <c r="U140" i="8"/>
  <c r="T140" i="8"/>
  <c r="S140" i="8"/>
  <c r="R140" i="8"/>
  <c r="Q140" i="8"/>
  <c r="P140" i="8"/>
  <c r="O140" i="8"/>
  <c r="N140" i="8"/>
  <c r="M140" i="8"/>
  <c r="L140" i="8"/>
  <c r="K140" i="8"/>
  <c r="J140" i="8"/>
  <c r="I140" i="8"/>
  <c r="H140" i="8"/>
  <c r="G140" i="8"/>
  <c r="F140" i="8"/>
  <c r="E140" i="8"/>
  <c r="D140" i="8"/>
  <c r="C140" i="8"/>
  <c r="B140" i="8"/>
  <c r="A140" i="8"/>
  <c r="Z139" i="8"/>
  <c r="Y139" i="8"/>
  <c r="X139" i="8"/>
  <c r="W139" i="8"/>
  <c r="V139" i="8"/>
  <c r="U139" i="8"/>
  <c r="T139" i="8"/>
  <c r="S139" i="8"/>
  <c r="R139" i="8"/>
  <c r="Q139" i="8"/>
  <c r="P139" i="8"/>
  <c r="O139" i="8"/>
  <c r="N139" i="8"/>
  <c r="M139" i="8"/>
  <c r="L139" i="8"/>
  <c r="K139" i="8"/>
  <c r="J139" i="8"/>
  <c r="I139" i="8"/>
  <c r="H139" i="8"/>
  <c r="G139" i="8"/>
  <c r="F139" i="8"/>
  <c r="E139" i="8"/>
  <c r="D139" i="8"/>
  <c r="C139" i="8"/>
  <c r="B139" i="8"/>
  <c r="A139" i="8"/>
  <c r="Z138" i="8"/>
  <c r="Y138" i="8"/>
  <c r="X138" i="8"/>
  <c r="W138" i="8"/>
  <c r="V138" i="8"/>
  <c r="U138" i="8"/>
  <c r="T138" i="8"/>
  <c r="S138" i="8"/>
  <c r="R138" i="8"/>
  <c r="Q138" i="8"/>
  <c r="P138" i="8"/>
  <c r="O138" i="8"/>
  <c r="N138" i="8"/>
  <c r="M138" i="8"/>
  <c r="L138" i="8"/>
  <c r="K138" i="8"/>
  <c r="J138" i="8"/>
  <c r="I138" i="8"/>
  <c r="H138" i="8"/>
  <c r="G138" i="8"/>
  <c r="F138" i="8"/>
  <c r="E138" i="8"/>
  <c r="D138" i="8"/>
  <c r="C138" i="8"/>
  <c r="B138" i="8"/>
  <c r="A138" i="8"/>
  <c r="Z137" i="8"/>
  <c r="Y137" i="8"/>
  <c r="X137" i="8"/>
  <c r="W137" i="8"/>
  <c r="V137" i="8"/>
  <c r="U137" i="8"/>
  <c r="T137" i="8"/>
  <c r="S137" i="8"/>
  <c r="R137" i="8"/>
  <c r="Q137" i="8"/>
  <c r="P137" i="8"/>
  <c r="O137" i="8"/>
  <c r="N137" i="8"/>
  <c r="M137" i="8"/>
  <c r="L137" i="8"/>
  <c r="K137" i="8"/>
  <c r="J137" i="8"/>
  <c r="I137" i="8"/>
  <c r="H137" i="8"/>
  <c r="G137" i="8"/>
  <c r="F137" i="8"/>
  <c r="E137" i="8"/>
  <c r="D137" i="8"/>
  <c r="C137" i="8"/>
  <c r="B137" i="8"/>
  <c r="A137" i="8"/>
  <c r="Z136" i="8"/>
  <c r="Y136" i="8"/>
  <c r="X136" i="8"/>
  <c r="W136" i="8"/>
  <c r="V136" i="8"/>
  <c r="U136" i="8"/>
  <c r="T136" i="8"/>
  <c r="S136" i="8"/>
  <c r="R136" i="8"/>
  <c r="Q136" i="8"/>
  <c r="P136" i="8"/>
  <c r="O136" i="8"/>
  <c r="N136" i="8"/>
  <c r="M136" i="8"/>
  <c r="L136" i="8"/>
  <c r="K136" i="8"/>
  <c r="J136" i="8"/>
  <c r="I136" i="8"/>
  <c r="H136" i="8"/>
  <c r="G136" i="8"/>
  <c r="F136" i="8"/>
  <c r="E136" i="8"/>
  <c r="D136" i="8"/>
  <c r="C136" i="8"/>
  <c r="B136" i="8"/>
  <c r="A136" i="8"/>
  <c r="Z135" i="8"/>
  <c r="Y135" i="8"/>
  <c r="X135" i="8"/>
  <c r="W135" i="8"/>
  <c r="V135" i="8"/>
  <c r="U135" i="8"/>
  <c r="T135" i="8"/>
  <c r="S135" i="8"/>
  <c r="R135" i="8"/>
  <c r="Q135" i="8"/>
  <c r="P135" i="8"/>
  <c r="O135" i="8"/>
  <c r="N135" i="8"/>
  <c r="M135" i="8"/>
  <c r="L135" i="8"/>
  <c r="K135" i="8"/>
  <c r="J135" i="8"/>
  <c r="I135" i="8"/>
  <c r="H135" i="8"/>
  <c r="G135" i="8"/>
  <c r="F135" i="8"/>
  <c r="E135" i="8"/>
  <c r="D135" i="8"/>
  <c r="C135" i="8"/>
  <c r="B135" i="8"/>
  <c r="A135" i="8"/>
  <c r="Z134" i="8"/>
  <c r="Y134" i="8"/>
  <c r="X134" i="8"/>
  <c r="W134" i="8"/>
  <c r="V134" i="8"/>
  <c r="U134" i="8"/>
  <c r="T134" i="8"/>
  <c r="S134" i="8"/>
  <c r="R134" i="8"/>
  <c r="Q134" i="8"/>
  <c r="P134" i="8"/>
  <c r="O134" i="8"/>
  <c r="N134" i="8"/>
  <c r="M134" i="8"/>
  <c r="L134" i="8"/>
  <c r="K134" i="8"/>
  <c r="J134" i="8"/>
  <c r="I134" i="8"/>
  <c r="H134" i="8"/>
  <c r="G134" i="8"/>
  <c r="F134" i="8"/>
  <c r="E134" i="8"/>
  <c r="D134" i="8"/>
  <c r="C134" i="8"/>
  <c r="B134" i="8"/>
  <c r="A134" i="8"/>
  <c r="Z133" i="8"/>
  <c r="Y133" i="8"/>
  <c r="X133" i="8"/>
  <c r="W133" i="8"/>
  <c r="V133" i="8"/>
  <c r="U133" i="8"/>
  <c r="T133" i="8"/>
  <c r="S133" i="8"/>
  <c r="R133" i="8"/>
  <c r="Q133" i="8"/>
  <c r="P133" i="8"/>
  <c r="O133" i="8"/>
  <c r="N133" i="8"/>
  <c r="M133" i="8"/>
  <c r="L133" i="8"/>
  <c r="K133" i="8"/>
  <c r="J133" i="8"/>
  <c r="I133" i="8"/>
  <c r="H133" i="8"/>
  <c r="G133" i="8"/>
  <c r="F133" i="8"/>
  <c r="E133" i="8"/>
  <c r="D133" i="8"/>
  <c r="C133" i="8"/>
  <c r="B133" i="8"/>
  <c r="A133" i="8"/>
  <c r="Z132" i="8"/>
  <c r="Y132" i="8"/>
  <c r="X132" i="8"/>
  <c r="W132" i="8"/>
  <c r="V132" i="8"/>
  <c r="U132" i="8"/>
  <c r="T132" i="8"/>
  <c r="S132" i="8"/>
  <c r="R132" i="8"/>
  <c r="Q132" i="8"/>
  <c r="P132" i="8"/>
  <c r="O132" i="8"/>
  <c r="N132" i="8"/>
  <c r="M132" i="8"/>
  <c r="L132" i="8"/>
  <c r="K132" i="8"/>
  <c r="J132" i="8"/>
  <c r="I132" i="8"/>
  <c r="H132" i="8"/>
  <c r="G132" i="8"/>
  <c r="F132" i="8"/>
  <c r="E132" i="8"/>
  <c r="D132" i="8"/>
  <c r="C132" i="8"/>
  <c r="B132" i="8"/>
  <c r="A132" i="8"/>
  <c r="Z131" i="8"/>
  <c r="Y131" i="8"/>
  <c r="X131" i="8"/>
  <c r="W131" i="8"/>
  <c r="V131" i="8"/>
  <c r="U131" i="8"/>
  <c r="T131" i="8"/>
  <c r="S131" i="8"/>
  <c r="R131" i="8"/>
  <c r="Q131" i="8"/>
  <c r="P131" i="8"/>
  <c r="O131" i="8"/>
  <c r="N131" i="8"/>
  <c r="M131" i="8"/>
  <c r="L131" i="8"/>
  <c r="K131" i="8"/>
  <c r="J131" i="8"/>
  <c r="I131" i="8"/>
  <c r="H131" i="8"/>
  <c r="G131" i="8"/>
  <c r="F131" i="8"/>
  <c r="E131" i="8"/>
  <c r="D131" i="8"/>
  <c r="C131" i="8"/>
  <c r="B131" i="8"/>
  <c r="A131" i="8"/>
  <c r="Z130" i="8"/>
  <c r="Y130" i="8"/>
  <c r="X130" i="8"/>
  <c r="W130" i="8"/>
  <c r="V130" i="8"/>
  <c r="U130" i="8"/>
  <c r="T130" i="8"/>
  <c r="S130" i="8"/>
  <c r="R130" i="8"/>
  <c r="Q130" i="8"/>
  <c r="P130" i="8"/>
  <c r="O130" i="8"/>
  <c r="N130" i="8"/>
  <c r="M130" i="8"/>
  <c r="L130" i="8"/>
  <c r="K130" i="8"/>
  <c r="J130" i="8"/>
  <c r="I130" i="8"/>
  <c r="H130" i="8"/>
  <c r="G130" i="8"/>
  <c r="F130" i="8"/>
  <c r="E130" i="8"/>
  <c r="D130" i="8"/>
  <c r="C130" i="8"/>
  <c r="B130" i="8"/>
  <c r="A130" i="8"/>
  <c r="Z129" i="8"/>
  <c r="Y129" i="8"/>
  <c r="X129" i="8"/>
  <c r="W129" i="8"/>
  <c r="V129" i="8"/>
  <c r="U129" i="8"/>
  <c r="T129" i="8"/>
  <c r="S129" i="8"/>
  <c r="R129" i="8"/>
  <c r="Q129" i="8"/>
  <c r="P129" i="8"/>
  <c r="O129" i="8"/>
  <c r="N129" i="8"/>
  <c r="M129" i="8"/>
  <c r="L129" i="8"/>
  <c r="K129" i="8"/>
  <c r="J129" i="8"/>
  <c r="I129" i="8"/>
  <c r="H129" i="8"/>
  <c r="G129" i="8"/>
  <c r="F129" i="8"/>
  <c r="E129" i="8"/>
  <c r="D129" i="8"/>
  <c r="C129" i="8"/>
  <c r="B129" i="8"/>
  <c r="A129" i="8"/>
  <c r="Z128" i="8"/>
  <c r="Y128" i="8"/>
  <c r="X128" i="8"/>
  <c r="W128" i="8"/>
  <c r="V128" i="8"/>
  <c r="U128" i="8"/>
  <c r="T128" i="8"/>
  <c r="S128" i="8"/>
  <c r="R128" i="8"/>
  <c r="Q128" i="8"/>
  <c r="P128" i="8"/>
  <c r="O128" i="8"/>
  <c r="N128" i="8"/>
  <c r="M128" i="8"/>
  <c r="L128" i="8"/>
  <c r="K128" i="8"/>
  <c r="J128" i="8"/>
  <c r="I128" i="8"/>
  <c r="H128" i="8"/>
  <c r="G128" i="8"/>
  <c r="F128" i="8"/>
  <c r="E128" i="8"/>
  <c r="D128" i="8"/>
  <c r="C128" i="8"/>
  <c r="B128" i="8"/>
  <c r="A128" i="8"/>
  <c r="Z127" i="8"/>
  <c r="Y127" i="8"/>
  <c r="X127" i="8"/>
  <c r="W127" i="8"/>
  <c r="V127" i="8"/>
  <c r="U127" i="8"/>
  <c r="T127" i="8"/>
  <c r="S127" i="8"/>
  <c r="R127" i="8"/>
  <c r="Q127" i="8"/>
  <c r="P127" i="8"/>
  <c r="O127" i="8"/>
  <c r="N127" i="8"/>
  <c r="M127" i="8"/>
  <c r="L127" i="8"/>
  <c r="K127" i="8"/>
  <c r="J127" i="8"/>
  <c r="I127" i="8"/>
  <c r="H127" i="8"/>
  <c r="G127" i="8"/>
  <c r="F127" i="8"/>
  <c r="E127" i="8"/>
  <c r="D127" i="8"/>
  <c r="C127" i="8"/>
  <c r="B127" i="8"/>
  <c r="A127" i="8"/>
  <c r="Z126" i="8"/>
  <c r="Y126" i="8"/>
  <c r="X126" i="8"/>
  <c r="W126" i="8"/>
  <c r="V126" i="8"/>
  <c r="U126" i="8"/>
  <c r="T126" i="8"/>
  <c r="S126" i="8"/>
  <c r="R126" i="8"/>
  <c r="Q126" i="8"/>
  <c r="P126" i="8"/>
  <c r="O126" i="8"/>
  <c r="N126" i="8"/>
  <c r="M126" i="8"/>
  <c r="L126" i="8"/>
  <c r="K126" i="8"/>
  <c r="J126" i="8"/>
  <c r="I126" i="8"/>
  <c r="H126" i="8"/>
  <c r="G126" i="8"/>
  <c r="F126" i="8"/>
  <c r="E126" i="8"/>
  <c r="D126" i="8"/>
  <c r="C126" i="8"/>
  <c r="B126" i="8"/>
  <c r="A126" i="8"/>
  <c r="Z125" i="8"/>
  <c r="Y125" i="8"/>
  <c r="X125" i="8"/>
  <c r="W125" i="8"/>
  <c r="V125" i="8"/>
  <c r="U125" i="8"/>
  <c r="T125" i="8"/>
  <c r="S125" i="8"/>
  <c r="R125" i="8"/>
  <c r="Q125" i="8"/>
  <c r="P125" i="8"/>
  <c r="O125" i="8"/>
  <c r="N125" i="8"/>
  <c r="M125" i="8"/>
  <c r="L125" i="8"/>
  <c r="K125" i="8"/>
  <c r="J125" i="8"/>
  <c r="I125" i="8"/>
  <c r="H125" i="8"/>
  <c r="G125" i="8"/>
  <c r="F125" i="8"/>
  <c r="E125" i="8"/>
  <c r="D125" i="8"/>
  <c r="C125" i="8"/>
  <c r="B125" i="8"/>
  <c r="A125" i="8"/>
  <c r="Z124" i="8"/>
  <c r="Y124" i="8"/>
  <c r="X124" i="8"/>
  <c r="W124" i="8"/>
  <c r="V124" i="8"/>
  <c r="U124" i="8"/>
  <c r="T124" i="8"/>
  <c r="S124" i="8"/>
  <c r="R124" i="8"/>
  <c r="Q124" i="8"/>
  <c r="P124" i="8"/>
  <c r="O124" i="8"/>
  <c r="N124" i="8"/>
  <c r="M124" i="8"/>
  <c r="L124" i="8"/>
  <c r="K124" i="8"/>
  <c r="J124" i="8"/>
  <c r="I124" i="8"/>
  <c r="H124" i="8"/>
  <c r="G124" i="8"/>
  <c r="F124" i="8"/>
  <c r="E124" i="8"/>
  <c r="D124" i="8"/>
  <c r="C124" i="8"/>
  <c r="B124" i="8"/>
  <c r="A124" i="8"/>
  <c r="Z123" i="8"/>
  <c r="Y123" i="8"/>
  <c r="X123" i="8"/>
  <c r="W123" i="8"/>
  <c r="V123" i="8"/>
  <c r="U123" i="8"/>
  <c r="T123" i="8"/>
  <c r="S123" i="8"/>
  <c r="R123" i="8"/>
  <c r="Q123" i="8"/>
  <c r="P123" i="8"/>
  <c r="O123" i="8"/>
  <c r="N123" i="8"/>
  <c r="M123" i="8"/>
  <c r="L123" i="8"/>
  <c r="K123" i="8"/>
  <c r="J123" i="8"/>
  <c r="I123" i="8"/>
  <c r="H123" i="8"/>
  <c r="G123" i="8"/>
  <c r="F123" i="8"/>
  <c r="E123" i="8"/>
  <c r="D123" i="8"/>
  <c r="C123" i="8"/>
  <c r="B123" i="8"/>
  <c r="A123" i="8"/>
  <c r="Z122" i="8"/>
  <c r="Y122" i="8"/>
  <c r="X122" i="8"/>
  <c r="W122" i="8"/>
  <c r="V122" i="8"/>
  <c r="U122" i="8"/>
  <c r="T122" i="8"/>
  <c r="S122" i="8"/>
  <c r="R122" i="8"/>
  <c r="Q122" i="8"/>
  <c r="P122" i="8"/>
  <c r="O122" i="8"/>
  <c r="N122" i="8"/>
  <c r="M122" i="8"/>
  <c r="L122" i="8"/>
  <c r="K122" i="8"/>
  <c r="J122" i="8"/>
  <c r="I122" i="8"/>
  <c r="H122" i="8"/>
  <c r="G122" i="8"/>
  <c r="F122" i="8"/>
  <c r="E122" i="8"/>
  <c r="D122" i="8"/>
  <c r="C122" i="8"/>
  <c r="B122" i="8"/>
  <c r="A122" i="8"/>
  <c r="Z121" i="8"/>
  <c r="Y121" i="8"/>
  <c r="X121" i="8"/>
  <c r="W121" i="8"/>
  <c r="V121" i="8"/>
  <c r="U121" i="8"/>
  <c r="T121" i="8"/>
  <c r="S121" i="8"/>
  <c r="R121" i="8"/>
  <c r="Q121" i="8"/>
  <c r="P121" i="8"/>
  <c r="O121" i="8"/>
  <c r="N121" i="8"/>
  <c r="M121" i="8"/>
  <c r="L121" i="8"/>
  <c r="K121" i="8"/>
  <c r="J121" i="8"/>
  <c r="I121" i="8"/>
  <c r="H121" i="8"/>
  <c r="G121" i="8"/>
  <c r="F121" i="8"/>
  <c r="E121" i="8"/>
  <c r="D121" i="8"/>
  <c r="C121" i="8"/>
  <c r="B121" i="8"/>
  <c r="A121" i="8"/>
  <c r="Z120" i="8"/>
  <c r="Y120" i="8"/>
  <c r="X120" i="8"/>
  <c r="W120" i="8"/>
  <c r="V120" i="8"/>
  <c r="U120" i="8"/>
  <c r="T120" i="8"/>
  <c r="S120" i="8"/>
  <c r="R120" i="8"/>
  <c r="Q120" i="8"/>
  <c r="P120" i="8"/>
  <c r="O120" i="8"/>
  <c r="N120" i="8"/>
  <c r="M120" i="8"/>
  <c r="L120" i="8"/>
  <c r="K120" i="8"/>
  <c r="J120" i="8"/>
  <c r="I120" i="8"/>
  <c r="H120" i="8"/>
  <c r="G120" i="8"/>
  <c r="F120" i="8"/>
  <c r="E120" i="8"/>
  <c r="D120" i="8"/>
  <c r="C120" i="8"/>
  <c r="B120" i="8"/>
  <c r="A120" i="8"/>
  <c r="Z119" i="8"/>
  <c r="Y119" i="8"/>
  <c r="X119" i="8"/>
  <c r="W119" i="8"/>
  <c r="V119" i="8"/>
  <c r="U119" i="8"/>
  <c r="T119" i="8"/>
  <c r="S119" i="8"/>
  <c r="R119" i="8"/>
  <c r="Q119" i="8"/>
  <c r="P119" i="8"/>
  <c r="O119" i="8"/>
  <c r="N119" i="8"/>
  <c r="M119" i="8"/>
  <c r="L119" i="8"/>
  <c r="K119" i="8"/>
  <c r="J119" i="8"/>
  <c r="I119" i="8"/>
  <c r="H119" i="8"/>
  <c r="G119" i="8"/>
  <c r="F119" i="8"/>
  <c r="E119" i="8"/>
  <c r="D119" i="8"/>
  <c r="C119" i="8"/>
  <c r="B119" i="8"/>
  <c r="A119" i="8"/>
  <c r="Z118" i="8"/>
  <c r="Y118" i="8"/>
  <c r="X118" i="8"/>
  <c r="W118" i="8"/>
  <c r="V118" i="8"/>
  <c r="U118" i="8"/>
  <c r="T118" i="8"/>
  <c r="S118" i="8"/>
  <c r="R118" i="8"/>
  <c r="Q118" i="8"/>
  <c r="P118" i="8"/>
  <c r="O118" i="8"/>
  <c r="N118" i="8"/>
  <c r="M118" i="8"/>
  <c r="L118" i="8"/>
  <c r="K118" i="8"/>
  <c r="J118" i="8"/>
  <c r="I118" i="8"/>
  <c r="H118" i="8"/>
  <c r="G118" i="8"/>
  <c r="F118" i="8"/>
  <c r="E118" i="8"/>
  <c r="D118" i="8"/>
  <c r="C118" i="8"/>
  <c r="B118" i="8"/>
  <c r="A118" i="8"/>
  <c r="Z117" i="8"/>
  <c r="Y117" i="8"/>
  <c r="X117" i="8"/>
  <c r="W117" i="8"/>
  <c r="V117" i="8"/>
  <c r="U117" i="8"/>
  <c r="T117" i="8"/>
  <c r="S117" i="8"/>
  <c r="R117" i="8"/>
  <c r="Q117" i="8"/>
  <c r="P117" i="8"/>
  <c r="O117" i="8"/>
  <c r="N117" i="8"/>
  <c r="M117" i="8"/>
  <c r="L117" i="8"/>
  <c r="K117" i="8"/>
  <c r="J117" i="8"/>
  <c r="I117" i="8"/>
  <c r="H117" i="8"/>
  <c r="G117" i="8"/>
  <c r="F117" i="8"/>
  <c r="E117" i="8"/>
  <c r="D117" i="8"/>
  <c r="C117" i="8"/>
  <c r="B117" i="8"/>
  <c r="A117" i="8"/>
  <c r="Z116" i="8"/>
  <c r="Y116" i="8"/>
  <c r="X116" i="8"/>
  <c r="W116" i="8"/>
  <c r="V116" i="8"/>
  <c r="U116" i="8"/>
  <c r="T116" i="8"/>
  <c r="S116" i="8"/>
  <c r="R116" i="8"/>
  <c r="Q116" i="8"/>
  <c r="P116" i="8"/>
  <c r="O116" i="8"/>
  <c r="N116" i="8"/>
  <c r="M116" i="8"/>
  <c r="L116" i="8"/>
  <c r="K116" i="8"/>
  <c r="J116" i="8"/>
  <c r="I116" i="8"/>
  <c r="H116" i="8"/>
  <c r="G116" i="8"/>
  <c r="F116" i="8"/>
  <c r="E116" i="8"/>
  <c r="D116" i="8"/>
  <c r="C116" i="8"/>
  <c r="B116" i="8"/>
  <c r="A116" i="8"/>
  <c r="Z115" i="8"/>
  <c r="Y115" i="8"/>
  <c r="X115" i="8"/>
  <c r="W115" i="8"/>
  <c r="V115" i="8"/>
  <c r="U115" i="8"/>
  <c r="T115" i="8"/>
  <c r="S115" i="8"/>
  <c r="R115" i="8"/>
  <c r="Q115" i="8"/>
  <c r="P115" i="8"/>
  <c r="O115" i="8"/>
  <c r="N115" i="8"/>
  <c r="M115" i="8"/>
  <c r="L115" i="8"/>
  <c r="K115" i="8"/>
  <c r="J115" i="8"/>
  <c r="I115" i="8"/>
  <c r="H115" i="8"/>
  <c r="G115" i="8"/>
  <c r="F115" i="8"/>
  <c r="E115" i="8"/>
  <c r="D115" i="8"/>
  <c r="C115" i="8"/>
  <c r="B115" i="8"/>
  <c r="A115" i="8"/>
  <c r="Z114" i="8"/>
  <c r="Y114" i="8"/>
  <c r="X114" i="8"/>
  <c r="W114" i="8"/>
  <c r="V114" i="8"/>
  <c r="U114" i="8"/>
  <c r="T114" i="8"/>
  <c r="S114" i="8"/>
  <c r="R114" i="8"/>
  <c r="Q114" i="8"/>
  <c r="P114" i="8"/>
  <c r="O114" i="8"/>
  <c r="N114" i="8"/>
  <c r="M114" i="8"/>
  <c r="L114" i="8"/>
  <c r="K114" i="8"/>
  <c r="J114" i="8"/>
  <c r="I114" i="8"/>
  <c r="H114" i="8"/>
  <c r="G114" i="8"/>
  <c r="F114" i="8"/>
  <c r="E114" i="8"/>
  <c r="D114" i="8"/>
  <c r="C114" i="8"/>
  <c r="B114" i="8"/>
  <c r="A114" i="8"/>
  <c r="Z113" i="8"/>
  <c r="Y113" i="8"/>
  <c r="X113" i="8"/>
  <c r="W113" i="8"/>
  <c r="V113" i="8"/>
  <c r="U113" i="8"/>
  <c r="T113" i="8"/>
  <c r="S113" i="8"/>
  <c r="R113" i="8"/>
  <c r="Q113" i="8"/>
  <c r="P113" i="8"/>
  <c r="O113" i="8"/>
  <c r="N113" i="8"/>
  <c r="M113" i="8"/>
  <c r="L113" i="8"/>
  <c r="K113" i="8"/>
  <c r="J113" i="8"/>
  <c r="I113" i="8"/>
  <c r="H113" i="8"/>
  <c r="G113" i="8"/>
  <c r="F113" i="8"/>
  <c r="E113" i="8"/>
  <c r="D113" i="8"/>
  <c r="C113" i="8"/>
  <c r="B113" i="8"/>
  <c r="A113" i="8"/>
  <c r="Z112" i="8"/>
  <c r="Y112" i="8"/>
  <c r="X112" i="8"/>
  <c r="W112" i="8"/>
  <c r="V112" i="8"/>
  <c r="U112" i="8"/>
  <c r="T112" i="8"/>
  <c r="S112" i="8"/>
  <c r="R112" i="8"/>
  <c r="Q112" i="8"/>
  <c r="P112" i="8"/>
  <c r="O112" i="8"/>
  <c r="N112" i="8"/>
  <c r="M112" i="8"/>
  <c r="L112" i="8"/>
  <c r="K112" i="8"/>
  <c r="J112" i="8"/>
  <c r="I112" i="8"/>
  <c r="H112" i="8"/>
  <c r="G112" i="8"/>
  <c r="F112" i="8"/>
  <c r="E112" i="8"/>
  <c r="D112" i="8"/>
  <c r="C112" i="8"/>
  <c r="B112" i="8"/>
  <c r="A112" i="8"/>
  <c r="Z111" i="8"/>
  <c r="Y111" i="8"/>
  <c r="X111" i="8"/>
  <c r="W111" i="8"/>
  <c r="V111" i="8"/>
  <c r="U111" i="8"/>
  <c r="T111" i="8"/>
  <c r="S111" i="8"/>
  <c r="R111" i="8"/>
  <c r="Q111" i="8"/>
  <c r="P111" i="8"/>
  <c r="O111" i="8"/>
  <c r="N111" i="8"/>
  <c r="M111" i="8"/>
  <c r="L111" i="8"/>
  <c r="K111" i="8"/>
  <c r="J111" i="8"/>
  <c r="I111" i="8"/>
  <c r="H111" i="8"/>
  <c r="G111" i="8"/>
  <c r="F111" i="8"/>
  <c r="E111" i="8"/>
  <c r="D111" i="8"/>
  <c r="C111" i="8"/>
  <c r="B111" i="8"/>
  <c r="A111" i="8"/>
  <c r="Z110" i="8"/>
  <c r="Y110" i="8"/>
  <c r="X110" i="8"/>
  <c r="W110" i="8"/>
  <c r="V110" i="8"/>
  <c r="U110" i="8"/>
  <c r="T110" i="8"/>
  <c r="S110" i="8"/>
  <c r="R110" i="8"/>
  <c r="Q110" i="8"/>
  <c r="P110" i="8"/>
  <c r="O110" i="8"/>
  <c r="N110" i="8"/>
  <c r="M110" i="8"/>
  <c r="L110" i="8"/>
  <c r="K110" i="8"/>
  <c r="J110" i="8"/>
  <c r="I110" i="8"/>
  <c r="H110" i="8"/>
  <c r="G110" i="8"/>
  <c r="F110" i="8"/>
  <c r="E110" i="8"/>
  <c r="D110" i="8"/>
  <c r="C110" i="8"/>
  <c r="B110" i="8"/>
  <c r="A110" i="8"/>
  <c r="Z109" i="8"/>
  <c r="Y109" i="8"/>
  <c r="X109" i="8"/>
  <c r="W109" i="8"/>
  <c r="V109" i="8"/>
  <c r="U109" i="8"/>
  <c r="T109" i="8"/>
  <c r="S109" i="8"/>
  <c r="R109" i="8"/>
  <c r="Q109" i="8"/>
  <c r="P109" i="8"/>
  <c r="O109" i="8"/>
  <c r="N109" i="8"/>
  <c r="M109" i="8"/>
  <c r="L109" i="8"/>
  <c r="K109" i="8"/>
  <c r="J109" i="8"/>
  <c r="I109" i="8"/>
  <c r="H109" i="8"/>
  <c r="G109" i="8"/>
  <c r="F109" i="8"/>
  <c r="E109" i="8"/>
  <c r="D109" i="8"/>
  <c r="C109" i="8"/>
  <c r="B109" i="8"/>
  <c r="A109" i="8"/>
  <c r="Z108" i="8"/>
  <c r="Y108" i="8"/>
  <c r="X108" i="8"/>
  <c r="W108" i="8"/>
  <c r="V108" i="8"/>
  <c r="U108" i="8"/>
  <c r="T108" i="8"/>
  <c r="S108" i="8"/>
  <c r="R108" i="8"/>
  <c r="Q108" i="8"/>
  <c r="P108" i="8"/>
  <c r="O108" i="8"/>
  <c r="N108" i="8"/>
  <c r="M108" i="8"/>
  <c r="L108" i="8"/>
  <c r="K108" i="8"/>
  <c r="J108" i="8"/>
  <c r="I108" i="8"/>
  <c r="H108" i="8"/>
  <c r="G108" i="8"/>
  <c r="F108" i="8"/>
  <c r="E108" i="8"/>
  <c r="D108" i="8"/>
  <c r="C108" i="8"/>
  <c r="B108" i="8"/>
  <c r="A108" i="8"/>
  <c r="Z107" i="8"/>
  <c r="Y107" i="8"/>
  <c r="X107" i="8"/>
  <c r="W107" i="8"/>
  <c r="V107" i="8"/>
  <c r="U107" i="8"/>
  <c r="T107" i="8"/>
  <c r="S107" i="8"/>
  <c r="R107" i="8"/>
  <c r="Q107" i="8"/>
  <c r="P107" i="8"/>
  <c r="O107" i="8"/>
  <c r="N107" i="8"/>
  <c r="M107" i="8"/>
  <c r="L107" i="8"/>
  <c r="K107" i="8"/>
  <c r="J107" i="8"/>
  <c r="I107" i="8"/>
  <c r="H107" i="8"/>
  <c r="G107" i="8"/>
  <c r="F107" i="8"/>
  <c r="E107" i="8"/>
  <c r="D107" i="8"/>
  <c r="C107" i="8"/>
  <c r="B107" i="8"/>
  <c r="A107" i="8"/>
  <c r="Z106" i="8"/>
  <c r="Y106" i="8"/>
  <c r="X106" i="8"/>
  <c r="W106" i="8"/>
  <c r="V106" i="8"/>
  <c r="U106" i="8"/>
  <c r="T106" i="8"/>
  <c r="S106" i="8"/>
  <c r="R106" i="8"/>
  <c r="Q106" i="8"/>
  <c r="P106" i="8"/>
  <c r="O106" i="8"/>
  <c r="N106" i="8"/>
  <c r="M106" i="8"/>
  <c r="L106" i="8"/>
  <c r="K106" i="8"/>
  <c r="J106" i="8"/>
  <c r="I106" i="8"/>
  <c r="H106" i="8"/>
  <c r="G106" i="8"/>
  <c r="F106" i="8"/>
  <c r="E106" i="8"/>
  <c r="D106" i="8"/>
  <c r="C106" i="8"/>
  <c r="B106" i="8"/>
  <c r="A106" i="8"/>
  <c r="Z105" i="8"/>
  <c r="Y105" i="8"/>
  <c r="X105" i="8"/>
  <c r="W105" i="8"/>
  <c r="V105" i="8"/>
  <c r="U105" i="8"/>
  <c r="T105" i="8"/>
  <c r="S105" i="8"/>
  <c r="R105" i="8"/>
  <c r="Q105" i="8"/>
  <c r="P105" i="8"/>
  <c r="O105" i="8"/>
  <c r="N105" i="8"/>
  <c r="M105" i="8"/>
  <c r="L105" i="8"/>
  <c r="K105" i="8"/>
  <c r="J105" i="8"/>
  <c r="I105" i="8"/>
  <c r="H105" i="8"/>
  <c r="G105" i="8"/>
  <c r="F105" i="8"/>
  <c r="E105" i="8"/>
  <c r="D105" i="8"/>
  <c r="C105" i="8"/>
  <c r="B105" i="8"/>
  <c r="A105" i="8"/>
  <c r="Z104" i="8"/>
  <c r="Y104" i="8"/>
  <c r="X104" i="8"/>
  <c r="W104" i="8"/>
  <c r="V104" i="8"/>
  <c r="U104" i="8"/>
  <c r="T104" i="8"/>
  <c r="S104" i="8"/>
  <c r="R104" i="8"/>
  <c r="Q104" i="8"/>
  <c r="P104" i="8"/>
  <c r="O104" i="8"/>
  <c r="N104" i="8"/>
  <c r="M104" i="8"/>
  <c r="L104" i="8"/>
  <c r="K104" i="8"/>
  <c r="J104" i="8"/>
  <c r="I104" i="8"/>
  <c r="H104" i="8"/>
  <c r="G104" i="8"/>
  <c r="F104" i="8"/>
  <c r="E104" i="8"/>
  <c r="D104" i="8"/>
  <c r="C104" i="8"/>
  <c r="B104" i="8"/>
  <c r="A104" i="8"/>
  <c r="Z103" i="8"/>
  <c r="Y103" i="8"/>
  <c r="X103" i="8"/>
  <c r="W103" i="8"/>
  <c r="V103" i="8"/>
  <c r="U103" i="8"/>
  <c r="T103" i="8"/>
  <c r="S103" i="8"/>
  <c r="R103" i="8"/>
  <c r="Q103" i="8"/>
  <c r="P103" i="8"/>
  <c r="O103" i="8"/>
  <c r="N103" i="8"/>
  <c r="M103" i="8"/>
  <c r="L103" i="8"/>
  <c r="K103" i="8"/>
  <c r="J103" i="8"/>
  <c r="I103" i="8"/>
  <c r="H103" i="8"/>
  <c r="G103" i="8"/>
  <c r="F103" i="8"/>
  <c r="E103" i="8"/>
  <c r="D103" i="8"/>
  <c r="C103" i="8"/>
  <c r="B103" i="8"/>
  <c r="A103" i="8"/>
  <c r="Z102" i="8"/>
  <c r="Y102" i="8"/>
  <c r="X102" i="8"/>
  <c r="W102" i="8"/>
  <c r="V102" i="8"/>
  <c r="U102" i="8"/>
  <c r="T102" i="8"/>
  <c r="S102" i="8"/>
  <c r="R102" i="8"/>
  <c r="Q102" i="8"/>
  <c r="P102" i="8"/>
  <c r="O102" i="8"/>
  <c r="N102" i="8"/>
  <c r="M102" i="8"/>
  <c r="L102" i="8"/>
  <c r="K102" i="8"/>
  <c r="J102" i="8"/>
  <c r="I102" i="8"/>
  <c r="H102" i="8"/>
  <c r="G102" i="8"/>
  <c r="F102" i="8"/>
  <c r="E102" i="8"/>
  <c r="D102" i="8"/>
  <c r="C102" i="8"/>
  <c r="B102" i="8"/>
  <c r="A102" i="8"/>
  <c r="Z101" i="8"/>
  <c r="Y101" i="8"/>
  <c r="X101" i="8"/>
  <c r="W101" i="8"/>
  <c r="V101" i="8"/>
  <c r="U101" i="8"/>
  <c r="T101" i="8"/>
  <c r="S101" i="8"/>
  <c r="R101" i="8"/>
  <c r="Q101" i="8"/>
  <c r="P101" i="8"/>
  <c r="O101" i="8"/>
  <c r="N101" i="8"/>
  <c r="M101" i="8"/>
  <c r="L101" i="8"/>
  <c r="K101" i="8"/>
  <c r="J101" i="8"/>
  <c r="I101" i="8"/>
  <c r="H101" i="8"/>
  <c r="G101" i="8"/>
  <c r="F101" i="8"/>
  <c r="E101" i="8"/>
  <c r="D101" i="8"/>
  <c r="C101" i="8"/>
  <c r="B101" i="8"/>
  <c r="A101" i="8"/>
  <c r="Z100" i="8"/>
  <c r="Y100" i="8"/>
  <c r="X100" i="8"/>
  <c r="W100" i="8"/>
  <c r="V100" i="8"/>
  <c r="U100" i="8"/>
  <c r="T100" i="8"/>
  <c r="S100" i="8"/>
  <c r="R100" i="8"/>
  <c r="Q100" i="8"/>
  <c r="P100" i="8"/>
  <c r="O100" i="8"/>
  <c r="N100" i="8"/>
  <c r="M100" i="8"/>
  <c r="L100" i="8"/>
  <c r="K100" i="8"/>
  <c r="J100" i="8"/>
  <c r="I100" i="8"/>
  <c r="H100" i="8"/>
  <c r="G100" i="8"/>
  <c r="F100" i="8"/>
  <c r="E100" i="8"/>
  <c r="D100" i="8"/>
  <c r="C100" i="8"/>
  <c r="B100" i="8"/>
  <c r="A100" i="8"/>
  <c r="Z99" i="8"/>
  <c r="Y99" i="8"/>
  <c r="X99" i="8"/>
  <c r="W99" i="8"/>
  <c r="V99" i="8"/>
  <c r="U99" i="8"/>
  <c r="T99" i="8"/>
  <c r="S99" i="8"/>
  <c r="R99" i="8"/>
  <c r="Q99" i="8"/>
  <c r="P99" i="8"/>
  <c r="O99" i="8"/>
  <c r="N99" i="8"/>
  <c r="M99" i="8"/>
  <c r="L99" i="8"/>
  <c r="K99" i="8"/>
  <c r="J99" i="8"/>
  <c r="I99" i="8"/>
  <c r="H99" i="8"/>
  <c r="G99" i="8"/>
  <c r="F99" i="8"/>
  <c r="E99" i="8"/>
  <c r="D99" i="8"/>
  <c r="C99" i="8"/>
  <c r="B99" i="8"/>
  <c r="A99" i="8"/>
  <c r="Z98" i="8"/>
  <c r="Y98" i="8"/>
  <c r="X98" i="8"/>
  <c r="W98" i="8"/>
  <c r="V98" i="8"/>
  <c r="U98" i="8"/>
  <c r="T98" i="8"/>
  <c r="S98" i="8"/>
  <c r="R98" i="8"/>
  <c r="Q98" i="8"/>
  <c r="P98" i="8"/>
  <c r="O98" i="8"/>
  <c r="N98" i="8"/>
  <c r="M98" i="8"/>
  <c r="L98" i="8"/>
  <c r="K98" i="8"/>
  <c r="J98" i="8"/>
  <c r="I98" i="8"/>
  <c r="H98" i="8"/>
  <c r="G98" i="8"/>
  <c r="F98" i="8"/>
  <c r="E98" i="8"/>
  <c r="D98" i="8"/>
  <c r="C98" i="8"/>
  <c r="B98" i="8"/>
  <c r="A98" i="8"/>
  <c r="Z97" i="8"/>
  <c r="Y97" i="8"/>
  <c r="X97" i="8"/>
  <c r="W97" i="8"/>
  <c r="V97" i="8"/>
  <c r="U97" i="8"/>
  <c r="T97" i="8"/>
  <c r="S97" i="8"/>
  <c r="R97" i="8"/>
  <c r="Q97" i="8"/>
  <c r="P97" i="8"/>
  <c r="O97" i="8"/>
  <c r="N97" i="8"/>
  <c r="M97" i="8"/>
  <c r="L97" i="8"/>
  <c r="K97" i="8"/>
  <c r="J97" i="8"/>
  <c r="I97" i="8"/>
  <c r="H97" i="8"/>
  <c r="G97" i="8"/>
  <c r="F97" i="8"/>
  <c r="E97" i="8"/>
  <c r="D97" i="8"/>
  <c r="C97" i="8"/>
  <c r="B97" i="8"/>
  <c r="A97" i="8"/>
  <c r="Z96" i="8"/>
  <c r="Y96" i="8"/>
  <c r="X96" i="8"/>
  <c r="W96" i="8"/>
  <c r="V96" i="8"/>
  <c r="U96" i="8"/>
  <c r="T96" i="8"/>
  <c r="S96" i="8"/>
  <c r="R96" i="8"/>
  <c r="Q96" i="8"/>
  <c r="P96" i="8"/>
  <c r="O96" i="8"/>
  <c r="N96" i="8"/>
  <c r="M96" i="8"/>
  <c r="L96" i="8"/>
  <c r="K96" i="8"/>
  <c r="J96" i="8"/>
  <c r="I96" i="8"/>
  <c r="H96" i="8"/>
  <c r="G96" i="8"/>
  <c r="F96" i="8"/>
  <c r="E96" i="8"/>
  <c r="D96" i="8"/>
  <c r="C96" i="8"/>
  <c r="B96" i="8"/>
  <c r="A96" i="8"/>
  <c r="Z95" i="8"/>
  <c r="Y95" i="8"/>
  <c r="X95" i="8"/>
  <c r="W95" i="8"/>
  <c r="V95" i="8"/>
  <c r="U95" i="8"/>
  <c r="T95" i="8"/>
  <c r="S95" i="8"/>
  <c r="R95" i="8"/>
  <c r="Q95" i="8"/>
  <c r="P95" i="8"/>
  <c r="O95" i="8"/>
  <c r="N95" i="8"/>
  <c r="M95" i="8"/>
  <c r="L95" i="8"/>
  <c r="K95" i="8"/>
  <c r="J95" i="8"/>
  <c r="I95" i="8"/>
  <c r="H95" i="8"/>
  <c r="G95" i="8"/>
  <c r="F95" i="8"/>
  <c r="E95" i="8"/>
  <c r="D95" i="8"/>
  <c r="C95" i="8"/>
  <c r="B95" i="8"/>
  <c r="A95" i="8"/>
  <c r="Z94" i="8"/>
  <c r="Y94" i="8"/>
  <c r="X94" i="8"/>
  <c r="W94" i="8"/>
  <c r="V94" i="8"/>
  <c r="U94" i="8"/>
  <c r="T94" i="8"/>
  <c r="S94" i="8"/>
  <c r="R94" i="8"/>
  <c r="Q94" i="8"/>
  <c r="P94" i="8"/>
  <c r="O94" i="8"/>
  <c r="N94" i="8"/>
  <c r="M94" i="8"/>
  <c r="L94" i="8"/>
  <c r="K94" i="8"/>
  <c r="J94" i="8"/>
  <c r="I94" i="8"/>
  <c r="H94" i="8"/>
  <c r="G94" i="8"/>
  <c r="F94" i="8"/>
  <c r="E94" i="8"/>
  <c r="D94" i="8"/>
  <c r="C94" i="8"/>
  <c r="B94" i="8"/>
  <c r="A94" i="8"/>
  <c r="Z93" i="8"/>
  <c r="Y93" i="8"/>
  <c r="X93" i="8"/>
  <c r="W93" i="8"/>
  <c r="V93" i="8"/>
  <c r="U93" i="8"/>
  <c r="T93" i="8"/>
  <c r="S93" i="8"/>
  <c r="R93" i="8"/>
  <c r="Q93" i="8"/>
  <c r="P93" i="8"/>
  <c r="O93" i="8"/>
  <c r="N93" i="8"/>
  <c r="M93" i="8"/>
  <c r="L93" i="8"/>
  <c r="K93" i="8"/>
  <c r="J93" i="8"/>
  <c r="I93" i="8"/>
  <c r="H93" i="8"/>
  <c r="G93" i="8"/>
  <c r="F93" i="8"/>
  <c r="E93" i="8"/>
  <c r="D93" i="8"/>
  <c r="C93" i="8"/>
  <c r="B93" i="8"/>
  <c r="A93" i="8"/>
  <c r="Z92" i="8"/>
  <c r="Y92" i="8"/>
  <c r="X92" i="8"/>
  <c r="W92" i="8"/>
  <c r="V92" i="8"/>
  <c r="U92" i="8"/>
  <c r="T92" i="8"/>
  <c r="S92" i="8"/>
  <c r="R92" i="8"/>
  <c r="Q92" i="8"/>
  <c r="P92" i="8"/>
  <c r="O92" i="8"/>
  <c r="N92" i="8"/>
  <c r="M92" i="8"/>
  <c r="L92" i="8"/>
  <c r="K92" i="8"/>
  <c r="J92" i="8"/>
  <c r="I92" i="8"/>
  <c r="H92" i="8"/>
  <c r="G92" i="8"/>
  <c r="F92" i="8"/>
  <c r="E92" i="8"/>
  <c r="D92" i="8"/>
  <c r="C92" i="8"/>
  <c r="B92" i="8"/>
  <c r="A92" i="8"/>
  <c r="Z91" i="8"/>
  <c r="Y91" i="8"/>
  <c r="X91" i="8"/>
  <c r="W91" i="8"/>
  <c r="V91" i="8"/>
  <c r="U91" i="8"/>
  <c r="T91" i="8"/>
  <c r="S91" i="8"/>
  <c r="R91" i="8"/>
  <c r="Q91" i="8"/>
  <c r="P91" i="8"/>
  <c r="O91" i="8"/>
  <c r="N91" i="8"/>
  <c r="M91" i="8"/>
  <c r="L91" i="8"/>
  <c r="K91" i="8"/>
  <c r="J91" i="8"/>
  <c r="I91" i="8"/>
  <c r="H91" i="8"/>
  <c r="G91" i="8"/>
  <c r="F91" i="8"/>
  <c r="E91" i="8"/>
  <c r="D91" i="8"/>
  <c r="C91" i="8"/>
  <c r="B91" i="8"/>
  <c r="A91" i="8"/>
  <c r="Z90" i="8"/>
  <c r="Y90" i="8"/>
  <c r="X90" i="8"/>
  <c r="W90" i="8"/>
  <c r="V90" i="8"/>
  <c r="U90" i="8"/>
  <c r="T90" i="8"/>
  <c r="S90" i="8"/>
  <c r="R90" i="8"/>
  <c r="Q90" i="8"/>
  <c r="P90" i="8"/>
  <c r="O90" i="8"/>
  <c r="N90" i="8"/>
  <c r="M90" i="8"/>
  <c r="L90" i="8"/>
  <c r="K90" i="8"/>
  <c r="J90" i="8"/>
  <c r="I90" i="8"/>
  <c r="H90" i="8"/>
  <c r="G90" i="8"/>
  <c r="F90" i="8"/>
  <c r="E90" i="8"/>
  <c r="D90" i="8"/>
  <c r="C90" i="8"/>
  <c r="B90" i="8"/>
  <c r="A90" i="8"/>
  <c r="Z89" i="8"/>
  <c r="Y89" i="8"/>
  <c r="X89" i="8"/>
  <c r="W89" i="8"/>
  <c r="V89" i="8"/>
  <c r="U89" i="8"/>
  <c r="T89" i="8"/>
  <c r="S89" i="8"/>
  <c r="R89" i="8"/>
  <c r="Q89" i="8"/>
  <c r="P89" i="8"/>
  <c r="O89" i="8"/>
  <c r="N89" i="8"/>
  <c r="M89" i="8"/>
  <c r="L89" i="8"/>
  <c r="K89" i="8"/>
  <c r="J89" i="8"/>
  <c r="I89" i="8"/>
  <c r="H89" i="8"/>
  <c r="G89" i="8"/>
  <c r="F89" i="8"/>
  <c r="E89" i="8"/>
  <c r="D89" i="8"/>
  <c r="C89" i="8"/>
  <c r="B89" i="8"/>
  <c r="A89" i="8"/>
  <c r="Z88" i="8"/>
  <c r="Y88" i="8"/>
  <c r="X88" i="8"/>
  <c r="W88" i="8"/>
  <c r="V88" i="8"/>
  <c r="U88" i="8"/>
  <c r="T88" i="8"/>
  <c r="S88" i="8"/>
  <c r="R88" i="8"/>
  <c r="Q88" i="8"/>
  <c r="P88" i="8"/>
  <c r="O88" i="8"/>
  <c r="N88" i="8"/>
  <c r="M88" i="8"/>
  <c r="L88" i="8"/>
  <c r="K88" i="8"/>
  <c r="J88" i="8"/>
  <c r="I88" i="8"/>
  <c r="H88" i="8"/>
  <c r="G88" i="8"/>
  <c r="F88" i="8"/>
  <c r="E88" i="8"/>
  <c r="D88" i="8"/>
  <c r="C88" i="8"/>
  <c r="B88" i="8"/>
  <c r="A88" i="8"/>
  <c r="Z87" i="8"/>
  <c r="Y87" i="8"/>
  <c r="X87" i="8"/>
  <c r="W87" i="8"/>
  <c r="V87" i="8"/>
  <c r="U87" i="8"/>
  <c r="T87" i="8"/>
  <c r="S87" i="8"/>
  <c r="R87" i="8"/>
  <c r="Q87" i="8"/>
  <c r="P87" i="8"/>
  <c r="O87" i="8"/>
  <c r="N87" i="8"/>
  <c r="M87" i="8"/>
  <c r="L87" i="8"/>
  <c r="K87" i="8"/>
  <c r="J87" i="8"/>
  <c r="I87" i="8"/>
  <c r="H87" i="8"/>
  <c r="G87" i="8"/>
  <c r="F87" i="8"/>
  <c r="E87" i="8"/>
  <c r="D87" i="8"/>
  <c r="C87" i="8"/>
  <c r="B87" i="8"/>
  <c r="A87" i="8"/>
  <c r="Z86" i="8"/>
  <c r="Y86" i="8"/>
  <c r="X86" i="8"/>
  <c r="W86" i="8"/>
  <c r="V86" i="8"/>
  <c r="U86" i="8"/>
  <c r="T86" i="8"/>
  <c r="S86" i="8"/>
  <c r="R86" i="8"/>
  <c r="Q86" i="8"/>
  <c r="P86" i="8"/>
  <c r="O86" i="8"/>
  <c r="N86" i="8"/>
  <c r="M86" i="8"/>
  <c r="L86" i="8"/>
  <c r="K86" i="8"/>
  <c r="J86" i="8"/>
  <c r="I86" i="8"/>
  <c r="H86" i="8"/>
  <c r="G86" i="8"/>
  <c r="F86" i="8"/>
  <c r="E86" i="8"/>
  <c r="D86" i="8"/>
  <c r="C86" i="8"/>
  <c r="B86" i="8"/>
  <c r="A86" i="8"/>
  <c r="Z85" i="8"/>
  <c r="Y85" i="8"/>
  <c r="X85" i="8"/>
  <c r="W85" i="8"/>
  <c r="V85" i="8"/>
  <c r="U85" i="8"/>
  <c r="T85" i="8"/>
  <c r="S85" i="8"/>
  <c r="R85" i="8"/>
  <c r="Q85" i="8"/>
  <c r="P85" i="8"/>
  <c r="O85" i="8"/>
  <c r="N85" i="8"/>
  <c r="M85" i="8"/>
  <c r="L85" i="8"/>
  <c r="K85" i="8"/>
  <c r="J85" i="8"/>
  <c r="I85" i="8"/>
  <c r="H85" i="8"/>
  <c r="G85" i="8"/>
  <c r="F85" i="8"/>
  <c r="E85" i="8"/>
  <c r="D85" i="8"/>
  <c r="C85" i="8"/>
  <c r="B85" i="8"/>
  <c r="A85" i="8"/>
  <c r="Z84" i="8"/>
  <c r="Y84" i="8"/>
  <c r="X84" i="8"/>
  <c r="W84" i="8"/>
  <c r="V84" i="8"/>
  <c r="U84" i="8"/>
  <c r="T84" i="8"/>
  <c r="S84" i="8"/>
  <c r="R84" i="8"/>
  <c r="Q84" i="8"/>
  <c r="P84" i="8"/>
  <c r="O84" i="8"/>
  <c r="N84" i="8"/>
  <c r="M84" i="8"/>
  <c r="L84" i="8"/>
  <c r="K84" i="8"/>
  <c r="J84" i="8"/>
  <c r="I84" i="8"/>
  <c r="H84" i="8"/>
  <c r="G84" i="8"/>
  <c r="F84" i="8"/>
  <c r="E84" i="8"/>
  <c r="D84" i="8"/>
  <c r="C84" i="8"/>
  <c r="B84" i="8"/>
  <c r="A84" i="8"/>
  <c r="Z83" i="8"/>
  <c r="Y83" i="8"/>
  <c r="X83" i="8"/>
  <c r="W83" i="8"/>
  <c r="V83" i="8"/>
  <c r="U83" i="8"/>
  <c r="T83" i="8"/>
  <c r="S83" i="8"/>
  <c r="R83" i="8"/>
  <c r="Q83" i="8"/>
  <c r="P83" i="8"/>
  <c r="O83" i="8"/>
  <c r="N83" i="8"/>
  <c r="M83" i="8"/>
  <c r="L83" i="8"/>
  <c r="K83" i="8"/>
  <c r="J83" i="8"/>
  <c r="I83" i="8"/>
  <c r="H83" i="8"/>
  <c r="G83" i="8"/>
  <c r="F83" i="8"/>
  <c r="E83" i="8"/>
  <c r="D83" i="8"/>
  <c r="C83" i="8"/>
  <c r="B83" i="8"/>
  <c r="A83" i="8"/>
  <c r="Z82" i="8"/>
  <c r="Y82" i="8"/>
  <c r="X82" i="8"/>
  <c r="W82" i="8"/>
  <c r="V82" i="8"/>
  <c r="U82" i="8"/>
  <c r="T82" i="8"/>
  <c r="S82" i="8"/>
  <c r="R82" i="8"/>
  <c r="Q82" i="8"/>
  <c r="P82" i="8"/>
  <c r="O82" i="8"/>
  <c r="N82" i="8"/>
  <c r="M82" i="8"/>
  <c r="L82" i="8"/>
  <c r="K82" i="8"/>
  <c r="J82" i="8"/>
  <c r="I82" i="8"/>
  <c r="H82" i="8"/>
  <c r="G82" i="8"/>
  <c r="F82" i="8"/>
  <c r="E82" i="8"/>
  <c r="D82" i="8"/>
  <c r="C82" i="8"/>
  <c r="B82" i="8"/>
  <c r="A82" i="8"/>
  <c r="Z81" i="8"/>
  <c r="Y81" i="8"/>
  <c r="X81" i="8"/>
  <c r="W81" i="8"/>
  <c r="V81" i="8"/>
  <c r="U81" i="8"/>
  <c r="T81" i="8"/>
  <c r="S81" i="8"/>
  <c r="R81" i="8"/>
  <c r="Q81" i="8"/>
  <c r="P81" i="8"/>
  <c r="O81" i="8"/>
  <c r="N81" i="8"/>
  <c r="M81" i="8"/>
  <c r="L81" i="8"/>
  <c r="K81" i="8"/>
  <c r="J81" i="8"/>
  <c r="I81" i="8"/>
  <c r="H81" i="8"/>
  <c r="G81" i="8"/>
  <c r="F81" i="8"/>
  <c r="E81" i="8"/>
  <c r="D81" i="8"/>
  <c r="C81" i="8"/>
  <c r="B81" i="8"/>
  <c r="A81" i="8"/>
  <c r="Z80" i="8"/>
  <c r="Y80" i="8"/>
  <c r="X80" i="8"/>
  <c r="W80" i="8"/>
  <c r="V80" i="8"/>
  <c r="U80" i="8"/>
  <c r="T80" i="8"/>
  <c r="S80" i="8"/>
  <c r="R80" i="8"/>
  <c r="Q80" i="8"/>
  <c r="P80" i="8"/>
  <c r="O80" i="8"/>
  <c r="N80" i="8"/>
  <c r="M80" i="8"/>
  <c r="L80" i="8"/>
  <c r="K80" i="8"/>
  <c r="J80" i="8"/>
  <c r="I80" i="8"/>
  <c r="H80" i="8"/>
  <c r="G80" i="8"/>
  <c r="F80" i="8"/>
  <c r="E80" i="8"/>
  <c r="D80" i="8"/>
  <c r="C80" i="8"/>
  <c r="B80" i="8"/>
  <c r="A80" i="8"/>
  <c r="Z79" i="8"/>
  <c r="Y79" i="8"/>
  <c r="X79" i="8"/>
  <c r="W79" i="8"/>
  <c r="V79" i="8"/>
  <c r="U79" i="8"/>
  <c r="T79" i="8"/>
  <c r="S79" i="8"/>
  <c r="R79" i="8"/>
  <c r="Q79" i="8"/>
  <c r="P79" i="8"/>
  <c r="O79" i="8"/>
  <c r="N79" i="8"/>
  <c r="M79" i="8"/>
  <c r="L79" i="8"/>
  <c r="K79" i="8"/>
  <c r="J79" i="8"/>
  <c r="I79" i="8"/>
  <c r="H79" i="8"/>
  <c r="G79" i="8"/>
  <c r="F79" i="8"/>
  <c r="E79" i="8"/>
  <c r="D79" i="8"/>
  <c r="C79" i="8"/>
  <c r="B79" i="8"/>
  <c r="A79" i="8"/>
  <c r="Z78" i="8"/>
  <c r="Y78" i="8"/>
  <c r="X78" i="8"/>
  <c r="W78" i="8"/>
  <c r="V78" i="8"/>
  <c r="U78" i="8"/>
  <c r="T78" i="8"/>
  <c r="S78" i="8"/>
  <c r="R78" i="8"/>
  <c r="Q78" i="8"/>
  <c r="P78" i="8"/>
  <c r="O78" i="8"/>
  <c r="N78" i="8"/>
  <c r="M78" i="8"/>
  <c r="L78" i="8"/>
  <c r="K78" i="8"/>
  <c r="J78" i="8"/>
  <c r="I78" i="8"/>
  <c r="H78" i="8"/>
  <c r="G78" i="8"/>
  <c r="F78" i="8"/>
  <c r="E78" i="8"/>
  <c r="D78" i="8"/>
  <c r="C78" i="8"/>
  <c r="B78" i="8"/>
  <c r="A78" i="8"/>
  <c r="Z77" i="8"/>
  <c r="Y77" i="8"/>
  <c r="X77" i="8"/>
  <c r="W77" i="8"/>
  <c r="V77" i="8"/>
  <c r="U77" i="8"/>
  <c r="T77" i="8"/>
  <c r="S77" i="8"/>
  <c r="R77" i="8"/>
  <c r="Q77" i="8"/>
  <c r="P77" i="8"/>
  <c r="O77" i="8"/>
  <c r="N77" i="8"/>
  <c r="M77" i="8"/>
  <c r="L77" i="8"/>
  <c r="K77" i="8"/>
  <c r="J77" i="8"/>
  <c r="I77" i="8"/>
  <c r="H77" i="8"/>
  <c r="G77" i="8"/>
  <c r="F77" i="8"/>
  <c r="E77" i="8"/>
  <c r="D77" i="8"/>
  <c r="C77" i="8"/>
  <c r="B77" i="8"/>
  <c r="A77" i="8"/>
  <c r="Z76" i="8"/>
  <c r="Y76" i="8"/>
  <c r="X76" i="8"/>
  <c r="W76" i="8"/>
  <c r="V76" i="8"/>
  <c r="U76" i="8"/>
  <c r="T76" i="8"/>
  <c r="S76" i="8"/>
  <c r="R76" i="8"/>
  <c r="Q76" i="8"/>
  <c r="P76" i="8"/>
  <c r="O76" i="8"/>
  <c r="N76" i="8"/>
  <c r="M76" i="8"/>
  <c r="L76" i="8"/>
  <c r="K76" i="8"/>
  <c r="J76" i="8"/>
  <c r="I76" i="8"/>
  <c r="H76" i="8"/>
  <c r="G76" i="8"/>
  <c r="F76" i="8"/>
  <c r="E76" i="8"/>
  <c r="D76" i="8"/>
  <c r="C76" i="8"/>
  <c r="B76" i="8"/>
  <c r="A76" i="8"/>
  <c r="Z75" i="8"/>
  <c r="Y75" i="8"/>
  <c r="X75" i="8"/>
  <c r="W75" i="8"/>
  <c r="V75" i="8"/>
  <c r="U75" i="8"/>
  <c r="T75" i="8"/>
  <c r="S75" i="8"/>
  <c r="R75" i="8"/>
  <c r="Q75" i="8"/>
  <c r="P75" i="8"/>
  <c r="O75" i="8"/>
  <c r="N75" i="8"/>
  <c r="M75" i="8"/>
  <c r="L75" i="8"/>
  <c r="K75" i="8"/>
  <c r="J75" i="8"/>
  <c r="I75" i="8"/>
  <c r="H75" i="8"/>
  <c r="G75" i="8"/>
  <c r="F75" i="8"/>
  <c r="E75" i="8"/>
  <c r="D75" i="8"/>
  <c r="C75" i="8"/>
  <c r="B75" i="8"/>
  <c r="A75" i="8"/>
  <c r="Z74" i="8"/>
  <c r="Y74" i="8"/>
  <c r="X74" i="8"/>
  <c r="W74" i="8"/>
  <c r="V74" i="8"/>
  <c r="U74" i="8"/>
  <c r="T74" i="8"/>
  <c r="S74" i="8"/>
  <c r="R74" i="8"/>
  <c r="Q74" i="8"/>
  <c r="P74" i="8"/>
  <c r="O74" i="8"/>
  <c r="N74" i="8"/>
  <c r="M74" i="8"/>
  <c r="L74" i="8"/>
  <c r="K74" i="8"/>
  <c r="J74" i="8"/>
  <c r="I74" i="8"/>
  <c r="H74" i="8"/>
  <c r="G74" i="8"/>
  <c r="F74" i="8"/>
  <c r="E74" i="8"/>
  <c r="D74" i="8"/>
  <c r="C74" i="8"/>
  <c r="B74" i="8"/>
  <c r="A74" i="8"/>
  <c r="Z73" i="8"/>
  <c r="Y73" i="8"/>
  <c r="X73" i="8"/>
  <c r="W73" i="8"/>
  <c r="V73" i="8"/>
  <c r="U73" i="8"/>
  <c r="T73" i="8"/>
  <c r="S73" i="8"/>
  <c r="R73" i="8"/>
  <c r="Q73" i="8"/>
  <c r="P73" i="8"/>
  <c r="O73" i="8"/>
  <c r="N73" i="8"/>
  <c r="M73" i="8"/>
  <c r="L73" i="8"/>
  <c r="K73" i="8"/>
  <c r="J73" i="8"/>
  <c r="I73" i="8"/>
  <c r="H73" i="8"/>
  <c r="G73" i="8"/>
  <c r="F73" i="8"/>
  <c r="E73" i="8"/>
  <c r="D73" i="8"/>
  <c r="C73" i="8"/>
  <c r="B73" i="8"/>
  <c r="A73" i="8"/>
  <c r="Z72" i="8"/>
  <c r="Y72" i="8"/>
  <c r="X72" i="8"/>
  <c r="W72" i="8"/>
  <c r="V72" i="8"/>
  <c r="U72" i="8"/>
  <c r="T72" i="8"/>
  <c r="S72" i="8"/>
  <c r="R72" i="8"/>
  <c r="Q72" i="8"/>
  <c r="P72" i="8"/>
  <c r="O72" i="8"/>
  <c r="N72" i="8"/>
  <c r="M72" i="8"/>
  <c r="L72" i="8"/>
  <c r="K72" i="8"/>
  <c r="J72" i="8"/>
  <c r="I72" i="8"/>
  <c r="H72" i="8"/>
  <c r="G72" i="8"/>
  <c r="F72" i="8"/>
  <c r="E72" i="8"/>
  <c r="D72" i="8"/>
  <c r="C72" i="8"/>
  <c r="B72" i="8"/>
  <c r="A72" i="8"/>
  <c r="Z71" i="8"/>
  <c r="Y71" i="8"/>
  <c r="X71" i="8"/>
  <c r="W71" i="8"/>
  <c r="V71" i="8"/>
  <c r="U71" i="8"/>
  <c r="T71" i="8"/>
  <c r="S71" i="8"/>
  <c r="R71" i="8"/>
  <c r="Q71" i="8"/>
  <c r="P71" i="8"/>
  <c r="O71" i="8"/>
  <c r="N71" i="8"/>
  <c r="M71" i="8"/>
  <c r="L71" i="8"/>
  <c r="K71" i="8"/>
  <c r="J71" i="8"/>
  <c r="I71" i="8"/>
  <c r="H71" i="8"/>
  <c r="G71" i="8"/>
  <c r="F71" i="8"/>
  <c r="E71" i="8"/>
  <c r="D71" i="8"/>
  <c r="C71" i="8"/>
  <c r="B71" i="8"/>
  <c r="A71" i="8"/>
  <c r="Z70" i="8"/>
  <c r="Y70" i="8"/>
  <c r="X70" i="8"/>
  <c r="W70" i="8"/>
  <c r="V70" i="8"/>
  <c r="U70" i="8"/>
  <c r="T70" i="8"/>
  <c r="S70" i="8"/>
  <c r="R70" i="8"/>
  <c r="Q70" i="8"/>
  <c r="P70" i="8"/>
  <c r="O70" i="8"/>
  <c r="N70" i="8"/>
  <c r="M70" i="8"/>
  <c r="L70" i="8"/>
  <c r="K70" i="8"/>
  <c r="J70" i="8"/>
  <c r="I70" i="8"/>
  <c r="H70" i="8"/>
  <c r="G70" i="8"/>
  <c r="F70" i="8"/>
  <c r="E70" i="8"/>
  <c r="D70" i="8"/>
  <c r="C70" i="8"/>
  <c r="B70" i="8"/>
  <c r="A70" i="8"/>
  <c r="Z69" i="8"/>
  <c r="Y69" i="8"/>
  <c r="X69" i="8"/>
  <c r="W69" i="8"/>
  <c r="V69" i="8"/>
  <c r="U69" i="8"/>
  <c r="T69" i="8"/>
  <c r="S69" i="8"/>
  <c r="R69" i="8"/>
  <c r="Q69" i="8"/>
  <c r="P69" i="8"/>
  <c r="O69" i="8"/>
  <c r="N69" i="8"/>
  <c r="M69" i="8"/>
  <c r="L69" i="8"/>
  <c r="K69" i="8"/>
  <c r="J69" i="8"/>
  <c r="I69" i="8"/>
  <c r="H69" i="8"/>
  <c r="G69" i="8"/>
  <c r="F69" i="8"/>
  <c r="E69" i="8"/>
  <c r="D69" i="8"/>
  <c r="C69" i="8"/>
  <c r="B69" i="8"/>
  <c r="A69" i="8"/>
  <c r="Z68" i="8"/>
  <c r="Y68" i="8"/>
  <c r="X68" i="8"/>
  <c r="W68" i="8"/>
  <c r="V68" i="8"/>
  <c r="U68" i="8"/>
  <c r="T68" i="8"/>
  <c r="S68" i="8"/>
  <c r="R68" i="8"/>
  <c r="Q68" i="8"/>
  <c r="P68" i="8"/>
  <c r="O68" i="8"/>
  <c r="N68" i="8"/>
  <c r="M68" i="8"/>
  <c r="L68" i="8"/>
  <c r="K68" i="8"/>
  <c r="J68" i="8"/>
  <c r="I68" i="8"/>
  <c r="H68" i="8"/>
  <c r="G68" i="8"/>
  <c r="F68" i="8"/>
  <c r="E68" i="8"/>
  <c r="D68" i="8"/>
  <c r="C68" i="8"/>
  <c r="B68" i="8"/>
  <c r="A68" i="8"/>
  <c r="Z67" i="8"/>
  <c r="Y67" i="8"/>
  <c r="X67" i="8"/>
  <c r="W67" i="8"/>
  <c r="V67" i="8"/>
  <c r="U67" i="8"/>
  <c r="T67" i="8"/>
  <c r="S67" i="8"/>
  <c r="R67" i="8"/>
  <c r="Q67" i="8"/>
  <c r="P67" i="8"/>
  <c r="O67" i="8"/>
  <c r="N67" i="8"/>
  <c r="M67" i="8"/>
  <c r="L67" i="8"/>
  <c r="K67" i="8"/>
  <c r="J67" i="8"/>
  <c r="I67" i="8"/>
  <c r="H67" i="8"/>
  <c r="G67" i="8"/>
  <c r="F67" i="8"/>
  <c r="E67" i="8"/>
  <c r="D67" i="8"/>
  <c r="C67" i="8"/>
  <c r="B67" i="8"/>
  <c r="A67" i="8"/>
  <c r="Z66" i="8"/>
  <c r="Y66" i="8"/>
  <c r="X66" i="8"/>
  <c r="W66" i="8"/>
  <c r="V66" i="8"/>
  <c r="U66" i="8"/>
  <c r="T66" i="8"/>
  <c r="S66" i="8"/>
  <c r="R66" i="8"/>
  <c r="Q66" i="8"/>
  <c r="P66" i="8"/>
  <c r="O66" i="8"/>
  <c r="N66" i="8"/>
  <c r="M66" i="8"/>
  <c r="L66" i="8"/>
  <c r="K66" i="8"/>
  <c r="J66" i="8"/>
  <c r="I66" i="8"/>
  <c r="H66" i="8"/>
  <c r="G66" i="8"/>
  <c r="F66" i="8"/>
  <c r="E66" i="8"/>
  <c r="D66" i="8"/>
  <c r="C66" i="8"/>
  <c r="B66" i="8"/>
  <c r="A66" i="8"/>
  <c r="Z65" i="8"/>
  <c r="Y65" i="8"/>
  <c r="X65" i="8"/>
  <c r="W65" i="8"/>
  <c r="V65" i="8"/>
  <c r="U65" i="8"/>
  <c r="T65" i="8"/>
  <c r="S65" i="8"/>
  <c r="R65" i="8"/>
  <c r="Q65" i="8"/>
  <c r="P65" i="8"/>
  <c r="O65" i="8"/>
  <c r="N65" i="8"/>
  <c r="M65" i="8"/>
  <c r="L65" i="8"/>
  <c r="K65" i="8"/>
  <c r="J65" i="8"/>
  <c r="I65" i="8"/>
  <c r="H65" i="8"/>
  <c r="G65" i="8"/>
  <c r="F65" i="8"/>
  <c r="E65" i="8"/>
  <c r="D65" i="8"/>
  <c r="C65" i="8"/>
  <c r="B65" i="8"/>
  <c r="A65" i="8"/>
  <c r="Z64" i="8"/>
  <c r="Y64" i="8"/>
  <c r="X64" i="8"/>
  <c r="W64" i="8"/>
  <c r="V64" i="8"/>
  <c r="U64" i="8"/>
  <c r="T64" i="8"/>
  <c r="S64" i="8"/>
  <c r="R64" i="8"/>
  <c r="Q64" i="8"/>
  <c r="P64" i="8"/>
  <c r="O64" i="8"/>
  <c r="N64" i="8"/>
  <c r="M64" i="8"/>
  <c r="L64" i="8"/>
  <c r="K64" i="8"/>
  <c r="J64" i="8"/>
  <c r="I64" i="8"/>
  <c r="H64" i="8"/>
  <c r="G64" i="8"/>
  <c r="F64" i="8"/>
  <c r="E64" i="8"/>
  <c r="D64" i="8"/>
  <c r="C64" i="8"/>
  <c r="B64" i="8"/>
  <c r="A64" i="8"/>
  <c r="Z63" i="8"/>
  <c r="Y63" i="8"/>
  <c r="X63" i="8"/>
  <c r="W63" i="8"/>
  <c r="V63" i="8"/>
  <c r="U63" i="8"/>
  <c r="T63" i="8"/>
  <c r="S63" i="8"/>
  <c r="R63" i="8"/>
  <c r="Q63" i="8"/>
  <c r="P63" i="8"/>
  <c r="O63" i="8"/>
  <c r="N63" i="8"/>
  <c r="M63" i="8"/>
  <c r="L63" i="8"/>
  <c r="K63" i="8"/>
  <c r="J63" i="8"/>
  <c r="I63" i="8"/>
  <c r="H63" i="8"/>
  <c r="G63" i="8"/>
  <c r="F63" i="8"/>
  <c r="E63" i="8"/>
  <c r="D63" i="8"/>
  <c r="C63" i="8"/>
  <c r="B63" i="8"/>
  <c r="A63" i="8"/>
  <c r="Z62" i="8"/>
  <c r="Y62" i="8"/>
  <c r="X62" i="8"/>
  <c r="W62" i="8"/>
  <c r="V62" i="8"/>
  <c r="U62" i="8"/>
  <c r="T62" i="8"/>
  <c r="S62" i="8"/>
  <c r="R62" i="8"/>
  <c r="Q62" i="8"/>
  <c r="P62" i="8"/>
  <c r="O62" i="8"/>
  <c r="N62" i="8"/>
  <c r="M62" i="8"/>
  <c r="L62" i="8"/>
  <c r="K62" i="8"/>
  <c r="J62" i="8"/>
  <c r="I62" i="8"/>
  <c r="H62" i="8"/>
  <c r="G62" i="8"/>
  <c r="F62" i="8"/>
  <c r="E62" i="8"/>
  <c r="D62" i="8"/>
  <c r="C62" i="8"/>
  <c r="B62" i="8"/>
  <c r="A62" i="8"/>
  <c r="Z61" i="8"/>
  <c r="Y61" i="8"/>
  <c r="X61" i="8"/>
  <c r="W61" i="8"/>
  <c r="V61" i="8"/>
  <c r="U61" i="8"/>
  <c r="T61" i="8"/>
  <c r="S61" i="8"/>
  <c r="R61" i="8"/>
  <c r="Q61" i="8"/>
  <c r="P61" i="8"/>
  <c r="O61" i="8"/>
  <c r="N61" i="8"/>
  <c r="M61" i="8"/>
  <c r="L61" i="8"/>
  <c r="K61" i="8"/>
  <c r="J61" i="8"/>
  <c r="I61" i="8"/>
  <c r="H61" i="8"/>
  <c r="G61" i="8"/>
  <c r="F61" i="8"/>
  <c r="E61" i="8"/>
  <c r="D61" i="8"/>
  <c r="C61" i="8"/>
  <c r="B61" i="8"/>
  <c r="A61" i="8"/>
  <c r="Z60" i="8"/>
  <c r="Y60" i="8"/>
  <c r="X60" i="8"/>
  <c r="W60" i="8"/>
  <c r="V60" i="8"/>
  <c r="U60" i="8"/>
  <c r="T60" i="8"/>
  <c r="S60" i="8"/>
  <c r="R60" i="8"/>
  <c r="Q60" i="8"/>
  <c r="P60" i="8"/>
  <c r="O60" i="8"/>
  <c r="N60" i="8"/>
  <c r="M60" i="8"/>
  <c r="L60" i="8"/>
  <c r="K60" i="8"/>
  <c r="J60" i="8"/>
  <c r="I60" i="8"/>
  <c r="H60" i="8"/>
  <c r="G60" i="8"/>
  <c r="F60" i="8"/>
  <c r="E60" i="8"/>
  <c r="D60" i="8"/>
  <c r="C60" i="8"/>
  <c r="B60" i="8"/>
  <c r="A60" i="8"/>
  <c r="Z59" i="8"/>
  <c r="Y59" i="8"/>
  <c r="X59" i="8"/>
  <c r="W59" i="8"/>
  <c r="V59" i="8"/>
  <c r="U59" i="8"/>
  <c r="T59" i="8"/>
  <c r="S59" i="8"/>
  <c r="R59" i="8"/>
  <c r="Q59" i="8"/>
  <c r="P59" i="8"/>
  <c r="O59" i="8"/>
  <c r="N59" i="8"/>
  <c r="M59" i="8"/>
  <c r="L59" i="8"/>
  <c r="K59" i="8"/>
  <c r="J59" i="8"/>
  <c r="I59" i="8"/>
  <c r="H59" i="8"/>
  <c r="G59" i="8"/>
  <c r="F59" i="8"/>
  <c r="E59" i="8"/>
  <c r="D59" i="8"/>
  <c r="C59" i="8"/>
  <c r="B59" i="8"/>
  <c r="A59" i="8"/>
  <c r="Z58" i="8"/>
  <c r="Y58" i="8"/>
  <c r="X58" i="8"/>
  <c r="W58" i="8"/>
  <c r="V58" i="8"/>
  <c r="U58" i="8"/>
  <c r="T58" i="8"/>
  <c r="S58" i="8"/>
  <c r="R58" i="8"/>
  <c r="Q58" i="8"/>
  <c r="P58" i="8"/>
  <c r="O58" i="8"/>
  <c r="N58" i="8"/>
  <c r="M58" i="8"/>
  <c r="L58" i="8"/>
  <c r="K58" i="8"/>
  <c r="J58" i="8"/>
  <c r="I58" i="8"/>
  <c r="H58" i="8"/>
  <c r="G58" i="8"/>
  <c r="F58" i="8"/>
  <c r="E58" i="8"/>
  <c r="D58" i="8"/>
  <c r="C58" i="8"/>
  <c r="B58" i="8"/>
  <c r="A58" i="8"/>
  <c r="Z57" i="8"/>
  <c r="Y57" i="8"/>
  <c r="X57" i="8"/>
  <c r="W57" i="8"/>
  <c r="V57" i="8"/>
  <c r="U57" i="8"/>
  <c r="T57" i="8"/>
  <c r="S57" i="8"/>
  <c r="R57" i="8"/>
  <c r="Q57" i="8"/>
  <c r="P57" i="8"/>
  <c r="O57" i="8"/>
  <c r="N57" i="8"/>
  <c r="M57" i="8"/>
  <c r="L57" i="8"/>
  <c r="K57" i="8"/>
  <c r="J57" i="8"/>
  <c r="I57" i="8"/>
  <c r="H57" i="8"/>
  <c r="G57" i="8"/>
  <c r="F57" i="8"/>
  <c r="E57" i="8"/>
  <c r="D57" i="8"/>
  <c r="C57" i="8"/>
  <c r="B57" i="8"/>
  <c r="A57" i="8"/>
  <c r="Z56" i="8"/>
  <c r="Y56" i="8"/>
  <c r="X56" i="8"/>
  <c r="W56" i="8"/>
  <c r="V56" i="8"/>
  <c r="U56" i="8"/>
  <c r="T56" i="8"/>
  <c r="S56" i="8"/>
  <c r="R56" i="8"/>
  <c r="Q56" i="8"/>
  <c r="P56" i="8"/>
  <c r="O56" i="8"/>
  <c r="N56" i="8"/>
  <c r="M56" i="8"/>
  <c r="L56" i="8"/>
  <c r="K56" i="8"/>
  <c r="J56" i="8"/>
  <c r="I56" i="8"/>
  <c r="H56" i="8"/>
  <c r="G56" i="8"/>
  <c r="F56" i="8"/>
  <c r="E56" i="8"/>
  <c r="D56" i="8"/>
  <c r="C56" i="8"/>
  <c r="B56" i="8"/>
  <c r="A56" i="8"/>
  <c r="Z55" i="8"/>
  <c r="Y55" i="8"/>
  <c r="X55" i="8"/>
  <c r="W55" i="8"/>
  <c r="V55" i="8"/>
  <c r="U55" i="8"/>
  <c r="T55" i="8"/>
  <c r="S55" i="8"/>
  <c r="R55" i="8"/>
  <c r="Q55" i="8"/>
  <c r="P55" i="8"/>
  <c r="O55" i="8"/>
  <c r="N55" i="8"/>
  <c r="M55" i="8"/>
  <c r="L55" i="8"/>
  <c r="K55" i="8"/>
  <c r="J55" i="8"/>
  <c r="I55" i="8"/>
  <c r="H55" i="8"/>
  <c r="G55" i="8"/>
  <c r="F55" i="8"/>
  <c r="E55" i="8"/>
  <c r="D55" i="8"/>
  <c r="C55" i="8"/>
  <c r="B55" i="8"/>
  <c r="A55" i="8"/>
  <c r="Z54" i="8"/>
  <c r="Y54" i="8"/>
  <c r="X54" i="8"/>
  <c r="W54" i="8"/>
  <c r="V54" i="8"/>
  <c r="U54" i="8"/>
  <c r="T54" i="8"/>
  <c r="S54" i="8"/>
  <c r="R54" i="8"/>
  <c r="Q54" i="8"/>
  <c r="P54" i="8"/>
  <c r="O54" i="8"/>
  <c r="N54" i="8"/>
  <c r="M54" i="8"/>
  <c r="L54" i="8"/>
  <c r="K54" i="8"/>
  <c r="J54" i="8"/>
  <c r="I54" i="8"/>
  <c r="H54" i="8"/>
  <c r="G54" i="8"/>
  <c r="F54" i="8"/>
  <c r="E54" i="8"/>
  <c r="D54" i="8"/>
  <c r="C54" i="8"/>
  <c r="B54" i="8"/>
  <c r="A54" i="8"/>
  <c r="Z53" i="8"/>
  <c r="Y53" i="8"/>
  <c r="X53" i="8"/>
  <c r="W53" i="8"/>
  <c r="V53" i="8"/>
  <c r="U53" i="8"/>
  <c r="T53" i="8"/>
  <c r="S53" i="8"/>
  <c r="R53" i="8"/>
  <c r="Q53" i="8"/>
  <c r="P53" i="8"/>
  <c r="O53" i="8"/>
  <c r="N53" i="8"/>
  <c r="M53" i="8"/>
  <c r="L53" i="8"/>
  <c r="K53" i="8"/>
  <c r="J53" i="8"/>
  <c r="I53" i="8"/>
  <c r="H53" i="8"/>
  <c r="G53" i="8"/>
  <c r="F53" i="8"/>
  <c r="E53" i="8"/>
  <c r="D53" i="8"/>
  <c r="C53" i="8"/>
  <c r="B53" i="8"/>
  <c r="A53" i="8"/>
  <c r="Z52" i="8"/>
  <c r="Y52" i="8"/>
  <c r="X52" i="8"/>
  <c r="W52" i="8"/>
  <c r="V52" i="8"/>
  <c r="U52" i="8"/>
  <c r="T52" i="8"/>
  <c r="S52" i="8"/>
  <c r="R52" i="8"/>
  <c r="Q52" i="8"/>
  <c r="P52" i="8"/>
  <c r="O52" i="8"/>
  <c r="N52" i="8"/>
  <c r="M52" i="8"/>
  <c r="L52" i="8"/>
  <c r="K52" i="8"/>
  <c r="J52" i="8"/>
  <c r="I52" i="8"/>
  <c r="H52" i="8"/>
  <c r="G52" i="8"/>
  <c r="F52" i="8"/>
  <c r="E52" i="8"/>
  <c r="D52" i="8"/>
  <c r="C52" i="8"/>
  <c r="B52" i="8"/>
  <c r="A52" i="8"/>
  <c r="Z51" i="8"/>
  <c r="Y51" i="8"/>
  <c r="X51" i="8"/>
  <c r="W51" i="8"/>
  <c r="V51" i="8"/>
  <c r="U51" i="8"/>
  <c r="T51" i="8"/>
  <c r="S51" i="8"/>
  <c r="R51" i="8"/>
  <c r="Q51" i="8"/>
  <c r="P51" i="8"/>
  <c r="O51" i="8"/>
  <c r="N51" i="8"/>
  <c r="M51" i="8"/>
  <c r="L51" i="8"/>
  <c r="K51" i="8"/>
  <c r="J51" i="8"/>
  <c r="I51" i="8"/>
  <c r="H51" i="8"/>
  <c r="G51" i="8"/>
  <c r="F51" i="8"/>
  <c r="E51" i="8"/>
  <c r="D51" i="8"/>
  <c r="C51" i="8"/>
  <c r="B51" i="8"/>
  <c r="A51" i="8"/>
  <c r="Z50" i="8"/>
  <c r="Y50" i="8"/>
  <c r="X50" i="8"/>
  <c r="W50" i="8"/>
  <c r="V50" i="8"/>
  <c r="U50" i="8"/>
  <c r="T50" i="8"/>
  <c r="S50" i="8"/>
  <c r="R50" i="8"/>
  <c r="Q50" i="8"/>
  <c r="P50" i="8"/>
  <c r="O50" i="8"/>
  <c r="N50" i="8"/>
  <c r="M50" i="8"/>
  <c r="L50" i="8"/>
  <c r="K50" i="8"/>
  <c r="J50" i="8"/>
  <c r="I50" i="8"/>
  <c r="H50" i="8"/>
  <c r="G50" i="8"/>
  <c r="F50" i="8"/>
  <c r="E50" i="8"/>
  <c r="D50" i="8"/>
  <c r="C50" i="8"/>
  <c r="B50" i="8"/>
  <c r="A50" i="8"/>
  <c r="Z49" i="8"/>
  <c r="Y49" i="8"/>
  <c r="X49" i="8"/>
  <c r="W49" i="8"/>
  <c r="V49" i="8"/>
  <c r="U49" i="8"/>
  <c r="T49" i="8"/>
  <c r="S49" i="8"/>
  <c r="R49" i="8"/>
  <c r="Q49" i="8"/>
  <c r="P49" i="8"/>
  <c r="O49" i="8"/>
  <c r="N49" i="8"/>
  <c r="M49" i="8"/>
  <c r="L49" i="8"/>
  <c r="K49" i="8"/>
  <c r="J49" i="8"/>
  <c r="I49" i="8"/>
  <c r="H49" i="8"/>
  <c r="G49" i="8"/>
  <c r="F49" i="8"/>
  <c r="E49" i="8"/>
  <c r="D49" i="8"/>
  <c r="C49" i="8"/>
  <c r="B49" i="8"/>
  <c r="A49" i="8"/>
  <c r="Z48" i="8"/>
  <c r="Y48" i="8"/>
  <c r="X48" i="8"/>
  <c r="W48" i="8"/>
  <c r="V48" i="8"/>
  <c r="U48" i="8"/>
  <c r="T48" i="8"/>
  <c r="S48" i="8"/>
  <c r="R48" i="8"/>
  <c r="Q48" i="8"/>
  <c r="P48" i="8"/>
  <c r="O48" i="8"/>
  <c r="N48" i="8"/>
  <c r="M48" i="8"/>
  <c r="L48" i="8"/>
  <c r="K48" i="8"/>
  <c r="J48" i="8"/>
  <c r="I48" i="8"/>
  <c r="H48" i="8"/>
  <c r="G48" i="8"/>
  <c r="F48" i="8"/>
  <c r="E48" i="8"/>
  <c r="D48" i="8"/>
  <c r="C48" i="8"/>
  <c r="B48" i="8"/>
  <c r="A48" i="8"/>
  <c r="Z47" i="8"/>
  <c r="Y47" i="8"/>
  <c r="X47" i="8"/>
  <c r="W47" i="8"/>
  <c r="V47" i="8"/>
  <c r="U47" i="8"/>
  <c r="T47" i="8"/>
  <c r="S47" i="8"/>
  <c r="R47" i="8"/>
  <c r="Q47" i="8"/>
  <c r="P47" i="8"/>
  <c r="O47" i="8"/>
  <c r="N47" i="8"/>
  <c r="M47" i="8"/>
  <c r="L47" i="8"/>
  <c r="K47" i="8"/>
  <c r="J47" i="8"/>
  <c r="I47" i="8"/>
  <c r="H47" i="8"/>
  <c r="G47" i="8"/>
  <c r="F47" i="8"/>
  <c r="E47" i="8"/>
  <c r="D47" i="8"/>
  <c r="C47" i="8"/>
  <c r="B47" i="8"/>
  <c r="A47" i="8"/>
  <c r="Z46" i="8"/>
  <c r="Y46" i="8"/>
  <c r="X46" i="8"/>
  <c r="W46" i="8"/>
  <c r="V46" i="8"/>
  <c r="U46" i="8"/>
  <c r="T46" i="8"/>
  <c r="S46" i="8"/>
  <c r="R46" i="8"/>
  <c r="Q46" i="8"/>
  <c r="P46" i="8"/>
  <c r="O46" i="8"/>
  <c r="N46" i="8"/>
  <c r="M46" i="8"/>
  <c r="L46" i="8"/>
  <c r="K46" i="8"/>
  <c r="J46" i="8"/>
  <c r="I46" i="8"/>
  <c r="H46" i="8"/>
  <c r="G46" i="8"/>
  <c r="F46" i="8"/>
  <c r="E46" i="8"/>
  <c r="D46" i="8"/>
  <c r="C46" i="8"/>
  <c r="B46" i="8"/>
  <c r="A46" i="8"/>
  <c r="Z45" i="8"/>
  <c r="Y45" i="8"/>
  <c r="X45" i="8"/>
  <c r="W45" i="8"/>
  <c r="V45" i="8"/>
  <c r="U45" i="8"/>
  <c r="T45" i="8"/>
  <c r="S45" i="8"/>
  <c r="R45" i="8"/>
  <c r="Q45" i="8"/>
  <c r="P45" i="8"/>
  <c r="O45" i="8"/>
  <c r="N45" i="8"/>
  <c r="M45" i="8"/>
  <c r="L45" i="8"/>
  <c r="K45" i="8"/>
  <c r="J45" i="8"/>
  <c r="I45" i="8"/>
  <c r="H45" i="8"/>
  <c r="G45" i="8"/>
  <c r="F45" i="8"/>
  <c r="E45" i="8"/>
  <c r="D45" i="8"/>
  <c r="C45" i="8"/>
  <c r="B45" i="8"/>
  <c r="A45" i="8"/>
  <c r="Z44" i="8"/>
  <c r="Y44" i="8"/>
  <c r="X44" i="8"/>
  <c r="W44" i="8"/>
  <c r="V44" i="8"/>
  <c r="U44" i="8"/>
  <c r="T44" i="8"/>
  <c r="S44" i="8"/>
  <c r="R44" i="8"/>
  <c r="Q44" i="8"/>
  <c r="P44" i="8"/>
  <c r="O44" i="8"/>
  <c r="N44" i="8"/>
  <c r="M44" i="8"/>
  <c r="L44" i="8"/>
  <c r="K44" i="8"/>
  <c r="J44" i="8"/>
  <c r="I44" i="8"/>
  <c r="H44" i="8"/>
  <c r="G44" i="8"/>
  <c r="F44" i="8"/>
  <c r="E44" i="8"/>
  <c r="D44" i="8"/>
  <c r="C44" i="8"/>
  <c r="B44" i="8"/>
  <c r="A44" i="8"/>
  <c r="Z43" i="8"/>
  <c r="Y43" i="8"/>
  <c r="X43" i="8"/>
  <c r="W43" i="8"/>
  <c r="V43" i="8"/>
  <c r="U43" i="8"/>
  <c r="T43" i="8"/>
  <c r="S43" i="8"/>
  <c r="R43" i="8"/>
  <c r="Q43" i="8"/>
  <c r="P43" i="8"/>
  <c r="O43" i="8"/>
  <c r="N43" i="8"/>
  <c r="M43" i="8"/>
  <c r="L43" i="8"/>
  <c r="K43" i="8"/>
  <c r="J43" i="8"/>
  <c r="I43" i="8"/>
  <c r="H43" i="8"/>
  <c r="G43" i="8"/>
  <c r="F43" i="8"/>
  <c r="E43" i="8"/>
  <c r="D43" i="8"/>
  <c r="C43" i="8"/>
  <c r="B43" i="8"/>
  <c r="A43" i="8"/>
  <c r="Z42" i="8"/>
  <c r="Y42" i="8"/>
  <c r="X42" i="8"/>
  <c r="W42" i="8"/>
  <c r="V42" i="8"/>
  <c r="U42" i="8"/>
  <c r="T42" i="8"/>
  <c r="S42" i="8"/>
  <c r="R42" i="8"/>
  <c r="Q42" i="8"/>
  <c r="P42" i="8"/>
  <c r="O42" i="8"/>
  <c r="N42" i="8"/>
  <c r="M42" i="8"/>
  <c r="L42" i="8"/>
  <c r="K42" i="8"/>
  <c r="J42" i="8"/>
  <c r="I42" i="8"/>
  <c r="H42" i="8"/>
  <c r="G42" i="8"/>
  <c r="F42" i="8"/>
  <c r="E42" i="8"/>
  <c r="D42" i="8"/>
  <c r="C42" i="8"/>
  <c r="B42" i="8"/>
  <c r="A42" i="8"/>
  <c r="Z41" i="8"/>
  <c r="Y41" i="8"/>
  <c r="X41" i="8"/>
  <c r="W41" i="8"/>
  <c r="V41" i="8"/>
  <c r="U41" i="8"/>
  <c r="T41" i="8"/>
  <c r="S41" i="8"/>
  <c r="R41" i="8"/>
  <c r="Q41" i="8"/>
  <c r="P41" i="8"/>
  <c r="O41" i="8"/>
  <c r="N41" i="8"/>
  <c r="M41" i="8"/>
  <c r="L41" i="8"/>
  <c r="K41" i="8"/>
  <c r="J41" i="8"/>
  <c r="I41" i="8"/>
  <c r="H41" i="8"/>
  <c r="G41" i="8"/>
  <c r="F41" i="8"/>
  <c r="E41" i="8"/>
  <c r="D41" i="8"/>
  <c r="C41" i="8"/>
  <c r="B41" i="8"/>
  <c r="A41" i="8"/>
  <c r="Z40" i="8"/>
  <c r="Y40" i="8"/>
  <c r="X40" i="8"/>
  <c r="W40" i="8"/>
  <c r="V40" i="8"/>
  <c r="U40" i="8"/>
  <c r="T40" i="8"/>
  <c r="S40" i="8"/>
  <c r="R40" i="8"/>
  <c r="Q40" i="8"/>
  <c r="P40" i="8"/>
  <c r="O40" i="8"/>
  <c r="N40" i="8"/>
  <c r="M40" i="8"/>
  <c r="L40" i="8"/>
  <c r="K40" i="8"/>
  <c r="J40" i="8"/>
  <c r="I40" i="8"/>
  <c r="H40" i="8"/>
  <c r="G40" i="8"/>
  <c r="F40" i="8"/>
  <c r="E40" i="8"/>
  <c r="D40" i="8"/>
  <c r="C40" i="8"/>
  <c r="B40" i="8"/>
  <c r="A40" i="8"/>
  <c r="Z39" i="8"/>
  <c r="Y39" i="8"/>
  <c r="X39" i="8"/>
  <c r="W39" i="8"/>
  <c r="V39" i="8"/>
  <c r="U39" i="8"/>
  <c r="T39" i="8"/>
  <c r="S39" i="8"/>
  <c r="R39" i="8"/>
  <c r="Q39" i="8"/>
  <c r="P39" i="8"/>
  <c r="O39" i="8"/>
  <c r="N39" i="8"/>
  <c r="M39" i="8"/>
  <c r="L39" i="8"/>
  <c r="K39" i="8"/>
  <c r="J39" i="8"/>
  <c r="I39" i="8"/>
  <c r="H39" i="8"/>
  <c r="G39" i="8"/>
  <c r="F39" i="8"/>
  <c r="E39" i="8"/>
  <c r="D39" i="8"/>
  <c r="C39" i="8"/>
  <c r="B39" i="8"/>
  <c r="A39" i="8"/>
  <c r="Z38" i="8"/>
  <c r="Y38" i="8"/>
  <c r="X38" i="8"/>
  <c r="W38" i="8"/>
  <c r="V38" i="8"/>
  <c r="U38" i="8"/>
  <c r="T38" i="8"/>
  <c r="S38" i="8"/>
  <c r="R38" i="8"/>
  <c r="Q38" i="8"/>
  <c r="P38" i="8"/>
  <c r="O38" i="8"/>
  <c r="N38" i="8"/>
  <c r="M38" i="8"/>
  <c r="L38" i="8"/>
  <c r="K38" i="8"/>
  <c r="J38" i="8"/>
  <c r="I38" i="8"/>
  <c r="H38" i="8"/>
  <c r="G38" i="8"/>
  <c r="F38" i="8"/>
  <c r="E38" i="8"/>
  <c r="D38" i="8"/>
  <c r="C38" i="8"/>
  <c r="B38" i="8"/>
  <c r="A38" i="8"/>
  <c r="Z37" i="8"/>
  <c r="Y37" i="8"/>
  <c r="X37" i="8"/>
  <c r="W37" i="8"/>
  <c r="V37" i="8"/>
  <c r="U37" i="8"/>
  <c r="T37" i="8"/>
  <c r="S37" i="8"/>
  <c r="R37" i="8"/>
  <c r="Q37" i="8"/>
  <c r="P37" i="8"/>
  <c r="O37" i="8"/>
  <c r="N37" i="8"/>
  <c r="M37" i="8"/>
  <c r="L37" i="8"/>
  <c r="K37" i="8"/>
  <c r="J37" i="8"/>
  <c r="I37" i="8"/>
  <c r="H37" i="8"/>
  <c r="G37" i="8"/>
  <c r="F37" i="8"/>
  <c r="E37" i="8"/>
  <c r="D37" i="8"/>
  <c r="C37" i="8"/>
  <c r="B37" i="8"/>
  <c r="A37" i="8"/>
  <c r="Z36" i="8"/>
  <c r="Y36" i="8"/>
  <c r="X36" i="8"/>
  <c r="W36" i="8"/>
  <c r="V36" i="8"/>
  <c r="U36" i="8"/>
  <c r="T36" i="8"/>
  <c r="S36" i="8"/>
  <c r="R36" i="8"/>
  <c r="Q36" i="8"/>
  <c r="P36" i="8"/>
  <c r="O36" i="8"/>
  <c r="N36" i="8"/>
  <c r="M36" i="8"/>
  <c r="L36" i="8"/>
  <c r="K36" i="8"/>
  <c r="J36" i="8"/>
  <c r="I36" i="8"/>
  <c r="H36" i="8"/>
  <c r="G36" i="8"/>
  <c r="F36" i="8"/>
  <c r="E36" i="8"/>
  <c r="D36" i="8"/>
  <c r="C36" i="8"/>
  <c r="B36" i="8"/>
  <c r="A36" i="8"/>
  <c r="Z35" i="8"/>
  <c r="Y35" i="8"/>
  <c r="X35" i="8"/>
  <c r="W35" i="8"/>
  <c r="V35" i="8"/>
  <c r="U35" i="8"/>
  <c r="T35" i="8"/>
  <c r="S35" i="8"/>
  <c r="R35" i="8"/>
  <c r="Q35" i="8"/>
  <c r="P35" i="8"/>
  <c r="O35" i="8"/>
  <c r="N35" i="8"/>
  <c r="M35" i="8"/>
  <c r="L35" i="8"/>
  <c r="K35" i="8"/>
  <c r="J35" i="8"/>
  <c r="I35" i="8"/>
  <c r="H35" i="8"/>
  <c r="G35" i="8"/>
  <c r="F35" i="8"/>
  <c r="E35" i="8"/>
  <c r="D35" i="8"/>
  <c r="C35" i="8"/>
  <c r="B35" i="8"/>
  <c r="A35" i="8"/>
  <c r="Z34" i="8"/>
  <c r="Y34" i="8"/>
  <c r="X34" i="8"/>
  <c r="W34" i="8"/>
  <c r="V34" i="8"/>
  <c r="U34" i="8"/>
  <c r="T34" i="8"/>
  <c r="S34" i="8"/>
  <c r="R34" i="8"/>
  <c r="Q34" i="8"/>
  <c r="P34" i="8"/>
  <c r="O34" i="8"/>
  <c r="N34" i="8"/>
  <c r="M34" i="8"/>
  <c r="L34" i="8"/>
  <c r="K34" i="8"/>
  <c r="J34" i="8"/>
  <c r="I34" i="8"/>
  <c r="H34" i="8"/>
  <c r="G34" i="8"/>
  <c r="F34" i="8"/>
  <c r="E34" i="8"/>
  <c r="D34" i="8"/>
  <c r="C34" i="8"/>
  <c r="B34" i="8"/>
  <c r="A34" i="8"/>
  <c r="Z33" i="8"/>
  <c r="Y33" i="8"/>
  <c r="X33" i="8"/>
  <c r="W33" i="8"/>
  <c r="V33" i="8"/>
  <c r="U33" i="8"/>
  <c r="T33" i="8"/>
  <c r="S33" i="8"/>
  <c r="R33" i="8"/>
  <c r="Q33" i="8"/>
  <c r="P33" i="8"/>
  <c r="O33" i="8"/>
  <c r="N33" i="8"/>
  <c r="M33" i="8"/>
  <c r="L33" i="8"/>
  <c r="K33" i="8"/>
  <c r="J33" i="8"/>
  <c r="I33" i="8"/>
  <c r="H33" i="8"/>
  <c r="G33" i="8"/>
  <c r="F33" i="8"/>
  <c r="E33" i="8"/>
  <c r="D33" i="8"/>
  <c r="C33" i="8"/>
  <c r="B33" i="8"/>
  <c r="A33" i="8"/>
  <c r="Z32" i="8"/>
  <c r="Y32" i="8"/>
  <c r="X32" i="8"/>
  <c r="W32" i="8"/>
  <c r="V32" i="8"/>
  <c r="U32" i="8"/>
  <c r="T32" i="8"/>
  <c r="S32" i="8"/>
  <c r="R32" i="8"/>
  <c r="Q32" i="8"/>
  <c r="P32" i="8"/>
  <c r="O32" i="8"/>
  <c r="N32" i="8"/>
  <c r="M32" i="8"/>
  <c r="L32" i="8"/>
  <c r="K32" i="8"/>
  <c r="J32" i="8"/>
  <c r="I32" i="8"/>
  <c r="H32" i="8"/>
  <c r="G32" i="8"/>
  <c r="F32" i="8"/>
  <c r="E32" i="8"/>
  <c r="D32" i="8"/>
  <c r="C32" i="8"/>
  <c r="B32" i="8"/>
  <c r="A32" i="8"/>
  <c r="Z31" i="8"/>
  <c r="Y31" i="8"/>
  <c r="X31" i="8"/>
  <c r="W31" i="8"/>
  <c r="V31" i="8"/>
  <c r="U31" i="8"/>
  <c r="T31" i="8"/>
  <c r="S31" i="8"/>
  <c r="R31" i="8"/>
  <c r="Q31" i="8"/>
  <c r="P31" i="8"/>
  <c r="O31" i="8"/>
  <c r="N31" i="8"/>
  <c r="M31" i="8"/>
  <c r="L31" i="8"/>
  <c r="K31" i="8"/>
  <c r="J31" i="8"/>
  <c r="I31" i="8"/>
  <c r="H31" i="8"/>
  <c r="G31" i="8"/>
  <c r="F31" i="8"/>
  <c r="E31" i="8"/>
  <c r="D31" i="8"/>
  <c r="C31" i="8"/>
  <c r="B31" i="8"/>
  <c r="A31" i="8"/>
  <c r="Z30" i="8"/>
  <c r="Y30" i="8"/>
  <c r="X30" i="8"/>
  <c r="W30" i="8"/>
  <c r="V30" i="8"/>
  <c r="U30" i="8"/>
  <c r="T30" i="8"/>
  <c r="S30" i="8"/>
  <c r="R30" i="8"/>
  <c r="Q30" i="8"/>
  <c r="P30" i="8"/>
  <c r="O30" i="8"/>
  <c r="N30" i="8"/>
  <c r="M30" i="8"/>
  <c r="L30" i="8"/>
  <c r="K30" i="8"/>
  <c r="J30" i="8"/>
  <c r="I30" i="8"/>
  <c r="H30" i="8"/>
  <c r="G30" i="8"/>
  <c r="F30" i="8"/>
  <c r="E30" i="8"/>
  <c r="D30" i="8"/>
  <c r="C30" i="8"/>
  <c r="B30" i="8"/>
  <c r="A30" i="8"/>
  <c r="Z29" i="8"/>
  <c r="Y29" i="8"/>
  <c r="X29" i="8"/>
  <c r="W29" i="8"/>
  <c r="V29" i="8"/>
  <c r="U29" i="8"/>
  <c r="T29" i="8"/>
  <c r="S29" i="8"/>
  <c r="R29" i="8"/>
  <c r="Q29" i="8"/>
  <c r="P29" i="8"/>
  <c r="O29" i="8"/>
  <c r="N29" i="8"/>
  <c r="M29" i="8"/>
  <c r="L29" i="8"/>
  <c r="K29" i="8"/>
  <c r="J29" i="8"/>
  <c r="I29" i="8"/>
  <c r="H29" i="8"/>
  <c r="G29" i="8"/>
  <c r="F29" i="8"/>
  <c r="E29" i="8"/>
  <c r="D29" i="8"/>
  <c r="C29" i="8"/>
  <c r="B29" i="8"/>
  <c r="A29" i="8"/>
  <c r="Z28" i="8"/>
  <c r="Y28" i="8"/>
  <c r="X28" i="8"/>
  <c r="W28" i="8"/>
  <c r="V28" i="8"/>
  <c r="U28" i="8"/>
  <c r="T28" i="8"/>
  <c r="S28" i="8"/>
  <c r="R28" i="8"/>
  <c r="Q28" i="8"/>
  <c r="P28" i="8"/>
  <c r="O28" i="8"/>
  <c r="N28" i="8"/>
  <c r="M28" i="8"/>
  <c r="L28" i="8"/>
  <c r="K28" i="8"/>
  <c r="J28" i="8"/>
  <c r="I28" i="8"/>
  <c r="H28" i="8"/>
  <c r="G28" i="8"/>
  <c r="F28" i="8"/>
  <c r="E28" i="8"/>
  <c r="D28" i="8"/>
  <c r="C28" i="8"/>
  <c r="B28" i="8"/>
  <c r="A28" i="8"/>
  <c r="Z27" i="8"/>
  <c r="Y27" i="8"/>
  <c r="X27" i="8"/>
  <c r="W27" i="8"/>
  <c r="V27" i="8"/>
  <c r="U27" i="8"/>
  <c r="T27" i="8"/>
  <c r="S27" i="8"/>
  <c r="R27" i="8"/>
  <c r="Q27" i="8"/>
  <c r="P27" i="8"/>
  <c r="O27" i="8"/>
  <c r="N27" i="8"/>
  <c r="M27" i="8"/>
  <c r="L27" i="8"/>
  <c r="K27" i="8"/>
  <c r="J27" i="8"/>
  <c r="I27" i="8"/>
  <c r="H27" i="8"/>
  <c r="G27" i="8"/>
  <c r="F27" i="8"/>
  <c r="E27" i="8"/>
  <c r="D27" i="8"/>
  <c r="C27" i="8"/>
  <c r="B27" i="8"/>
  <c r="A27" i="8"/>
  <c r="Z26" i="8"/>
  <c r="Y26" i="8"/>
  <c r="X26" i="8"/>
  <c r="W26" i="8"/>
  <c r="V26" i="8"/>
  <c r="U26" i="8"/>
  <c r="T26" i="8"/>
  <c r="S26" i="8"/>
  <c r="R26" i="8"/>
  <c r="Q26" i="8"/>
  <c r="P26" i="8"/>
  <c r="O26" i="8"/>
  <c r="N26" i="8"/>
  <c r="M26" i="8"/>
  <c r="L26" i="8"/>
  <c r="K26" i="8"/>
  <c r="J26" i="8"/>
  <c r="I26" i="8"/>
  <c r="H26" i="8"/>
  <c r="G26" i="8"/>
  <c r="F26" i="8"/>
  <c r="E26" i="8"/>
  <c r="D26" i="8"/>
  <c r="C26" i="8"/>
  <c r="B26" i="8"/>
  <c r="A26" i="8"/>
  <c r="Z25" i="8"/>
  <c r="Y25" i="8"/>
  <c r="X25" i="8"/>
  <c r="W25" i="8"/>
  <c r="V25" i="8"/>
  <c r="U25" i="8"/>
  <c r="T25" i="8"/>
  <c r="S25" i="8"/>
  <c r="R25" i="8"/>
  <c r="Q25" i="8"/>
  <c r="P25" i="8"/>
  <c r="O25" i="8"/>
  <c r="N25" i="8"/>
  <c r="M25" i="8"/>
  <c r="L25" i="8"/>
  <c r="K25" i="8"/>
  <c r="J25" i="8"/>
  <c r="I25" i="8"/>
  <c r="H25" i="8"/>
  <c r="G25" i="8"/>
  <c r="F25" i="8"/>
  <c r="E25" i="8"/>
  <c r="D25" i="8"/>
  <c r="C25" i="8"/>
  <c r="B25" i="8"/>
  <c r="A25" i="8"/>
  <c r="Z24" i="8"/>
  <c r="Y24" i="8"/>
  <c r="X24" i="8"/>
  <c r="W24" i="8"/>
  <c r="V24" i="8"/>
  <c r="U24" i="8"/>
  <c r="T24" i="8"/>
  <c r="S24" i="8"/>
  <c r="R24" i="8"/>
  <c r="Q24" i="8"/>
  <c r="P24" i="8"/>
  <c r="O24" i="8"/>
  <c r="N24" i="8"/>
  <c r="M24" i="8"/>
  <c r="L24" i="8"/>
  <c r="K24" i="8"/>
  <c r="J24" i="8"/>
  <c r="I24" i="8"/>
  <c r="H24" i="8"/>
  <c r="G24" i="8"/>
  <c r="F24" i="8"/>
  <c r="E24" i="8"/>
  <c r="D24" i="8"/>
  <c r="C24" i="8"/>
  <c r="B24" i="8"/>
  <c r="A24" i="8"/>
  <c r="Z23" i="8"/>
  <c r="Y23" i="8"/>
  <c r="X23" i="8"/>
  <c r="W23" i="8"/>
  <c r="V23" i="8"/>
  <c r="U23" i="8"/>
  <c r="T23" i="8"/>
  <c r="S23" i="8"/>
  <c r="R23" i="8"/>
  <c r="Q23" i="8"/>
  <c r="P23" i="8"/>
  <c r="O23" i="8"/>
  <c r="N23" i="8"/>
  <c r="M23" i="8"/>
  <c r="L23" i="8"/>
  <c r="K23" i="8"/>
  <c r="J23" i="8"/>
  <c r="I23" i="8"/>
  <c r="H23" i="8"/>
  <c r="G23" i="8"/>
  <c r="F23" i="8"/>
  <c r="E23" i="8"/>
  <c r="D23" i="8"/>
  <c r="C23" i="8"/>
  <c r="B23" i="8"/>
  <c r="A23" i="8"/>
  <c r="Z22" i="8"/>
  <c r="Y22" i="8"/>
  <c r="X22" i="8"/>
  <c r="W22" i="8"/>
  <c r="V22" i="8"/>
  <c r="U22" i="8"/>
  <c r="T22" i="8"/>
  <c r="S22" i="8"/>
  <c r="R22" i="8"/>
  <c r="Q22" i="8"/>
  <c r="P22" i="8"/>
  <c r="O22" i="8"/>
  <c r="N22" i="8"/>
  <c r="M22" i="8"/>
  <c r="L22" i="8"/>
  <c r="K22" i="8"/>
  <c r="J22" i="8"/>
  <c r="I22" i="8"/>
  <c r="H22" i="8"/>
  <c r="G22" i="8"/>
  <c r="F22" i="8"/>
  <c r="E22" i="8"/>
  <c r="D22" i="8"/>
  <c r="C22" i="8"/>
  <c r="B22" i="8"/>
  <c r="A22" i="8"/>
  <c r="Z21" i="8"/>
  <c r="Y21" i="8"/>
  <c r="X21" i="8"/>
  <c r="W21" i="8"/>
  <c r="V21" i="8"/>
  <c r="U21" i="8"/>
  <c r="T21" i="8"/>
  <c r="S21" i="8"/>
  <c r="R21" i="8"/>
  <c r="Q21" i="8"/>
  <c r="P21" i="8"/>
  <c r="O21" i="8"/>
  <c r="N21" i="8"/>
  <c r="M21" i="8"/>
  <c r="L21" i="8"/>
  <c r="K21" i="8"/>
  <c r="J21" i="8"/>
  <c r="I21" i="8"/>
  <c r="H21" i="8"/>
  <c r="G21" i="8"/>
  <c r="F21" i="8"/>
  <c r="E21" i="8"/>
  <c r="D21" i="8"/>
  <c r="C21" i="8"/>
  <c r="B21" i="8"/>
  <c r="A21" i="8"/>
  <c r="Z20" i="8"/>
  <c r="Y20" i="8"/>
  <c r="X20" i="8"/>
  <c r="W20" i="8"/>
  <c r="V20" i="8"/>
  <c r="U20" i="8"/>
  <c r="T20" i="8"/>
  <c r="S20" i="8"/>
  <c r="R20" i="8"/>
  <c r="Q20" i="8"/>
  <c r="P20" i="8"/>
  <c r="O20" i="8"/>
  <c r="N20" i="8"/>
  <c r="M20" i="8"/>
  <c r="L20" i="8"/>
  <c r="K20" i="8"/>
  <c r="J20" i="8"/>
  <c r="I20" i="8"/>
  <c r="H20" i="8"/>
  <c r="G20" i="8"/>
  <c r="F20" i="8"/>
  <c r="E20" i="8"/>
  <c r="D20" i="8"/>
  <c r="C20" i="8"/>
  <c r="B20" i="8"/>
  <c r="A20" i="8"/>
  <c r="Z19" i="8"/>
  <c r="Y19" i="8"/>
  <c r="X19" i="8"/>
  <c r="W19" i="8"/>
  <c r="V19" i="8"/>
  <c r="U19" i="8"/>
  <c r="T19" i="8"/>
  <c r="S19" i="8"/>
  <c r="R19" i="8"/>
  <c r="Q19" i="8"/>
  <c r="P19" i="8"/>
  <c r="O19" i="8"/>
  <c r="N19" i="8"/>
  <c r="M19" i="8"/>
  <c r="L19" i="8"/>
  <c r="K19" i="8"/>
  <c r="J19" i="8"/>
  <c r="I19" i="8"/>
  <c r="H19" i="8"/>
  <c r="G19" i="8"/>
  <c r="F19" i="8"/>
  <c r="E19" i="8"/>
  <c r="D19" i="8"/>
  <c r="C19" i="8"/>
  <c r="B19" i="8"/>
  <c r="A19" i="8"/>
  <c r="Z18" i="8"/>
  <c r="Y18" i="8"/>
  <c r="X18" i="8"/>
  <c r="W18" i="8"/>
  <c r="V18" i="8"/>
  <c r="U18" i="8"/>
  <c r="T18" i="8"/>
  <c r="S18" i="8"/>
  <c r="R18" i="8"/>
  <c r="Q18" i="8"/>
  <c r="P18" i="8"/>
  <c r="O18" i="8"/>
  <c r="N18" i="8"/>
  <c r="M18" i="8"/>
  <c r="L18" i="8"/>
  <c r="K18" i="8"/>
  <c r="J18" i="8"/>
  <c r="I18" i="8"/>
  <c r="H18" i="8"/>
  <c r="G18" i="8"/>
  <c r="F18" i="8"/>
  <c r="E18" i="8"/>
  <c r="D18" i="8"/>
  <c r="C18" i="8"/>
  <c r="B18" i="8"/>
  <c r="A18" i="8"/>
  <c r="Z17" i="8"/>
  <c r="Y17" i="8"/>
  <c r="X17" i="8"/>
  <c r="W17" i="8"/>
  <c r="V17" i="8"/>
  <c r="U17" i="8"/>
  <c r="T17" i="8"/>
  <c r="S17" i="8"/>
  <c r="R17" i="8"/>
  <c r="Q17" i="8"/>
  <c r="P17" i="8"/>
  <c r="O17" i="8"/>
  <c r="N17" i="8"/>
  <c r="M17" i="8"/>
  <c r="L17" i="8"/>
  <c r="K17" i="8"/>
  <c r="J17" i="8"/>
  <c r="I17" i="8"/>
  <c r="H17" i="8"/>
  <c r="G17" i="8"/>
  <c r="F17" i="8"/>
  <c r="E17" i="8"/>
  <c r="D17" i="8"/>
  <c r="C17" i="8"/>
  <c r="B17" i="8"/>
  <c r="A17" i="8"/>
  <c r="Z16" i="8"/>
  <c r="Y16" i="8"/>
  <c r="X16" i="8"/>
  <c r="W16" i="8"/>
  <c r="V16" i="8"/>
  <c r="U16" i="8"/>
  <c r="T16" i="8"/>
  <c r="S16" i="8"/>
  <c r="R16" i="8"/>
  <c r="Q16" i="8"/>
  <c r="P16" i="8"/>
  <c r="O16" i="8"/>
  <c r="N16" i="8"/>
  <c r="M16" i="8"/>
  <c r="L16" i="8"/>
  <c r="K16" i="8"/>
  <c r="J16" i="8"/>
  <c r="I16" i="8"/>
  <c r="H16" i="8"/>
  <c r="G16" i="8"/>
  <c r="F16" i="8"/>
  <c r="E16" i="8"/>
  <c r="D16" i="8"/>
  <c r="C16" i="8"/>
  <c r="B16" i="8"/>
  <c r="A16" i="8"/>
  <c r="Z15" i="8"/>
  <c r="Y15" i="8"/>
  <c r="X15" i="8"/>
  <c r="W15" i="8"/>
  <c r="V15" i="8"/>
  <c r="U15" i="8"/>
  <c r="T15" i="8"/>
  <c r="S15" i="8"/>
  <c r="R15" i="8"/>
  <c r="Q15" i="8"/>
  <c r="P15" i="8"/>
  <c r="O15" i="8"/>
  <c r="N15" i="8"/>
  <c r="M15" i="8"/>
  <c r="L15" i="8"/>
  <c r="K15" i="8"/>
  <c r="J15" i="8"/>
  <c r="I15" i="8"/>
  <c r="H15" i="8"/>
  <c r="G15" i="8"/>
  <c r="F15" i="8"/>
  <c r="E15" i="8"/>
  <c r="D15" i="8"/>
  <c r="C15" i="8"/>
  <c r="B15" i="8"/>
  <c r="A15" i="8"/>
  <c r="Z14" i="8"/>
  <c r="Y14" i="8"/>
  <c r="X14" i="8"/>
  <c r="W14" i="8"/>
  <c r="V14" i="8"/>
  <c r="U14" i="8"/>
  <c r="T14" i="8"/>
  <c r="S14" i="8"/>
  <c r="R14" i="8"/>
  <c r="Q14" i="8"/>
  <c r="P14" i="8"/>
  <c r="O14" i="8"/>
  <c r="N14" i="8"/>
  <c r="M14" i="8"/>
  <c r="L14" i="8"/>
  <c r="K14" i="8"/>
  <c r="J14" i="8"/>
  <c r="I14" i="8"/>
  <c r="H14" i="8"/>
  <c r="G14" i="8"/>
  <c r="F14" i="8"/>
  <c r="E14" i="8"/>
  <c r="D14" i="8"/>
  <c r="C14" i="8"/>
  <c r="B14" i="8"/>
  <c r="A14" i="8"/>
  <c r="Z13" i="8"/>
  <c r="Y13" i="8"/>
  <c r="X13" i="8"/>
  <c r="W13" i="8"/>
  <c r="V13" i="8"/>
  <c r="U13" i="8"/>
  <c r="T13" i="8"/>
  <c r="S13" i="8"/>
  <c r="R13" i="8"/>
  <c r="Q13" i="8"/>
  <c r="P13" i="8"/>
  <c r="O13" i="8"/>
  <c r="N13" i="8"/>
  <c r="M13" i="8"/>
  <c r="L13" i="8"/>
  <c r="K13" i="8"/>
  <c r="J13" i="8"/>
  <c r="I13" i="8"/>
  <c r="H13" i="8"/>
  <c r="G13" i="8"/>
  <c r="F13" i="8"/>
  <c r="E13" i="8"/>
  <c r="D13" i="8"/>
  <c r="C13" i="8"/>
  <c r="B13" i="8"/>
  <c r="A13" i="8"/>
  <c r="Z12" i="8"/>
  <c r="Y12" i="8"/>
  <c r="X12" i="8"/>
  <c r="W12" i="8"/>
  <c r="V12" i="8"/>
  <c r="U12" i="8"/>
  <c r="T12" i="8"/>
  <c r="S12" i="8"/>
  <c r="R12" i="8"/>
  <c r="Q12" i="8"/>
  <c r="P12" i="8"/>
  <c r="O12" i="8"/>
  <c r="N12" i="8"/>
  <c r="M12" i="8"/>
  <c r="L12" i="8"/>
  <c r="K12" i="8"/>
  <c r="J12" i="8"/>
  <c r="I12" i="8"/>
  <c r="H12" i="8"/>
  <c r="G12" i="8"/>
  <c r="F12" i="8"/>
  <c r="E12" i="8"/>
  <c r="D12" i="8"/>
  <c r="C12" i="8"/>
  <c r="B12" i="8"/>
  <c r="A12" i="8"/>
  <c r="Z11" i="8"/>
  <c r="Y11" i="8"/>
  <c r="X11" i="8"/>
  <c r="W11" i="8"/>
  <c r="V11" i="8"/>
  <c r="U11" i="8"/>
  <c r="T11" i="8"/>
  <c r="S11" i="8"/>
  <c r="R11" i="8"/>
  <c r="Q11" i="8"/>
  <c r="P11" i="8"/>
  <c r="O11" i="8"/>
  <c r="N11" i="8"/>
  <c r="M11" i="8"/>
  <c r="L11" i="8"/>
  <c r="K11" i="8"/>
  <c r="J11" i="8"/>
  <c r="I11" i="8"/>
  <c r="H11" i="8"/>
  <c r="G11" i="8"/>
  <c r="F11" i="8"/>
  <c r="E11" i="8"/>
  <c r="D11" i="8"/>
  <c r="C11" i="8"/>
  <c r="B11" i="8"/>
  <c r="A11" i="8"/>
  <c r="Z10" i="8"/>
  <c r="Y10" i="8"/>
  <c r="X10" i="8"/>
  <c r="W10" i="8"/>
  <c r="V10" i="8"/>
  <c r="U10" i="8"/>
  <c r="T10" i="8"/>
  <c r="S10" i="8"/>
  <c r="R10" i="8"/>
  <c r="Q10" i="8"/>
  <c r="P10" i="8"/>
  <c r="O10" i="8"/>
  <c r="N10" i="8"/>
  <c r="M10" i="8"/>
  <c r="L10" i="8"/>
  <c r="K10" i="8"/>
  <c r="J10" i="8"/>
  <c r="I10" i="8"/>
  <c r="H10" i="8"/>
  <c r="G10" i="8"/>
  <c r="F10" i="8"/>
  <c r="E10" i="8"/>
  <c r="D10" i="8"/>
  <c r="C10" i="8"/>
  <c r="B10" i="8"/>
  <c r="A10" i="8"/>
  <c r="J18" i="7"/>
  <c r="J17" i="7"/>
  <c r="K384" i="8" l="1"/>
  <c r="N384" i="8"/>
  <c r="V384" i="8"/>
  <c r="M380" i="8"/>
  <c r="M384" i="8" s="1"/>
  <c r="J384" i="8"/>
  <c r="S384" i="8"/>
  <c r="F384" i="8"/>
  <c r="Z384" i="8"/>
  <c r="C380" i="8"/>
  <c r="T384" i="8"/>
  <c r="Q384" i="8"/>
  <c r="O384" i="8"/>
  <c r="P384" i="8"/>
  <c r="R384" i="8"/>
  <c r="D380" i="8"/>
  <c r="E380" i="8" s="1"/>
  <c r="L384" i="8"/>
  <c r="U384" i="8"/>
  <c r="J31" i="7" l="1"/>
  <c r="Q9" i="8" l="1"/>
  <c r="R9" i="8" s="1"/>
  <c r="S9" i="8" s="1"/>
  <c r="J36" i="7" l="1"/>
  <c r="J35" i="7"/>
  <c r="J34" i="7"/>
  <c r="J33" i="7"/>
  <c r="J32" i="7"/>
  <c r="J29" i="7"/>
  <c r="J28" i="7"/>
  <c r="J23" i="7"/>
  <c r="J21" i="7"/>
  <c r="J20" i="7"/>
  <c r="J22" i="7" l="1"/>
  <c r="J15" i="7"/>
  <c r="J14" i="7"/>
  <c r="J13" i="7"/>
  <c r="J37" i="7"/>
  <c r="H37" i="7"/>
  <c r="F37" i="7"/>
  <c r="D37" i="7"/>
  <c r="H24" i="7"/>
  <c r="F24" i="7"/>
  <c r="D24" i="7"/>
  <c r="F39" i="7" l="1"/>
  <c r="H39" i="7"/>
  <c r="D39" i="7"/>
  <c r="J24" i="7"/>
  <c r="J39" i="7" s="1"/>
  <c r="E29" i="3" l="1"/>
</calcChain>
</file>

<file path=xl/sharedStrings.xml><?xml version="1.0" encoding="utf-8"?>
<sst xmlns="http://schemas.openxmlformats.org/spreadsheetml/2006/main" count="110" uniqueCount="100">
  <si>
    <t>Louisiana State Employees' Retirement System</t>
  </si>
  <si>
    <t>Exhibit 2</t>
  </si>
  <si>
    <t>Schedule of Employer Pension Amounts</t>
  </si>
  <si>
    <t>Collective Deferred Outflow</t>
  </si>
  <si>
    <t>Collective Deferred Inflow</t>
  </si>
  <si>
    <t>Collective Deferred O/I to be recognized as follows:</t>
  </si>
  <si>
    <t>A</t>
  </si>
  <si>
    <t>B</t>
  </si>
  <si>
    <t>C</t>
  </si>
  <si>
    <t>D</t>
  </si>
  <si>
    <t>E</t>
  </si>
  <si>
    <t>F</t>
  </si>
  <si>
    <t>H</t>
  </si>
  <si>
    <t>K</t>
  </si>
  <si>
    <t>G</t>
  </si>
  <si>
    <t>I</t>
  </si>
  <si>
    <t>L</t>
  </si>
  <si>
    <t>M</t>
  </si>
  <si>
    <t>N</t>
  </si>
  <si>
    <t>O</t>
  </si>
  <si>
    <t>P</t>
  </si>
  <si>
    <t>Q</t>
  </si>
  <si>
    <t>R</t>
  </si>
  <si>
    <t>S</t>
  </si>
  <si>
    <t>OSRAP Employer No.</t>
  </si>
  <si>
    <t>Employer Name</t>
  </si>
  <si>
    <t>(2) Projected Required Employer Contributions</t>
  </si>
  <si>
    <t xml:space="preserve"> Net Pension Liability</t>
  </si>
  <si>
    <t>Current Year Proportionate Share</t>
  </si>
  <si>
    <t>Prior Year Proportionate Share</t>
  </si>
  <si>
    <t>Change in Proportion from Prior Year</t>
  </si>
  <si>
    <t>Proportionate Share of Collective Pension Expense</t>
  </si>
  <si>
    <t>Experience Gain/Loss</t>
  </si>
  <si>
    <t>Change of Assumptions</t>
  </si>
  <si>
    <t>Net Difference Between Projected and Actual Investment Gain/Loss</t>
  </si>
  <si>
    <t>Net Pension Liability  Assuming -1% Change in Discount Rate</t>
  </si>
  <si>
    <t>Net Pension Liability  Assuming +1% Change in Discount Rate</t>
  </si>
  <si>
    <t>Prior Year Net Pension Liability</t>
  </si>
  <si>
    <t>Change in Net Pension Liability due to Change in Proportion</t>
  </si>
  <si>
    <t>Change in Deferred Inflow due to Change in Proportion</t>
  </si>
  <si>
    <t>Change in Deferred Outflow due to Change in Proportion</t>
  </si>
  <si>
    <t>Employer's Proportionate Share of Total Contributions</t>
  </si>
  <si>
    <t>Check Figure</t>
  </si>
  <si>
    <t>Difference</t>
  </si>
  <si>
    <t>Exhibit 1</t>
  </si>
  <si>
    <r>
      <t>Schedule of Collective Employer Pension Amounts</t>
    </r>
    <r>
      <rPr>
        <b/>
        <vertAlign val="superscript"/>
        <sz val="14"/>
        <color theme="1"/>
        <rFont val="Palatino Linotype"/>
        <family val="1"/>
      </rPr>
      <t>1</t>
    </r>
  </si>
  <si>
    <r>
      <t>Net Pension Liability</t>
    </r>
    <r>
      <rPr>
        <b/>
        <vertAlign val="superscript"/>
        <sz val="12"/>
        <color theme="1"/>
        <rFont val="Palatino Linotype"/>
        <family val="1"/>
      </rPr>
      <t>2</t>
    </r>
  </si>
  <si>
    <t>Deferred Inflows</t>
  </si>
  <si>
    <t>Deferred Outflows</t>
  </si>
  <si>
    <t>Pension Expense</t>
  </si>
  <si>
    <t>Beginning Balance</t>
  </si>
  <si>
    <t>Total Pension Liability Factors</t>
  </si>
  <si>
    <t>Service Cost</t>
  </si>
  <si>
    <t>Interest</t>
  </si>
  <si>
    <r>
      <t>Differences Between Expected and Actual Experience with Regard to Economic or Demographic Assumptions</t>
    </r>
    <r>
      <rPr>
        <vertAlign val="superscript"/>
        <sz val="12"/>
        <color theme="1"/>
        <rFont val="Palatino Linotype"/>
        <family val="1"/>
      </rPr>
      <t>3</t>
    </r>
  </si>
  <si>
    <t>Current Year Amortization</t>
  </si>
  <si>
    <t>Amortization of Prior Years</t>
  </si>
  <si>
    <r>
      <t>Changes in Assumptions about Future Economic or Demographic Factors or Other Inputs</t>
    </r>
    <r>
      <rPr>
        <vertAlign val="superscript"/>
        <sz val="12"/>
        <rFont val="Palatino Linotype"/>
        <family val="1"/>
      </rPr>
      <t>3</t>
    </r>
  </si>
  <si>
    <t>Benefit Payments</t>
  </si>
  <si>
    <t>Refunds and Transfers of Member Contributions</t>
  </si>
  <si>
    <t>Net Change in Total Pension Liability</t>
  </si>
  <si>
    <t>Plan Fiduciary Net Position</t>
  </si>
  <si>
    <t>Employer Contributions</t>
  </si>
  <si>
    <t>Employee Contributions</t>
  </si>
  <si>
    <t>Expected Earnings on Investments</t>
  </si>
  <si>
    <r>
      <t>Difference Between Projected and Actual Earnings on Investments</t>
    </r>
    <r>
      <rPr>
        <vertAlign val="superscript"/>
        <sz val="12"/>
        <rFont val="Palatino Linotype"/>
        <family val="1"/>
      </rPr>
      <t>3</t>
    </r>
  </si>
  <si>
    <t>Retirement Benefits</t>
  </si>
  <si>
    <t>Administrative Expense</t>
  </si>
  <si>
    <t>Other</t>
  </si>
  <si>
    <t>Net Change in Plan Fiduciary Net Position</t>
  </si>
  <si>
    <t>Ending Balance</t>
  </si>
  <si>
    <r>
      <rPr>
        <vertAlign val="superscript"/>
        <sz val="12"/>
        <color theme="1"/>
        <rFont val="Palatino Linotype"/>
        <family val="1"/>
      </rPr>
      <t>1</t>
    </r>
    <r>
      <rPr>
        <sz val="12"/>
        <color theme="1"/>
        <rFont val="Palatino Linotype"/>
        <family val="1"/>
      </rPr>
      <t xml:space="preserve">The </t>
    </r>
    <r>
      <rPr>
        <i/>
        <sz val="12"/>
        <color theme="1"/>
        <rFont val="Palatino Linotype"/>
        <family val="1"/>
      </rPr>
      <t xml:space="preserve">Schedule of Collective Employer Pension Amounts </t>
    </r>
    <r>
      <rPr>
        <sz val="12"/>
        <color theme="1"/>
        <rFont val="Palatino Linotype"/>
        <family val="1"/>
      </rPr>
      <t>presents the components of the total pension liability factors and plan fiduciary net position that impact changes in Net Pension Liability (NPL) during the fiscal year.  The components of NPL are further classified into collective Deferred (Inflows)/Outflows and Pension Expense.  The employer may multiply the amounts in all columns by their proportionate share of NPL to determine the amounts to be recognized in their financial statements and note disclosures.  Employer proportionate share information is provided in Exhibit 2.</t>
    </r>
  </si>
  <si>
    <r>
      <t>3</t>
    </r>
    <r>
      <rPr>
        <sz val="12"/>
        <color theme="1"/>
        <rFont val="Palatino Linotype"/>
        <family val="1"/>
      </rPr>
      <t>Refer to Exhibit 1a.</t>
    </r>
  </si>
  <si>
    <t xml:space="preserve"> </t>
  </si>
  <si>
    <t>Exhibit 1a</t>
  </si>
  <si>
    <t>Average Remaining Service Life Calculation</t>
  </si>
  <si>
    <t xml:space="preserve">The amortization periods of the fiscal year differences/changes listed below are equal to the average of the expected remaining service lives of all employees that are provided with pensions through the pension plan (active and inactive employees) determined as of the beginning of the measurement period.  </t>
  </si>
  <si>
    <t>(1) Differences between expected and actual experience with regard to economic or demographic assumptions</t>
  </si>
  <si>
    <t>(2) Changes in assumptions about future economic or demographic factors or other inputs</t>
  </si>
  <si>
    <r>
      <t>(3) Change in employer's proportion of beginning net pension liability</t>
    </r>
    <r>
      <rPr>
        <vertAlign val="superscript"/>
        <sz val="12"/>
        <color theme="1"/>
        <rFont val="Palatino Linotype"/>
        <family val="1"/>
      </rPr>
      <t>1</t>
    </r>
  </si>
  <si>
    <r>
      <t>(4) Difference between employer contributions and proportionate share of employer contributions</t>
    </r>
    <r>
      <rPr>
        <vertAlign val="superscript"/>
        <sz val="12"/>
        <color theme="1"/>
        <rFont val="Palatino Linotype"/>
        <family val="1"/>
      </rPr>
      <t>1</t>
    </r>
  </si>
  <si>
    <t xml:space="preserve">The amortization of the difference between projected and actual investment returns are to be amortized over a closed 5-year period, in accordance to LASERS asset valuation method. </t>
  </si>
  <si>
    <t>The calculation of the average remaining service life (amortization period) for changes in expected and actual experience and changes in assumptions is presented below:</t>
  </si>
  <si>
    <t># Years</t>
  </si>
  <si>
    <t>Active</t>
  </si>
  <si>
    <t>Active After DROP</t>
  </si>
  <si>
    <t>Supplemental</t>
  </si>
  <si>
    <t>DROP</t>
  </si>
  <si>
    <t>Term Vested</t>
  </si>
  <si>
    <t>Term Non-vested</t>
  </si>
  <si>
    <t>Retired</t>
  </si>
  <si>
    <t>Average</t>
  </si>
  <si>
    <t>Round up</t>
  </si>
  <si>
    <r>
      <rPr>
        <vertAlign val="superscript"/>
        <sz val="12"/>
        <color theme="1"/>
        <rFont val="Palatino Linotype"/>
        <family val="1"/>
      </rPr>
      <t>1</t>
    </r>
    <r>
      <rPr>
        <sz val="12"/>
        <color theme="1"/>
        <rFont val="Palatino Linotype"/>
        <family val="1"/>
      </rPr>
      <t xml:space="preserve">Refer to </t>
    </r>
    <r>
      <rPr>
        <i/>
        <sz val="12"/>
        <color theme="1"/>
        <rFont val="Palatino Linotype"/>
        <family val="1"/>
      </rPr>
      <t>GASB 68 Employer Calculation Worksheets</t>
    </r>
  </si>
  <si>
    <t xml:space="preserve">Changes in Benefit Terms </t>
  </si>
  <si>
    <t>For the Year Ended June 30, 2020</t>
  </si>
  <si>
    <r>
      <rPr>
        <vertAlign val="superscript"/>
        <sz val="12"/>
        <color theme="1"/>
        <rFont val="Palatino Linotype"/>
        <family val="1"/>
      </rPr>
      <t>2</t>
    </r>
    <r>
      <rPr>
        <sz val="12"/>
        <color theme="1"/>
        <rFont val="Palatino Linotype"/>
        <family val="1"/>
      </rPr>
      <t xml:space="preserve">The amounts disclosed under the collective "Net Pension Liability" column are presented on page 20 of LASERS Actuarial Valuation as of June 30, 2020, and used by LASERS in compiling the note disclosure and required supplementary information (RSI) in accordance to GASB 67 in its 2020 Comprehensive Annual Financial Report, pages 27-29 and 61-65, respectively.  </t>
    </r>
  </si>
  <si>
    <t>For the Plan Year Ended June 30, 2020</t>
  </si>
  <si>
    <t>(1) Annualized Payroll 6/30/2020</t>
  </si>
  <si>
    <t>(2)/(1) Average FYE 2020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</si>
</sst>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_(* #,##0_);_(* \(#,##0\);_(* &quot;-&quot;??_);_(@_)"/>
    <numFmt numFmtId="165" formatCode="0.00000%"/>
    <numFmt numFmtId="166" formatCode="_(&quot;$&quot;* #,##0_);_(&quot;$&quot;* \(#,##0\);_(&quot;$&quot;* &quot;-&quot;??_);_(@_)"/>
    <numFmt numFmtId="167" formatCode="0.0"/>
    <numFmt numFmtId="168" formatCode="_(* #,##0.000000_);_(* \(#,##0.000000\);_(* &quot;-&quot;??_);_(@_)"/>
  </numFmts>
  <fonts count="29" x14ac:knownFonts="1">
    <font>
      <sz val="11"/>
      <color theme="1"/>
      <name val="Calibri"/>
      <family val="2"/>
      <scheme val="minor"/>
    </font>
    <font>
      <sz val="11"/>
      <color theme="1"/>
      <name val="Calibri"/>
      <family val="2"/>
      <scheme val="minor"/>
    </font>
    <font>
      <sz val="10"/>
      <color theme="1"/>
      <name val="Arial"/>
      <family val="2"/>
    </font>
    <font>
      <b/>
      <sz val="14"/>
      <color theme="1"/>
      <name val="Arial"/>
      <family val="2"/>
    </font>
    <font>
      <b/>
      <sz val="10"/>
      <color theme="1"/>
      <name val="Arial"/>
      <family val="2"/>
    </font>
    <font>
      <u/>
      <sz val="10"/>
      <color theme="1"/>
      <name val="Arial"/>
      <family val="2"/>
    </font>
    <font>
      <b/>
      <sz val="14"/>
      <color theme="1"/>
      <name val="Palatino Linotype"/>
      <family val="1"/>
    </font>
    <font>
      <sz val="10"/>
      <color theme="1"/>
      <name val="Palatino Linotype"/>
      <family val="1"/>
    </font>
    <font>
      <sz val="11"/>
      <color rgb="FF1F497D"/>
      <name val="Palatino Linotype"/>
      <family val="1"/>
    </font>
    <font>
      <b/>
      <vertAlign val="superscript"/>
      <sz val="14"/>
      <color theme="1"/>
      <name val="Palatino Linotype"/>
      <family val="1"/>
    </font>
    <font>
      <sz val="11"/>
      <color theme="1"/>
      <name val="Palatino Linotype"/>
      <family val="1"/>
    </font>
    <font>
      <sz val="12"/>
      <color theme="1"/>
      <name val="Palatino Linotype"/>
      <family val="1"/>
    </font>
    <font>
      <b/>
      <sz val="12"/>
      <color theme="1"/>
      <name val="Palatino Linotype"/>
      <family val="1"/>
    </font>
    <font>
      <b/>
      <vertAlign val="superscript"/>
      <sz val="12"/>
      <color theme="1"/>
      <name val="Palatino Linotype"/>
      <family val="1"/>
    </font>
    <font>
      <sz val="12"/>
      <color rgb="FFFF0000"/>
      <name val="Palatino Linotype"/>
      <family val="1"/>
    </font>
    <font>
      <sz val="12"/>
      <name val="Palatino Linotype"/>
      <family val="1"/>
    </font>
    <font>
      <vertAlign val="superscript"/>
      <sz val="12"/>
      <color theme="1"/>
      <name val="Palatino Linotype"/>
      <family val="1"/>
    </font>
    <font>
      <vertAlign val="superscript"/>
      <sz val="12"/>
      <name val="Palatino Linotype"/>
      <family val="1"/>
    </font>
    <font>
      <b/>
      <sz val="12"/>
      <name val="Palatino Linotype"/>
      <family val="1"/>
    </font>
    <font>
      <b/>
      <sz val="11"/>
      <color theme="1"/>
      <name val="Palatino Linotype"/>
      <family val="1"/>
    </font>
    <font>
      <sz val="11"/>
      <color rgb="FFFF0000"/>
      <name val="Palatino Linotype"/>
      <family val="1"/>
    </font>
    <font>
      <sz val="11"/>
      <name val="Palatino Linotype"/>
      <family val="1"/>
    </font>
    <font>
      <i/>
      <sz val="12"/>
      <color theme="1"/>
      <name val="Palatino Linotype"/>
      <family val="1"/>
    </font>
    <font>
      <sz val="12"/>
      <color theme="1"/>
      <name val="Calibri"/>
      <family val="2"/>
      <scheme val="minor"/>
    </font>
    <font>
      <b/>
      <sz val="10"/>
      <color theme="1"/>
      <name val="Palatino Linotype"/>
      <family val="1"/>
    </font>
    <font>
      <b/>
      <sz val="11"/>
      <color theme="1"/>
      <name val="Calibri"/>
      <family val="2"/>
      <scheme val="minor"/>
    </font>
    <font>
      <b/>
      <sz val="10"/>
      <color rgb="FFFF0000"/>
      <name val="Palatino Linotype"/>
      <family val="1"/>
    </font>
    <font>
      <sz val="14"/>
      <color theme="1"/>
      <name val="Palatino Linotype"/>
      <family val="1"/>
    </font>
    <font>
      <sz val="10"/>
      <name val="Arial"/>
      <family val="2"/>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32">
    <xf numFmtId="0" fontId="0" fillId="0" borderId="0" xfId="0"/>
    <xf numFmtId="0" fontId="3" fillId="0" borderId="0" xfId="4" applyFont="1" applyAlignment="1">
      <alignment horizontal="left"/>
    </xf>
    <xf numFmtId="0" fontId="3" fillId="0" borderId="0" xfId="4" applyFont="1"/>
    <xf numFmtId="0" fontId="2" fillId="0" borderId="0" xfId="4"/>
    <xf numFmtId="0" fontId="2" fillId="0" borderId="0" xfId="4" applyAlignment="1">
      <alignment horizontal="left"/>
    </xf>
    <xf numFmtId="0" fontId="2" fillId="0" borderId="0" xfId="4" applyFill="1"/>
    <xf numFmtId="0" fontId="4" fillId="0" borderId="0" xfId="4" applyFont="1" applyFill="1" applyBorder="1" applyAlignment="1">
      <alignment horizontal="center"/>
    </xf>
    <xf numFmtId="0" fontId="5" fillId="0" borderId="0" xfId="4" applyFont="1" applyFill="1" applyAlignment="1">
      <alignment horizontal="left"/>
    </xf>
    <xf numFmtId="0" fontId="6" fillId="0" borderId="0" xfId="4" applyFont="1"/>
    <xf numFmtId="0" fontId="7" fillId="0" borderId="0" xfId="4" applyFont="1"/>
    <xf numFmtId="0" fontId="7" fillId="0" borderId="0" xfId="4" applyFont="1" applyBorder="1"/>
    <xf numFmtId="0" fontId="6" fillId="0" borderId="0" xfId="4" applyFont="1" applyAlignment="1">
      <alignment horizontal="left" vertical="center"/>
    </xf>
    <xf numFmtId="0" fontId="8" fillId="0" borderId="0" xfId="0" applyFont="1"/>
    <xf numFmtId="0" fontId="7" fillId="0" borderId="0" xfId="4" applyFont="1" applyAlignment="1">
      <alignment horizontal="left" wrapText="1"/>
    </xf>
    <xf numFmtId="0" fontId="7" fillId="0" borderId="0" xfId="4" applyFont="1" applyBorder="1" applyAlignment="1">
      <alignment horizontal="left" wrapText="1"/>
    </xf>
    <xf numFmtId="0" fontId="10" fillId="0" borderId="0" xfId="4" applyFont="1"/>
    <xf numFmtId="0" fontId="11" fillId="0" borderId="0" xfId="4" applyFont="1"/>
    <xf numFmtId="0" fontId="12" fillId="0" borderId="5" xfId="4" applyFont="1" applyBorder="1" applyAlignment="1">
      <alignment horizontal="center" wrapText="1"/>
    </xf>
    <xf numFmtId="0" fontId="11" fillId="0" borderId="0" xfId="4" applyFont="1" applyBorder="1"/>
    <xf numFmtId="0" fontId="12" fillId="0" borderId="5" xfId="4" applyFont="1" applyFill="1" applyBorder="1" applyAlignment="1">
      <alignment horizontal="center" wrapText="1"/>
    </xf>
    <xf numFmtId="0" fontId="12" fillId="0" borderId="0" xfId="4" applyFont="1"/>
    <xf numFmtId="164" fontId="14" fillId="0" borderId="0" xfId="5" applyNumberFormat="1" applyFont="1"/>
    <xf numFmtId="164" fontId="14" fillId="0" borderId="0" xfId="5" applyNumberFormat="1" applyFont="1" applyBorder="1"/>
    <xf numFmtId="166" fontId="15" fillId="0" borderId="0" xfId="2" applyNumberFormat="1" applyFont="1" applyFill="1"/>
    <xf numFmtId="44" fontId="15" fillId="0" borderId="0" xfId="2" applyFont="1" applyFill="1"/>
    <xf numFmtId="0" fontId="15" fillId="0" borderId="0" xfId="4" applyFont="1"/>
    <xf numFmtId="0" fontId="15" fillId="0" borderId="0" xfId="4" applyFont="1" applyBorder="1"/>
    <xf numFmtId="164" fontId="15" fillId="0" borderId="0" xfId="5" applyNumberFormat="1" applyFont="1"/>
    <xf numFmtId="164" fontId="15" fillId="0" borderId="0" xfId="5" applyNumberFormat="1" applyFont="1" applyBorder="1"/>
    <xf numFmtId="0" fontId="11" fillId="0" borderId="0" xfId="4" applyFont="1" applyAlignment="1">
      <alignment horizontal="left" indent="2"/>
    </xf>
    <xf numFmtId="164" fontId="15" fillId="0" borderId="0" xfId="5" applyNumberFormat="1" applyFont="1" applyFill="1"/>
    <xf numFmtId="0" fontId="11" fillId="0" borderId="0" xfId="4" applyFont="1" applyAlignment="1">
      <alignment horizontal="left" wrapText="1" indent="2"/>
    </xf>
    <xf numFmtId="164" fontId="15" fillId="0" borderId="0" xfId="7" applyNumberFormat="1" applyFont="1" applyFill="1"/>
    <xf numFmtId="0" fontId="15" fillId="0" borderId="0" xfId="4" applyFont="1" applyAlignment="1">
      <alignment horizontal="left" indent="4"/>
    </xf>
    <xf numFmtId="0" fontId="15" fillId="0" borderId="0" xfId="4" applyFont="1" applyAlignment="1">
      <alignment horizontal="left" wrapText="1" indent="2"/>
    </xf>
    <xf numFmtId="0" fontId="15" fillId="0" borderId="0" xfId="4" applyFont="1" applyAlignment="1">
      <alignment horizontal="left" indent="2"/>
    </xf>
    <xf numFmtId="0" fontId="18" fillId="0" borderId="0" xfId="4" applyFont="1" applyAlignment="1">
      <alignment horizontal="left"/>
    </xf>
    <xf numFmtId="164" fontId="14" fillId="0" borderId="0" xfId="5" applyNumberFormat="1" applyFont="1" applyFill="1"/>
    <xf numFmtId="0" fontId="18" fillId="0" borderId="0" xfId="4" applyFont="1"/>
    <xf numFmtId="0" fontId="15" fillId="0" borderId="0" xfId="4" applyFont="1" applyAlignment="1">
      <alignment horizontal="left" vertical="top" wrapText="1" indent="2"/>
    </xf>
    <xf numFmtId="0" fontId="19" fillId="0" borderId="0" xfId="4" applyFont="1"/>
    <xf numFmtId="166" fontId="15" fillId="0" borderId="4" xfId="2" applyNumberFormat="1" applyFont="1" applyBorder="1"/>
    <xf numFmtId="166" fontId="15" fillId="0" borderId="0" xfId="2" applyNumberFormat="1" applyFont="1" applyBorder="1"/>
    <xf numFmtId="164" fontId="20" fillId="0" borderId="0" xfId="5" applyNumberFormat="1" applyFont="1"/>
    <xf numFmtId="164" fontId="21" fillId="0" borderId="0" xfId="5" applyNumberFormat="1" applyFont="1" applyBorder="1"/>
    <xf numFmtId="164" fontId="20" fillId="0" borderId="0" xfId="5" applyNumberFormat="1" applyFont="1" applyBorder="1"/>
    <xf numFmtId="0" fontId="7" fillId="0" borderId="0" xfId="4" applyFont="1" applyAlignment="1">
      <alignment vertical="top"/>
    </xf>
    <xf numFmtId="49" fontId="10" fillId="0" borderId="0" xfId="4" applyNumberFormat="1" applyFont="1" applyAlignment="1">
      <alignment vertical="top"/>
    </xf>
    <xf numFmtId="164" fontId="10" fillId="0" borderId="0" xfId="5" applyNumberFormat="1" applyFont="1" applyBorder="1"/>
    <xf numFmtId="0" fontId="11" fillId="0" borderId="0" xfId="4" applyFont="1" applyBorder="1" applyAlignment="1">
      <alignment horizontal="left" vertical="top" wrapText="1"/>
    </xf>
    <xf numFmtId="49" fontId="10" fillId="0" borderId="0" xfId="4" applyNumberFormat="1" applyFont="1"/>
    <xf numFmtId="0" fontId="16" fillId="0" borderId="0" xfId="4" applyFont="1" applyAlignment="1">
      <alignment wrapText="1"/>
    </xf>
    <xf numFmtId="0" fontId="10" fillId="0" borderId="0" xfId="4" applyFont="1" applyAlignment="1">
      <alignment wrapText="1"/>
    </xf>
    <xf numFmtId="0" fontId="10" fillId="0" borderId="0" xfId="4" applyFont="1" applyBorder="1" applyAlignment="1">
      <alignment wrapText="1"/>
    </xf>
    <xf numFmtId="49" fontId="7" fillId="0" borderId="0" xfId="4" applyNumberFormat="1" applyFont="1"/>
    <xf numFmtId="0" fontId="7" fillId="0" borderId="0" xfId="4" applyFont="1" applyAlignment="1">
      <alignment wrapText="1"/>
    </xf>
    <xf numFmtId="0" fontId="7" fillId="0" borderId="0" xfId="4" applyFont="1" applyBorder="1" applyAlignment="1">
      <alignment wrapText="1"/>
    </xf>
    <xf numFmtId="43" fontId="10" fillId="0" borderId="0" xfId="5" applyFont="1"/>
    <xf numFmtId="43" fontId="10" fillId="0" borderId="0" xfId="5" applyFont="1" applyBorder="1"/>
    <xf numFmtId="0" fontId="6" fillId="0" borderId="0" xfId="0" applyFont="1" applyAlignment="1">
      <alignment horizontal="center"/>
    </xf>
    <xf numFmtId="0" fontId="11" fillId="0" borderId="0" xfId="0" applyFont="1" applyAlignment="1">
      <alignment horizontal="left" indent="2"/>
    </xf>
    <xf numFmtId="0" fontId="11" fillId="0" borderId="0" xfId="0" applyFont="1" applyAlignment="1">
      <alignment horizontal="left" indent="4"/>
    </xf>
    <xf numFmtId="0" fontId="23" fillId="0" borderId="0" xfId="0" applyFont="1"/>
    <xf numFmtId="0" fontId="12" fillId="0" borderId="0" xfId="4" applyFont="1" applyAlignment="1">
      <alignment horizontal="center"/>
    </xf>
    <xf numFmtId="164" fontId="11" fillId="0" borderId="0" xfId="1" applyNumberFormat="1" applyFont="1"/>
    <xf numFmtId="0" fontId="11" fillId="0" borderId="5" xfId="4" applyFont="1" applyBorder="1"/>
    <xf numFmtId="0" fontId="10" fillId="0" borderId="0" xfId="4" applyFont="1" applyAlignment="1">
      <alignment horizontal="left" wrapText="1"/>
    </xf>
    <xf numFmtId="2" fontId="11" fillId="0" borderId="0" xfId="4" applyNumberFormat="1" applyFont="1"/>
    <xf numFmtId="167" fontId="11" fillId="0" borderId="0" xfId="4" applyNumberFormat="1" applyFont="1"/>
    <xf numFmtId="0" fontId="11" fillId="0" borderId="0" xfId="0" applyFont="1"/>
    <xf numFmtId="0" fontId="24" fillId="0" borderId="5" xfId="4" applyFont="1" applyBorder="1" applyAlignment="1">
      <alignment horizontal="center" wrapText="1"/>
    </xf>
    <xf numFmtId="1" fontId="24" fillId="0" borderId="5" xfId="4" applyNumberFormat="1" applyFont="1" applyBorder="1" applyAlignment="1">
      <alignment horizontal="center" wrapText="1"/>
    </xf>
    <xf numFmtId="0" fontId="24" fillId="0" borderId="5" xfId="4" applyFont="1" applyFill="1" applyBorder="1" applyAlignment="1">
      <alignment horizontal="center" wrapText="1"/>
    </xf>
    <xf numFmtId="0" fontId="25" fillId="0" borderId="0" xfId="0" applyFont="1" applyFill="1" applyBorder="1" applyAlignment="1">
      <alignment horizontal="left"/>
    </xf>
    <xf numFmtId="168" fontId="0" fillId="0" borderId="0" xfId="0" applyNumberFormat="1"/>
    <xf numFmtId="164" fontId="11" fillId="0" borderId="0" xfId="1" applyNumberFormat="1" applyFont="1" applyFill="1" applyBorder="1"/>
    <xf numFmtId="164" fontId="11" fillId="0" borderId="0" xfId="1" applyNumberFormat="1" applyFont="1" applyBorder="1"/>
    <xf numFmtId="0" fontId="11" fillId="0" borderId="0" xfId="4" applyFont="1" applyAlignment="1">
      <alignment horizontal="left" vertical="top" wrapText="1"/>
    </xf>
    <xf numFmtId="166" fontId="15" fillId="0" borderId="0" xfId="2" applyNumberFormat="1" applyFont="1" applyFill="1" applyAlignment="1">
      <alignment horizontal="center" wrapText="1"/>
    </xf>
    <xf numFmtId="164" fontId="14" fillId="0" borderId="0" xfId="5" applyNumberFormat="1" applyFont="1" applyFill="1" applyBorder="1"/>
    <xf numFmtId="0" fontId="15" fillId="0" borderId="0" xfId="4" applyFont="1" applyFill="1"/>
    <xf numFmtId="0" fontId="15" fillId="0" borderId="0" xfId="4" applyFont="1" applyFill="1" applyBorder="1"/>
    <xf numFmtId="164" fontId="15" fillId="0" borderId="0" xfId="5" applyNumberFormat="1" applyFont="1" applyFill="1" applyAlignment="1">
      <alignment horizontal="center" wrapText="1"/>
    </xf>
    <xf numFmtId="164" fontId="15" fillId="0" borderId="0" xfId="5" applyNumberFormat="1" applyFont="1" applyFill="1" applyBorder="1"/>
    <xf numFmtId="164" fontId="15" fillId="0" borderId="2" xfId="5" applyNumberFormat="1" applyFont="1" applyFill="1" applyBorder="1"/>
    <xf numFmtId="166" fontId="15" fillId="0" borderId="4" xfId="2" applyNumberFormat="1" applyFont="1" applyFill="1" applyBorder="1"/>
    <xf numFmtId="166" fontId="15" fillId="0" borderId="0" xfId="2" applyNumberFormat="1" applyFont="1" applyFill="1" applyBorder="1"/>
    <xf numFmtId="164" fontId="21" fillId="0" borderId="0" xfId="5" applyNumberFormat="1" applyFont="1" applyFill="1" applyBorder="1"/>
    <xf numFmtId="164" fontId="20" fillId="0" borderId="0" xfId="5" applyNumberFormat="1" applyFont="1" applyFill="1" applyBorder="1"/>
    <xf numFmtId="0" fontId="7" fillId="0" borderId="0" xfId="4" applyFont="1" applyAlignment="1">
      <alignment horizontal="left"/>
    </xf>
    <xf numFmtId="0" fontId="24" fillId="0" borderId="0" xfId="4" applyFont="1" applyFill="1" applyBorder="1" applyAlignment="1">
      <alignment horizontal="center"/>
    </xf>
    <xf numFmtId="0" fontId="19" fillId="0" borderId="0" xfId="0" applyFont="1" applyFill="1" applyBorder="1" applyAlignment="1">
      <alignment horizontal="left"/>
    </xf>
    <xf numFmtId="0" fontId="7" fillId="0" borderId="0" xfId="4" applyFont="1" applyFill="1"/>
    <xf numFmtId="0" fontId="10" fillId="0" borderId="0" xfId="0" applyFont="1"/>
    <xf numFmtId="0" fontId="10" fillId="0" borderId="0" xfId="0" applyFont="1" applyBorder="1"/>
    <xf numFmtId="0" fontId="26" fillId="0" borderId="0" xfId="4" applyFont="1" applyBorder="1" applyAlignment="1">
      <alignment horizontal="center" wrapText="1"/>
    </xf>
    <xf numFmtId="0" fontId="24" fillId="0" borderId="0" xfId="4" applyFont="1" applyBorder="1" applyAlignment="1">
      <alignment horizontal="center"/>
    </xf>
    <xf numFmtId="0" fontId="24" fillId="0" borderId="0" xfId="4" applyFont="1" applyAlignment="1">
      <alignment horizontal="center"/>
    </xf>
    <xf numFmtId="0" fontId="24" fillId="0" borderId="0" xfId="4" applyFont="1" applyFill="1" applyAlignment="1">
      <alignment horizontal="center"/>
    </xf>
    <xf numFmtId="0" fontId="24" fillId="0" borderId="0" xfId="4" applyFont="1" applyAlignment="1">
      <alignment horizontal="center" wrapText="1"/>
    </xf>
    <xf numFmtId="0" fontId="7" fillId="0" borderId="0" xfId="4" applyFont="1" applyAlignment="1">
      <alignment horizontal="center" wrapText="1"/>
    </xf>
    <xf numFmtId="164" fontId="14" fillId="2" borderId="0" xfId="5" applyNumberFormat="1" applyFont="1" applyFill="1"/>
    <xf numFmtId="0" fontId="15" fillId="2" borderId="0" xfId="4" applyFont="1" applyFill="1"/>
    <xf numFmtId="0" fontId="6" fillId="0" borderId="0" xfId="4" applyFont="1" applyAlignment="1">
      <alignment horizontal="left"/>
    </xf>
    <xf numFmtId="0" fontId="27" fillId="0" borderId="0" xfId="4" applyFont="1" applyAlignment="1">
      <alignment horizontal="left"/>
    </xf>
    <xf numFmtId="49" fontId="28" fillId="0" borderId="0" xfId="4" applyNumberFormat="1" applyFont="1" applyAlignment="1">
      <alignment horizontal="center" wrapText="1"/>
    </xf>
    <xf numFmtId="49" fontId="28" fillId="0" borderId="0" xfId="4" applyNumberFormat="1" applyFont="1" applyAlignment="1">
      <alignment horizontal="left" wrapText="1"/>
    </xf>
    <xf numFmtId="164" fontId="28" fillId="0" borderId="0" xfId="5" applyNumberFormat="1" applyFont="1" applyFill="1" applyAlignment="1">
      <alignment horizontal="center" wrapText="1"/>
    </xf>
    <xf numFmtId="10" fontId="28" fillId="0" borderId="0" xfId="3" applyNumberFormat="1" applyFont="1" applyFill="1" applyAlignment="1">
      <alignment horizontal="center" wrapText="1"/>
    </xf>
    <xf numFmtId="165" fontId="28" fillId="0" borderId="0" xfId="6" applyNumberFormat="1" applyFont="1" applyFill="1" applyAlignment="1">
      <alignment horizontal="center" wrapText="1"/>
    </xf>
    <xf numFmtId="49" fontId="28" fillId="0" borderId="0" xfId="4" applyNumberFormat="1" applyFont="1" applyFill="1" applyAlignment="1">
      <alignment horizontal="center" wrapText="1"/>
    </xf>
    <xf numFmtId="49" fontId="28" fillId="0" borderId="0" xfId="4" applyNumberFormat="1" applyFont="1" applyFill="1" applyAlignment="1">
      <alignment horizontal="left" wrapText="1"/>
    </xf>
    <xf numFmtId="49" fontId="28" fillId="0" borderId="0" xfId="4" applyNumberFormat="1" applyFont="1" applyAlignment="1">
      <alignment horizontal="left"/>
    </xf>
    <xf numFmtId="49" fontId="2" fillId="0" borderId="0" xfId="4" applyNumberFormat="1"/>
    <xf numFmtId="49" fontId="5" fillId="0" borderId="0" xfId="4" applyNumberFormat="1" applyFont="1" applyAlignment="1">
      <alignment horizontal="left"/>
    </xf>
    <xf numFmtId="166" fontId="28" fillId="0" borderId="4" xfId="2" applyNumberFormat="1" applyFont="1" applyFill="1" applyBorder="1"/>
    <xf numFmtId="10" fontId="28" fillId="0" borderId="4" xfId="3" applyNumberFormat="1" applyFont="1" applyFill="1" applyBorder="1" applyAlignment="1">
      <alignment horizontal="center" wrapText="1"/>
    </xf>
    <xf numFmtId="165" fontId="28" fillId="0" borderId="4" xfId="6" applyNumberFormat="1" applyFont="1" applyFill="1" applyBorder="1" applyAlignment="1">
      <alignment horizontal="center" wrapText="1"/>
    </xf>
    <xf numFmtId="166" fontId="28" fillId="0" borderId="0" xfId="2" applyNumberFormat="1" applyFont="1" applyFill="1" applyBorder="1"/>
    <xf numFmtId="5" fontId="0" fillId="0" borderId="0" xfId="0" applyNumberFormat="1"/>
    <xf numFmtId="166" fontId="2" fillId="0" borderId="4" xfId="4" applyNumberFormat="1" applyBorder="1"/>
    <xf numFmtId="0" fontId="6" fillId="0" borderId="0" xfId="4" applyFont="1" applyAlignment="1">
      <alignment horizontal="center"/>
    </xf>
    <xf numFmtId="0" fontId="11" fillId="0" borderId="0" xfId="4" applyFont="1" applyAlignment="1">
      <alignment horizontal="left" vertical="top" wrapText="1"/>
    </xf>
    <xf numFmtId="0" fontId="11" fillId="0" borderId="0" xfId="0" applyFont="1" applyAlignment="1">
      <alignment horizontal="left" vertical="top" wrapText="1"/>
    </xf>
    <xf numFmtId="0" fontId="6" fillId="0" borderId="0" xfId="0" applyFont="1" applyAlignment="1">
      <alignment horizontal="center"/>
    </xf>
    <xf numFmtId="0" fontId="6" fillId="0" borderId="0" xfId="0" applyFont="1" applyAlignment="1">
      <alignment horizontal="left" vertical="top" wrapText="1"/>
    </xf>
    <xf numFmtId="0" fontId="19" fillId="0" borderId="1"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24" fillId="0" borderId="2" xfId="4" applyFont="1" applyBorder="1" applyAlignment="1">
      <alignment horizontal="center" wrapText="1"/>
    </xf>
    <xf numFmtId="0" fontId="24" fillId="0" borderId="3" xfId="4" applyFont="1" applyBorder="1" applyAlignment="1">
      <alignment horizontal="center" wrapText="1"/>
    </xf>
    <xf numFmtId="0" fontId="7" fillId="0" borderId="0" xfId="4" applyFont="1" applyAlignment="1">
      <alignment horizontal="center"/>
    </xf>
  </cellXfs>
  <cellStyles count="8">
    <cellStyle name="Comma" xfId="1" builtinId="3"/>
    <cellStyle name="Comma 2" xfId="5" xr:uid="{00000000-0005-0000-0000-000001000000}"/>
    <cellStyle name="Comma 2 2" xfId="7" xr:uid="{00000000-0005-0000-0000-000002000000}"/>
    <cellStyle name="Currency" xfId="2" builtinId="4"/>
    <cellStyle name="Normal" xfId="0" builtinId="0"/>
    <cellStyle name="Normal 2 2" xfId="4" xr:uid="{00000000-0005-0000-0000-000005000000}"/>
    <cellStyle name="Percent" xfId="3" builtinId="5"/>
    <cellStyle name="Percent 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fx%20Engagement/WM/WorkPapers/%7bB74338AA-4FC2-4BBA-8463-E639B8FE1C14%7d/%7b9FEBCE37-9F7C-48ED-900C-C0ECE57E1AE5%7d/Clerks%20GASB%20Tables%2020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itydata/TRSL/TRSL%20Valuations/2014%20TRSL%20Val/GASB%2068/ACTUARY_2014_GASB_6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fx%20Engagement/WM/WorkPapers/%7bB74338AA-4FC2-4BBA-8463-E639B8FE1C14%7d/%7b9FEBCE37-9F7C-48ED-900C-C0ECE57E1AE5%7d/Clerks%20GASB%20Exhibits%2020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Audit\Audit\Audit%202021\GASB%2068\2020%20GASB%2068%20Employer%20Pension%20Report\GASB%2068%20Employer%20Pension%20Report%20Schedule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lculations"/>
      <sheetName val="Table 1"/>
      <sheetName val="Table 2"/>
      <sheetName val="Table 3"/>
      <sheetName val="UAL Payments"/>
      <sheetName val="Total Inputs"/>
      <sheetName val="Input Actives"/>
      <sheetName val="Input Retirees"/>
      <sheetName val="Input Terminated"/>
      <sheetName val="Tables for Export"/>
      <sheetName val="APL DATA"/>
    </sheetNames>
    <sheetDataSet>
      <sheetData sheetId="0">
        <row r="4">
          <cell r="B4">
            <v>41455</v>
          </cell>
        </row>
        <row r="6">
          <cell r="B6">
            <v>0.03</v>
          </cell>
        </row>
        <row r="7">
          <cell r="B7">
            <v>0.03</v>
          </cell>
        </row>
        <row r="8">
          <cell r="B8">
            <v>7.4999999999999997E-2</v>
          </cell>
        </row>
        <row r="9">
          <cell r="B9">
            <v>0.04</v>
          </cell>
        </row>
        <row r="11">
          <cell r="B11">
            <v>443430781</v>
          </cell>
        </row>
        <row r="12">
          <cell r="B12">
            <v>469775</v>
          </cell>
        </row>
        <row r="21">
          <cell r="B21">
            <v>86935230</v>
          </cell>
        </row>
      </sheetData>
      <sheetData sheetId="1"/>
      <sheetData sheetId="2"/>
      <sheetData sheetId="3"/>
      <sheetData sheetId="4">
        <row r="4">
          <cell r="Q4">
            <v>7.4999999999999997E-2</v>
          </cell>
        </row>
      </sheetData>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Hours"/>
      <sheetName val="Data sorting and pasting"/>
      <sheetName val="pivot tables &amp; allocation"/>
      <sheetName val="Employer reconciliation"/>
      <sheetName val="Exhibit 1"/>
      <sheetName val="Exper"/>
      <sheetName val="Assump"/>
      <sheetName val="Inv"/>
      <sheetName val="Collective Deferred I&amp;O"/>
      <sheetName val="Exhibit 2 sj rv2"/>
      <sheetName val="Exhibit 2"/>
      <sheetName val="Exhibit 3"/>
      <sheetName val="Exhibit 4"/>
      <sheetName val="Exhibit 5"/>
      <sheetName val="Sheet1"/>
      <sheetName val="Amort of E'er Am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xhibit I"/>
      <sheetName val="Exhibit I (Export)"/>
      <sheetName val="Exhibit II"/>
      <sheetName val="Exhibit II (Export)"/>
      <sheetName val="Exhibit III"/>
      <sheetName val="Exhibit III (Export)"/>
      <sheetName val="Exhibit IV"/>
      <sheetName val="Exhibit IV (Export)"/>
      <sheetName val="Exhibit V"/>
      <sheetName val="Exhibit V (Export)"/>
      <sheetName val="Exhibit VI"/>
      <sheetName val="Exhibit VI (Export)"/>
      <sheetName val="Sheet3"/>
      <sheetName val="Sheet4"/>
      <sheetName val="Sheet5"/>
      <sheetName val="Exhibit VII"/>
      <sheetName val="Exhibit VII (Export)"/>
      <sheetName val="Exhibit VIII"/>
      <sheetName val="Exhibit VIII (Export)"/>
      <sheetName val="Input Salaries by ER"/>
      <sheetName val="ER Codes"/>
      <sheetName val="APL DATA"/>
      <sheetName val="Sheet1"/>
      <sheetName val="Sheet2"/>
    </sheetNames>
    <sheetDataSet>
      <sheetData sheetId="0">
        <row r="22">
          <cell r="C22">
            <v>165175851</v>
          </cell>
        </row>
        <row r="26">
          <cell r="C26">
            <v>231852152</v>
          </cell>
        </row>
        <row r="30">
          <cell r="C30">
            <v>108455087</v>
          </cell>
        </row>
        <row r="42">
          <cell r="B4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S Allocations 2020"/>
      <sheetName val="ERS NPL 2020"/>
      <sheetName val="ERS Prop Share Contrib 2020"/>
      <sheetName val="ERS Chgs in Disc Rate 2020"/>
      <sheetName val="ERS Sched of Rem Amort 2020"/>
      <sheetName val="ERS Chg in NPL Chg in Prop"/>
      <sheetName val="Explanation of Acronyms"/>
      <sheetName val="Exhibit 2 - 2020"/>
      <sheetName val="2020 Agency ERS Share"/>
      <sheetName val="2020 ER Pension Amts"/>
      <sheetName val="GASB Constants"/>
      <sheetName val="ERS Rates"/>
    </sheetNames>
    <sheetDataSet>
      <sheetData sheetId="0"/>
      <sheetData sheetId="1"/>
      <sheetData sheetId="2"/>
      <sheetData sheetId="3"/>
      <sheetData sheetId="4"/>
      <sheetData sheetId="5"/>
      <sheetData sheetId="6"/>
      <sheetData sheetId="7"/>
      <sheetData sheetId="8"/>
      <sheetData sheetId="9">
        <row r="3">
          <cell r="A3" t="str">
            <v xml:space="preserve"> LsrAgy00943</v>
          </cell>
          <cell r="B3" t="str">
            <v>15TH JUDICIAL DISTRICT COURT</v>
          </cell>
          <cell r="C3">
            <v>167911.08</v>
          </cell>
          <cell r="D3">
            <v>67332.343080000006</v>
          </cell>
          <cell r="E3">
            <v>0.40100000000000002</v>
          </cell>
          <cell r="F3">
            <v>662149.67000000004</v>
          </cell>
          <cell r="G3">
            <v>8.0060000000000003E-5</v>
          </cell>
          <cell r="H3">
            <v>8.441E-5</v>
          </cell>
          <cell r="I3">
            <v>-4.3499999999999999E-6</v>
          </cell>
          <cell r="J3">
            <v>85315.11</v>
          </cell>
          <cell r="K3">
            <v>0</v>
          </cell>
          <cell r="L3">
            <v>2118.67</v>
          </cell>
          <cell r="M3">
            <v>112135.29</v>
          </cell>
          <cell r="N3">
            <v>-6359.04</v>
          </cell>
          <cell r="O3">
            <v>0</v>
          </cell>
          <cell r="P3">
            <v>-15341.7</v>
          </cell>
          <cell r="Q3">
            <v>12327.89</v>
          </cell>
          <cell r="R3">
            <v>27913.42</v>
          </cell>
          <cell r="S3">
            <v>29911.69</v>
          </cell>
          <cell r="T3">
            <v>22400.22</v>
          </cell>
          <cell r="U3">
            <v>813678.93</v>
          </cell>
          <cell r="V3">
            <v>533560.4</v>
          </cell>
          <cell r="W3">
            <v>611543.13</v>
          </cell>
          <cell r="X3">
            <v>-31515.37</v>
          </cell>
          <cell r="Y3">
            <v>65.489999999999995</v>
          </cell>
          <cell r="Z3">
            <v>-1552.38</v>
          </cell>
          <cell r="AA3">
            <v>68380.67</v>
          </cell>
        </row>
        <row r="4">
          <cell r="A4" t="str">
            <v xml:space="preserve"> LsrAgy00351</v>
          </cell>
          <cell r="B4" t="str">
            <v>17TH JUDICIAL DIST COURT</v>
          </cell>
          <cell r="C4">
            <v>852348.64</v>
          </cell>
          <cell r="D4">
            <v>342223.80751999997</v>
          </cell>
          <cell r="E4">
            <v>0.4015068</v>
          </cell>
          <cell r="F4">
            <v>3365334.77</v>
          </cell>
          <cell r="G4">
            <v>4.0690000000000002E-4</v>
          </cell>
          <cell r="H4">
            <v>4.5059000000000001E-4</v>
          </cell>
          <cell r="I4">
            <v>-4.3689999999999997E-5</v>
          </cell>
          <cell r="J4">
            <v>433608.79</v>
          </cell>
          <cell r="K4">
            <v>0</v>
          </cell>
          <cell r="L4">
            <v>10768</v>
          </cell>
          <cell r="M4">
            <v>569920.68000000005</v>
          </cell>
          <cell r="N4">
            <v>-32319.439999999999</v>
          </cell>
          <cell r="O4">
            <v>0</v>
          </cell>
          <cell r="P4">
            <v>-77973.23</v>
          </cell>
          <cell r="Q4">
            <v>62655.74</v>
          </cell>
          <cell r="R4">
            <v>141868.22</v>
          </cell>
          <cell r="S4">
            <v>152024.31</v>
          </cell>
          <cell r="T4">
            <v>113847.74</v>
          </cell>
          <cell r="U4">
            <v>4135472.83</v>
          </cell>
          <cell r="V4">
            <v>2711787.72</v>
          </cell>
          <cell r="W4">
            <v>3264485.49</v>
          </cell>
          <cell r="X4">
            <v>-316530.26</v>
          </cell>
          <cell r="Y4">
            <v>657.73</v>
          </cell>
          <cell r="Z4">
            <v>-15591.65</v>
          </cell>
          <cell r="AA4">
            <v>347540.53</v>
          </cell>
        </row>
        <row r="5">
          <cell r="A5" t="str">
            <v xml:space="preserve"> LsrAgy00250</v>
          </cell>
          <cell r="B5" t="str">
            <v>18TH JUDICIAL DISTRICT</v>
          </cell>
          <cell r="C5">
            <v>280288.56</v>
          </cell>
          <cell r="D5">
            <v>112395.71256</v>
          </cell>
          <cell r="E5">
            <v>0.40100000000000002</v>
          </cell>
          <cell r="F5">
            <v>1105292.06</v>
          </cell>
          <cell r="G5">
            <v>1.3364E-4</v>
          </cell>
          <cell r="H5">
            <v>1.6404000000000001E-4</v>
          </cell>
          <cell r="I5">
            <v>-3.04E-5</v>
          </cell>
          <cell r="J5">
            <v>142412.09</v>
          </cell>
          <cell r="K5">
            <v>0</v>
          </cell>
          <cell r="L5">
            <v>3536.58</v>
          </cell>
          <cell r="M5">
            <v>187181.62</v>
          </cell>
          <cell r="N5">
            <v>-10614.82</v>
          </cell>
          <cell r="O5">
            <v>0</v>
          </cell>
          <cell r="P5">
            <v>-25609.1</v>
          </cell>
          <cell r="Q5">
            <v>20578.310000000001</v>
          </cell>
          <cell r="R5">
            <v>46594.42</v>
          </cell>
          <cell r="S5">
            <v>49930.03</v>
          </cell>
          <cell r="T5">
            <v>37391.53</v>
          </cell>
          <cell r="U5">
            <v>1358231.97</v>
          </cell>
          <cell r="V5">
            <v>890644.66</v>
          </cell>
          <cell r="W5">
            <v>1188455.58</v>
          </cell>
          <cell r="X5">
            <v>-220245.36</v>
          </cell>
          <cell r="Y5">
            <v>457.65</v>
          </cell>
          <cell r="Z5">
            <v>-10848.85</v>
          </cell>
          <cell r="AA5">
            <v>114144.3</v>
          </cell>
        </row>
        <row r="6">
          <cell r="A6" t="str">
            <v xml:space="preserve"> LsrAgy00321</v>
          </cell>
          <cell r="B6" t="str">
            <v>19TH JUDICIAL DIST COURT</v>
          </cell>
          <cell r="C6">
            <v>2631103.6800000002</v>
          </cell>
          <cell r="D6">
            <v>1055072.57568</v>
          </cell>
          <cell r="E6">
            <v>0.40100000000000002</v>
          </cell>
          <cell r="F6">
            <v>10375222.060000001</v>
          </cell>
          <cell r="G6">
            <v>1.25446E-3</v>
          </cell>
          <cell r="H6">
            <v>1.3637E-3</v>
          </cell>
          <cell r="I6">
            <v>-1.0924E-4</v>
          </cell>
          <cell r="J6">
            <v>1336802.3600000001</v>
          </cell>
          <cell r="K6">
            <v>0</v>
          </cell>
          <cell r="L6">
            <v>33197.4</v>
          </cell>
          <cell r="M6">
            <v>1757047.66</v>
          </cell>
          <cell r="N6">
            <v>-99639.82</v>
          </cell>
          <cell r="O6">
            <v>0</v>
          </cell>
          <cell r="P6">
            <v>-240389.02</v>
          </cell>
          <cell r="Q6">
            <v>193165.7</v>
          </cell>
          <cell r="R6">
            <v>437375.28</v>
          </cell>
          <cell r="S6">
            <v>468686.21</v>
          </cell>
          <cell r="T6">
            <v>350989.02</v>
          </cell>
          <cell r="U6">
            <v>12749533.66</v>
          </cell>
          <cell r="V6">
            <v>8360356.9000000004</v>
          </cell>
          <cell r="W6">
            <v>9879888.2699999996</v>
          </cell>
          <cell r="X6">
            <v>-791434.33</v>
          </cell>
          <cell r="Y6">
            <v>1644.54</v>
          </cell>
          <cell r="Z6">
            <v>-38984.47</v>
          </cell>
          <cell r="AA6">
            <v>1071456.6000000001</v>
          </cell>
        </row>
        <row r="7">
          <cell r="A7" t="str">
            <v xml:space="preserve"> LsrAgy00245</v>
          </cell>
          <cell r="B7" t="str">
            <v>20TH JUDICIAL DISTRICT COURT</v>
          </cell>
          <cell r="C7">
            <v>209793</v>
          </cell>
          <cell r="D7">
            <v>84126.993000000002</v>
          </cell>
          <cell r="E7">
            <v>0.40100000000000002</v>
          </cell>
          <cell r="F7">
            <v>827314.91</v>
          </cell>
          <cell r="G7">
            <v>1.0003E-4</v>
          </cell>
          <cell r="H7">
            <v>1.0924E-4</v>
          </cell>
          <cell r="I7">
            <v>-9.2099999999999999E-6</v>
          </cell>
          <cell r="J7">
            <v>106595.94</v>
          </cell>
          <cell r="K7">
            <v>0</v>
          </cell>
          <cell r="L7">
            <v>2647.14</v>
          </cell>
          <cell r="M7">
            <v>140106.07999999999</v>
          </cell>
          <cell r="N7">
            <v>-7945.23</v>
          </cell>
          <cell r="O7">
            <v>0</v>
          </cell>
          <cell r="P7">
            <v>-19168.5</v>
          </cell>
          <cell r="Q7">
            <v>15402.93</v>
          </cell>
          <cell r="R7">
            <v>34876.080000000002</v>
          </cell>
          <cell r="S7">
            <v>37372.800000000003</v>
          </cell>
          <cell r="T7">
            <v>27987.69</v>
          </cell>
          <cell r="U7">
            <v>1016641.31</v>
          </cell>
          <cell r="V7">
            <v>666650.59</v>
          </cell>
          <cell r="W7">
            <v>791434.33</v>
          </cell>
          <cell r="X7">
            <v>-66725.649999999994</v>
          </cell>
          <cell r="Y7">
            <v>138.65</v>
          </cell>
          <cell r="Z7">
            <v>-3286.77</v>
          </cell>
          <cell r="AA7">
            <v>85437.4</v>
          </cell>
        </row>
        <row r="8">
          <cell r="A8" t="str">
            <v xml:space="preserve"> LsrAgy00243</v>
          </cell>
          <cell r="B8" t="str">
            <v>24TH JUDICIAL DIST CT JEFFERSON PARISH</v>
          </cell>
          <cell r="C8">
            <v>683292.72</v>
          </cell>
          <cell r="D8">
            <v>274000.38072000002</v>
          </cell>
          <cell r="E8">
            <v>0.40100000000000002</v>
          </cell>
          <cell r="F8">
            <v>2694418.19</v>
          </cell>
          <cell r="G8">
            <v>3.2578000000000001E-4</v>
          </cell>
          <cell r="H8">
            <v>3.5014999999999997E-4</v>
          </cell>
          <cell r="I8">
            <v>-2.4369999999999999E-5</v>
          </cell>
          <cell r="J8">
            <v>347164.1</v>
          </cell>
          <cell r="K8">
            <v>0</v>
          </cell>
          <cell r="L8">
            <v>8621.2800000000007</v>
          </cell>
          <cell r="M8">
            <v>456300.71</v>
          </cell>
          <cell r="N8">
            <v>-25876.2</v>
          </cell>
          <cell r="O8">
            <v>0</v>
          </cell>
          <cell r="P8">
            <v>-62428.4</v>
          </cell>
          <cell r="Q8">
            <v>50164.63</v>
          </cell>
          <cell r="R8">
            <v>113585.22</v>
          </cell>
          <cell r="S8">
            <v>121716.59</v>
          </cell>
          <cell r="T8">
            <v>91150.94</v>
          </cell>
          <cell r="U8">
            <v>3311020.74</v>
          </cell>
          <cell r="V8">
            <v>2171162.9500000002</v>
          </cell>
          <cell r="W8">
            <v>2536806.39</v>
          </cell>
          <cell r="X8">
            <v>-176558.54</v>
          </cell>
          <cell r="Y8">
            <v>366.88</v>
          </cell>
          <cell r="Z8">
            <v>-8696.92</v>
          </cell>
          <cell r="AA8">
            <v>278254.49</v>
          </cell>
        </row>
        <row r="9">
          <cell r="A9" t="str">
            <v xml:space="preserve"> LsrAgy00359</v>
          </cell>
          <cell r="B9" t="str">
            <v>2ND JUDICIAL DISTRICT COURT DIVISION A</v>
          </cell>
          <cell r="C9">
            <v>41400</v>
          </cell>
          <cell r="D9">
            <v>16601.400000000001</v>
          </cell>
          <cell r="E9">
            <v>0.40100000000000002</v>
          </cell>
          <cell r="F9">
            <v>163262.98000000001</v>
          </cell>
          <cell r="G9">
            <v>1.9740000000000001E-5</v>
          </cell>
          <cell r="H9">
            <v>2.0809999999999999E-5</v>
          </cell>
          <cell r="I9">
            <v>-1.0699999999999999E-6</v>
          </cell>
          <cell r="J9">
            <v>21035.73</v>
          </cell>
          <cell r="K9">
            <v>0</v>
          </cell>
          <cell r="L9">
            <v>522.39</v>
          </cell>
          <cell r="M9">
            <v>27648.65</v>
          </cell>
          <cell r="N9">
            <v>-1567.92</v>
          </cell>
          <cell r="O9">
            <v>0</v>
          </cell>
          <cell r="P9">
            <v>-3782.73</v>
          </cell>
          <cell r="Q9">
            <v>3039.63</v>
          </cell>
          <cell r="R9">
            <v>6882.47</v>
          </cell>
          <cell r="S9">
            <v>7375.18</v>
          </cell>
          <cell r="T9">
            <v>5523.11</v>
          </cell>
          <cell r="U9">
            <v>200624.81</v>
          </cell>
          <cell r="V9">
            <v>131557.35999999999</v>
          </cell>
          <cell r="W9">
            <v>150766.65</v>
          </cell>
          <cell r="X9">
            <v>-7752.06</v>
          </cell>
          <cell r="Y9">
            <v>16.11</v>
          </cell>
          <cell r="Z9">
            <v>-381.85</v>
          </cell>
          <cell r="AA9">
            <v>16860.29</v>
          </cell>
        </row>
        <row r="10">
          <cell r="A10" t="str">
            <v xml:space="preserve"> LsrAgy00368</v>
          </cell>
          <cell r="B10" t="str">
            <v>2ND JUDICIAL DISTRICT COURT DIVISION B</v>
          </cell>
          <cell r="C10">
            <v>35400</v>
          </cell>
          <cell r="D10">
            <v>14195.4</v>
          </cell>
          <cell r="E10">
            <v>0.40100000000000002</v>
          </cell>
          <cell r="F10">
            <v>139608.87</v>
          </cell>
          <cell r="G10">
            <v>1.6880000000000001E-5</v>
          </cell>
          <cell r="H10">
            <v>1.7799999999999999E-5</v>
          </cell>
          <cell r="I10">
            <v>-9.1999999999999998E-7</v>
          </cell>
          <cell r="J10">
            <v>17988</v>
          </cell>
          <cell r="K10">
            <v>0</v>
          </cell>
          <cell r="L10">
            <v>446.7</v>
          </cell>
          <cell r="M10">
            <v>23642.81</v>
          </cell>
          <cell r="N10">
            <v>-1340.75</v>
          </cell>
          <cell r="O10">
            <v>0</v>
          </cell>
          <cell r="P10">
            <v>-3234.67</v>
          </cell>
          <cell r="Q10">
            <v>2599.2399999999998</v>
          </cell>
          <cell r="R10">
            <v>5885.32</v>
          </cell>
          <cell r="S10">
            <v>6306.64</v>
          </cell>
          <cell r="T10">
            <v>4722.8999999999996</v>
          </cell>
          <cell r="U10">
            <v>171557.59</v>
          </cell>
          <cell r="V10">
            <v>112496.87</v>
          </cell>
          <cell r="W10">
            <v>128959.46</v>
          </cell>
          <cell r="X10">
            <v>-6665.32</v>
          </cell>
          <cell r="Y10">
            <v>13.85</v>
          </cell>
          <cell r="Z10">
            <v>-328.32</v>
          </cell>
          <cell r="AA10">
            <v>14417.51</v>
          </cell>
        </row>
        <row r="11">
          <cell r="A11" t="str">
            <v xml:space="preserve"> LsrAgy00361</v>
          </cell>
          <cell r="B11" t="str">
            <v>2ND JUDICIAL DISTRICT COURT DIVISION C</v>
          </cell>
          <cell r="C11">
            <v>112400.04</v>
          </cell>
          <cell r="D11">
            <v>45072.416039999996</v>
          </cell>
          <cell r="E11">
            <v>0.40100000000000002</v>
          </cell>
          <cell r="F11">
            <v>443225.09</v>
          </cell>
          <cell r="G11">
            <v>5.359E-5</v>
          </cell>
          <cell r="H11">
            <v>5.6509999999999999E-5</v>
          </cell>
          <cell r="I11">
            <v>-2.92E-6</v>
          </cell>
          <cell r="J11">
            <v>57107.63</v>
          </cell>
          <cell r="K11">
            <v>0</v>
          </cell>
          <cell r="L11">
            <v>1418.18</v>
          </cell>
          <cell r="M11">
            <v>75060.33</v>
          </cell>
          <cell r="N11">
            <v>-4256.57</v>
          </cell>
          <cell r="O11">
            <v>0</v>
          </cell>
          <cell r="P11">
            <v>-10269.32</v>
          </cell>
          <cell r="Q11">
            <v>8251.9599999999991</v>
          </cell>
          <cell r="R11">
            <v>18684.490000000002</v>
          </cell>
          <cell r="S11">
            <v>20022.080000000002</v>
          </cell>
          <cell r="T11">
            <v>14994.1</v>
          </cell>
          <cell r="U11">
            <v>544654.68000000005</v>
          </cell>
          <cell r="V11">
            <v>357150.91</v>
          </cell>
          <cell r="W11">
            <v>409410.05</v>
          </cell>
          <cell r="X11">
            <v>-21155.15</v>
          </cell>
          <cell r="Y11">
            <v>43.96</v>
          </cell>
          <cell r="Z11">
            <v>-1042.06</v>
          </cell>
          <cell r="AA11">
            <v>45772.17</v>
          </cell>
        </row>
        <row r="12">
          <cell r="A12" t="str">
            <v xml:space="preserve"> 23-CA-3</v>
          </cell>
          <cell r="B12" t="str">
            <v>3RD CIRCUIT COURT OF APPEAL</v>
          </cell>
          <cell r="C12">
            <v>3296721.24</v>
          </cell>
          <cell r="D12">
            <v>1321985.2172399999</v>
          </cell>
          <cell r="E12">
            <v>0.40100000000000002</v>
          </cell>
          <cell r="F12">
            <v>12999918.52</v>
          </cell>
          <cell r="G12">
            <v>1.5718100000000001E-3</v>
          </cell>
          <cell r="H12">
            <v>1.7283299999999999E-3</v>
          </cell>
          <cell r="I12">
            <v>-1.5652E-4</v>
          </cell>
          <cell r="J12">
            <v>1674983.11</v>
          </cell>
          <cell r="K12">
            <v>0</v>
          </cell>
          <cell r="L12">
            <v>41595.589999999997</v>
          </cell>
          <cell r="M12">
            <v>2201540.9700000002</v>
          </cell>
          <cell r="N12">
            <v>-124846.44</v>
          </cell>
          <cell r="O12">
            <v>0</v>
          </cell>
          <cell r="P12">
            <v>-301202</v>
          </cell>
          <cell r="Q12">
            <v>242032.25</v>
          </cell>
          <cell r="R12">
            <v>548021.34</v>
          </cell>
          <cell r="S12">
            <v>587253.22</v>
          </cell>
          <cell r="T12">
            <v>439781.31</v>
          </cell>
          <cell r="U12">
            <v>15974877.24</v>
          </cell>
          <cell r="V12">
            <v>10475338.050000001</v>
          </cell>
          <cell r="W12">
            <v>12521601.01</v>
          </cell>
          <cell r="X12">
            <v>-1133973.83</v>
          </cell>
          <cell r="Y12">
            <v>2356.3200000000002</v>
          </cell>
          <cell r="Z12">
            <v>-55857.279999999999</v>
          </cell>
          <cell r="AA12">
            <v>1342510.88</v>
          </cell>
        </row>
        <row r="13">
          <cell r="A13" t="str">
            <v xml:space="preserve"> LsrAgy00194</v>
          </cell>
          <cell r="B13" t="str">
            <v>3RD JUDICIAL DISTRICT COURT</v>
          </cell>
          <cell r="C13">
            <v>201800.16</v>
          </cell>
          <cell r="D13">
            <v>80921.864159999997</v>
          </cell>
          <cell r="E13">
            <v>0.40100000000000002</v>
          </cell>
          <cell r="F13">
            <v>795720.96</v>
          </cell>
          <cell r="G13">
            <v>9.6210000000000002E-5</v>
          </cell>
          <cell r="H13">
            <v>9.5169999999999999E-5</v>
          </cell>
          <cell r="I13">
            <v>1.04E-6</v>
          </cell>
          <cell r="J13">
            <v>102525.19</v>
          </cell>
          <cell r="K13">
            <v>0</v>
          </cell>
          <cell r="L13">
            <v>2546.0500000000002</v>
          </cell>
          <cell r="M13">
            <v>134755.64000000001</v>
          </cell>
          <cell r="N13">
            <v>-7641.81</v>
          </cell>
          <cell r="O13">
            <v>0</v>
          </cell>
          <cell r="P13">
            <v>-18436.48</v>
          </cell>
          <cell r="Q13">
            <v>14814.72</v>
          </cell>
          <cell r="R13">
            <v>33544.22</v>
          </cell>
          <cell r="S13">
            <v>35945.589999999997</v>
          </cell>
          <cell r="T13">
            <v>26918.880000000001</v>
          </cell>
          <cell r="U13">
            <v>977817.25</v>
          </cell>
          <cell r="V13">
            <v>641192.18000000005</v>
          </cell>
          <cell r="W13">
            <v>689498.4</v>
          </cell>
          <cell r="X13">
            <v>7534.71</v>
          </cell>
          <cell r="Y13">
            <v>-15.66</v>
          </cell>
          <cell r="Z13">
            <v>371.14</v>
          </cell>
          <cell r="AA13">
            <v>82174.67</v>
          </cell>
        </row>
        <row r="14">
          <cell r="A14" t="str">
            <v xml:space="preserve"> LsrAgy00195</v>
          </cell>
          <cell r="B14" t="str">
            <v>4TH DISTRICT COURT JUDGES OFFICE</v>
          </cell>
          <cell r="C14">
            <v>407370.72</v>
          </cell>
          <cell r="D14">
            <v>163355.65872000001</v>
          </cell>
          <cell r="E14">
            <v>0.40100000000000002</v>
          </cell>
          <cell r="F14">
            <v>1606411.83</v>
          </cell>
          <cell r="G14">
            <v>1.9422999999999999E-4</v>
          </cell>
          <cell r="H14">
            <v>2.2934E-4</v>
          </cell>
          <cell r="I14">
            <v>-3.5110000000000001E-5</v>
          </cell>
          <cell r="J14">
            <v>206979.20000000001</v>
          </cell>
          <cell r="K14">
            <v>0</v>
          </cell>
          <cell r="L14">
            <v>5140.01</v>
          </cell>
          <cell r="M14">
            <v>272046.43</v>
          </cell>
          <cell r="N14">
            <v>-15427.39</v>
          </cell>
          <cell r="O14">
            <v>0</v>
          </cell>
          <cell r="P14">
            <v>-37219.81</v>
          </cell>
          <cell r="Q14">
            <v>29908.15</v>
          </cell>
          <cell r="R14">
            <v>67719.5</v>
          </cell>
          <cell r="S14">
            <v>72567.42</v>
          </cell>
          <cell r="T14">
            <v>54344.18</v>
          </cell>
          <cell r="U14">
            <v>1974030.2</v>
          </cell>
          <cell r="V14">
            <v>1294447.1100000001</v>
          </cell>
          <cell r="W14">
            <v>1661548.42</v>
          </cell>
          <cell r="X14">
            <v>-254368.91</v>
          </cell>
          <cell r="Y14">
            <v>528.55999999999995</v>
          </cell>
          <cell r="Z14">
            <v>-12529.7</v>
          </cell>
          <cell r="AA14">
            <v>165895.29999999999</v>
          </cell>
        </row>
        <row r="15">
          <cell r="A15" t="str">
            <v xml:space="preserve"> 23-CA-5</v>
          </cell>
          <cell r="B15" t="str">
            <v>5TH CIRCUIT COURT OF APPEAL</v>
          </cell>
          <cell r="C15">
            <v>1830934.08</v>
          </cell>
          <cell r="D15">
            <v>734204.56608000002</v>
          </cell>
          <cell r="E15">
            <v>0.40100000000000002</v>
          </cell>
          <cell r="F15">
            <v>7219879.5499999998</v>
          </cell>
          <cell r="G15">
            <v>8.7295000000000005E-4</v>
          </cell>
          <cell r="H15">
            <v>8.8493000000000003E-4</v>
          </cell>
          <cell r="I15">
            <v>-1.198E-5</v>
          </cell>
          <cell r="J15">
            <v>930250.16</v>
          </cell>
          <cell r="K15">
            <v>0</v>
          </cell>
          <cell r="L15">
            <v>23101.31</v>
          </cell>
          <cell r="M15">
            <v>1222689.25</v>
          </cell>
          <cell r="N15">
            <v>-69337.070000000007</v>
          </cell>
          <cell r="O15">
            <v>0</v>
          </cell>
          <cell r="P15">
            <v>-167281.22</v>
          </cell>
          <cell r="Q15">
            <v>134419.59</v>
          </cell>
          <cell r="R15">
            <v>304359.45</v>
          </cell>
          <cell r="S15">
            <v>326148.01</v>
          </cell>
          <cell r="T15">
            <v>244245.23</v>
          </cell>
          <cell r="U15">
            <v>8872108.6400000006</v>
          </cell>
          <cell r="V15">
            <v>5817781</v>
          </cell>
          <cell r="W15">
            <v>6411241.1299999999</v>
          </cell>
          <cell r="X15">
            <v>-86794.06</v>
          </cell>
          <cell r="Y15">
            <v>180.35</v>
          </cell>
          <cell r="Z15">
            <v>-4275.3</v>
          </cell>
          <cell r="AA15">
            <v>745602.12</v>
          </cell>
        </row>
        <row r="16">
          <cell r="A16" t="str">
            <v xml:space="preserve"> LsrAgy00739</v>
          </cell>
          <cell r="B16" t="str">
            <v>ACADIA PARISH POLICE JURY</v>
          </cell>
          <cell r="C16">
            <v>38378.76</v>
          </cell>
          <cell r="D16">
            <v>16310.973</v>
          </cell>
          <cell r="E16">
            <v>0.42499999999999999</v>
          </cell>
          <cell r="F16">
            <v>160368.25</v>
          </cell>
          <cell r="G16">
            <v>1.9389999999999999E-5</v>
          </cell>
          <cell r="H16">
            <v>2.0100000000000001E-5</v>
          </cell>
          <cell r="I16">
            <v>-7.0999999999999998E-7</v>
          </cell>
          <cell r="J16">
            <v>20662.75</v>
          </cell>
          <cell r="K16">
            <v>0</v>
          </cell>
          <cell r="L16">
            <v>513.13</v>
          </cell>
          <cell r="M16">
            <v>27158.42</v>
          </cell>
          <cell r="N16">
            <v>-1540.12</v>
          </cell>
          <cell r="O16">
            <v>0</v>
          </cell>
          <cell r="P16">
            <v>-3715.66</v>
          </cell>
          <cell r="Q16">
            <v>2985.73</v>
          </cell>
          <cell r="R16">
            <v>6760.44</v>
          </cell>
          <cell r="S16">
            <v>7244.41</v>
          </cell>
          <cell r="T16">
            <v>5425.18</v>
          </cell>
          <cell r="U16">
            <v>197067.63</v>
          </cell>
          <cell r="V16">
            <v>129224.78</v>
          </cell>
          <cell r="W16">
            <v>145622.76</v>
          </cell>
          <cell r="X16">
            <v>-5143.8900000000003</v>
          </cell>
          <cell r="Y16">
            <v>10.69</v>
          </cell>
          <cell r="Z16">
            <v>-253.38</v>
          </cell>
          <cell r="AA16">
            <v>16561.34</v>
          </cell>
        </row>
        <row r="17">
          <cell r="A17" t="str">
            <v xml:space="preserve"> LsrAgy00608</v>
          </cell>
          <cell r="B17" t="str">
            <v>ACADIA PARISH SCHOOL BOARD</v>
          </cell>
          <cell r="C17">
            <v>47479.7</v>
          </cell>
          <cell r="D17">
            <v>19039.359700000001</v>
          </cell>
          <cell r="E17">
            <v>0.40100000000000002</v>
          </cell>
          <cell r="F17">
            <v>187247.92</v>
          </cell>
          <cell r="G17">
            <v>2.264E-5</v>
          </cell>
          <cell r="H17">
            <v>2.1229999999999998E-5</v>
          </cell>
          <cell r="I17">
            <v>1.4100000000000001E-6</v>
          </cell>
          <cell r="J17">
            <v>24126.080000000002</v>
          </cell>
          <cell r="K17">
            <v>0</v>
          </cell>
          <cell r="L17">
            <v>599.13</v>
          </cell>
          <cell r="M17">
            <v>31710.5</v>
          </cell>
          <cell r="N17">
            <v>-1798.26</v>
          </cell>
          <cell r="O17">
            <v>0</v>
          </cell>
          <cell r="P17">
            <v>-4338.45</v>
          </cell>
          <cell r="Q17">
            <v>3486.18</v>
          </cell>
          <cell r="R17">
            <v>7893.58</v>
          </cell>
          <cell r="S17">
            <v>8458.66</v>
          </cell>
          <cell r="T17">
            <v>6334.51</v>
          </cell>
          <cell r="U17">
            <v>230098.56</v>
          </cell>
          <cell r="V17">
            <v>150884.43</v>
          </cell>
          <cell r="W17">
            <v>153809.51</v>
          </cell>
          <cell r="X17">
            <v>10215.33</v>
          </cell>
          <cell r="Y17">
            <v>-21.23</v>
          </cell>
          <cell r="Z17">
            <v>503.19</v>
          </cell>
          <cell r="AA17">
            <v>19337.23</v>
          </cell>
        </row>
        <row r="18">
          <cell r="A18" t="str">
            <v xml:space="preserve"> LsrAgy00907</v>
          </cell>
          <cell r="B18" t="str">
            <v>ALGIERS CHARTER SCHOOLS ASSOCIATION</v>
          </cell>
          <cell r="C18">
            <v>70999.92</v>
          </cell>
          <cell r="D18">
            <v>28470.967919999999</v>
          </cell>
          <cell r="E18">
            <v>0.40100000000000002</v>
          </cell>
          <cell r="F18">
            <v>279962.11</v>
          </cell>
          <cell r="G18">
            <v>3.3850000000000003E-5</v>
          </cell>
          <cell r="H18">
            <v>3.5689999999999999E-5</v>
          </cell>
          <cell r="I18">
            <v>-1.84E-6</v>
          </cell>
          <cell r="J18">
            <v>36071.9</v>
          </cell>
          <cell r="K18">
            <v>0</v>
          </cell>
          <cell r="L18">
            <v>895.79</v>
          </cell>
          <cell r="M18">
            <v>47411.69</v>
          </cell>
          <cell r="N18">
            <v>-2688.65</v>
          </cell>
          <cell r="O18">
            <v>0</v>
          </cell>
          <cell r="P18">
            <v>-6486.59</v>
          </cell>
          <cell r="Q18">
            <v>5212.33</v>
          </cell>
          <cell r="R18">
            <v>11802.01</v>
          </cell>
          <cell r="S18">
            <v>12646.9</v>
          </cell>
          <cell r="T18">
            <v>9470.99</v>
          </cell>
          <cell r="U18">
            <v>344029.87</v>
          </cell>
          <cell r="V18">
            <v>225593.55</v>
          </cell>
          <cell r="W18">
            <v>258570.96</v>
          </cell>
          <cell r="X18">
            <v>-13330.64</v>
          </cell>
          <cell r="Y18">
            <v>27.7</v>
          </cell>
          <cell r="Z18">
            <v>-656.64</v>
          </cell>
          <cell r="AA18">
            <v>28911.89</v>
          </cell>
        </row>
        <row r="19">
          <cell r="A19" t="str">
            <v xml:space="preserve"> LsrAgy00783</v>
          </cell>
          <cell r="B19" t="str">
            <v>ALLEN PARISH POLICE JURY</v>
          </cell>
          <cell r="C19">
            <v>12000</v>
          </cell>
          <cell r="D19">
            <v>5100</v>
          </cell>
          <cell r="E19">
            <v>0.42499999999999999</v>
          </cell>
          <cell r="F19">
            <v>50120.25</v>
          </cell>
          <cell r="G19">
            <v>6.0599999999999996E-6</v>
          </cell>
          <cell r="H19">
            <v>6.28E-6</v>
          </cell>
          <cell r="I19">
            <v>-2.2000000000000001E-7</v>
          </cell>
          <cell r="J19">
            <v>6457.78</v>
          </cell>
          <cell r="K19">
            <v>0</v>
          </cell>
          <cell r="L19">
            <v>160.37</v>
          </cell>
          <cell r="M19">
            <v>8487.8799999999992</v>
          </cell>
          <cell r="N19">
            <v>-481.34</v>
          </cell>
          <cell r="O19">
            <v>0</v>
          </cell>
          <cell r="P19">
            <v>-1161.26</v>
          </cell>
          <cell r="Q19">
            <v>933.14</v>
          </cell>
          <cell r="R19">
            <v>2112.86</v>
          </cell>
          <cell r="S19">
            <v>2264.11</v>
          </cell>
          <cell r="T19">
            <v>1695.55</v>
          </cell>
          <cell r="U19">
            <v>61589.99</v>
          </cell>
          <cell r="V19">
            <v>40386.910000000003</v>
          </cell>
          <cell r="W19">
            <v>45498.06</v>
          </cell>
          <cell r="X19">
            <v>-1593.88</v>
          </cell>
          <cell r="Y19">
            <v>3.31</v>
          </cell>
          <cell r="Z19">
            <v>-78.510000000000005</v>
          </cell>
          <cell r="AA19">
            <v>5175.95</v>
          </cell>
        </row>
        <row r="20">
          <cell r="A20" t="str">
            <v xml:space="preserve"> LsrAgy00173</v>
          </cell>
          <cell r="B20" t="str">
            <v>AMITE RIVER BASIN WATER DIST</v>
          </cell>
          <cell r="C20">
            <v>161020.07999999999</v>
          </cell>
          <cell r="D20">
            <v>64569.052080000001</v>
          </cell>
          <cell r="E20">
            <v>0.40100000000000002</v>
          </cell>
          <cell r="F20">
            <v>634939.17000000004</v>
          </cell>
          <cell r="G20">
            <v>7.6769999999999999E-5</v>
          </cell>
          <cell r="H20">
            <v>7.9820000000000005E-5</v>
          </cell>
          <cell r="I20">
            <v>-3.05E-6</v>
          </cell>
          <cell r="J20">
            <v>81809.16</v>
          </cell>
          <cell r="K20">
            <v>0</v>
          </cell>
          <cell r="L20">
            <v>2031.6</v>
          </cell>
          <cell r="M20">
            <v>107527.18</v>
          </cell>
          <cell r="N20">
            <v>-6097.72</v>
          </cell>
          <cell r="O20">
            <v>0</v>
          </cell>
          <cell r="P20">
            <v>-14711.24</v>
          </cell>
          <cell r="Q20">
            <v>11821.29</v>
          </cell>
          <cell r="R20">
            <v>26766.34</v>
          </cell>
          <cell r="S20">
            <v>28682.49</v>
          </cell>
          <cell r="T20">
            <v>21479.7</v>
          </cell>
          <cell r="U20">
            <v>780241.46</v>
          </cell>
          <cell r="V20">
            <v>511634.17</v>
          </cell>
          <cell r="W20">
            <v>578288.98</v>
          </cell>
          <cell r="X20">
            <v>-22096.99</v>
          </cell>
          <cell r="Y20">
            <v>45.92</v>
          </cell>
          <cell r="Z20">
            <v>-1088.45</v>
          </cell>
          <cell r="AA20">
            <v>65570.62</v>
          </cell>
        </row>
        <row r="21">
          <cell r="A21" t="str">
            <v xml:space="preserve"> LsrAgy00718</v>
          </cell>
          <cell r="B21" t="str">
            <v>ASCENSION PARISH POLICE JURY</v>
          </cell>
          <cell r="C21">
            <v>44723.88</v>
          </cell>
          <cell r="D21">
            <v>19499.611680000002</v>
          </cell>
          <cell r="E21">
            <v>0.436</v>
          </cell>
          <cell r="F21">
            <v>191714.08</v>
          </cell>
          <cell r="G21">
            <v>2.3180000000000002E-5</v>
          </cell>
          <cell r="H21">
            <v>2.4479999999999999E-5</v>
          </cell>
          <cell r="I21">
            <v>-1.3E-6</v>
          </cell>
          <cell r="J21">
            <v>24701.53</v>
          </cell>
          <cell r="K21">
            <v>0</v>
          </cell>
          <cell r="L21">
            <v>613.41999999999996</v>
          </cell>
          <cell r="M21">
            <v>32466.85</v>
          </cell>
          <cell r="N21">
            <v>-1841.15</v>
          </cell>
          <cell r="O21">
            <v>0</v>
          </cell>
          <cell r="P21">
            <v>-4441.93</v>
          </cell>
          <cell r="Q21">
            <v>3569.33</v>
          </cell>
          <cell r="R21">
            <v>8081.85</v>
          </cell>
          <cell r="S21">
            <v>8660.42</v>
          </cell>
          <cell r="T21">
            <v>6485.6</v>
          </cell>
          <cell r="U21">
            <v>235586.78</v>
          </cell>
          <cell r="V21">
            <v>154483.26</v>
          </cell>
          <cell r="W21">
            <v>177355.48</v>
          </cell>
          <cell r="X21">
            <v>-9418.39</v>
          </cell>
          <cell r="Y21">
            <v>19.57</v>
          </cell>
          <cell r="Z21">
            <v>-463.93</v>
          </cell>
          <cell r="AA21">
            <v>19798.45</v>
          </cell>
        </row>
        <row r="22">
          <cell r="A22" t="str">
            <v xml:space="preserve"> LsrAgy00506</v>
          </cell>
          <cell r="B22" t="str">
            <v>ASCENSION PARISH SCHOOL BOARD</v>
          </cell>
          <cell r="C22">
            <v>599101.12</v>
          </cell>
          <cell r="D22">
            <v>240239.54912000001</v>
          </cell>
          <cell r="E22">
            <v>0.40100000000000002</v>
          </cell>
          <cell r="F22">
            <v>2362433.58</v>
          </cell>
          <cell r="G22">
            <v>2.8563999999999998E-4</v>
          </cell>
          <cell r="H22">
            <v>2.8339000000000001E-4</v>
          </cell>
          <cell r="I22">
            <v>2.2500000000000001E-6</v>
          </cell>
          <cell r="J22">
            <v>304389.32</v>
          </cell>
          <cell r="K22">
            <v>0</v>
          </cell>
          <cell r="L22">
            <v>7559.03</v>
          </cell>
          <cell r="M22">
            <v>400078.99</v>
          </cell>
          <cell r="N22">
            <v>-22687.94</v>
          </cell>
          <cell r="O22">
            <v>0</v>
          </cell>
          <cell r="P22">
            <v>-54736.480000000003</v>
          </cell>
          <cell r="Q22">
            <v>43983.75</v>
          </cell>
          <cell r="R22">
            <v>99590.16</v>
          </cell>
          <cell r="S22">
            <v>106719.65</v>
          </cell>
          <cell r="T22">
            <v>79920.05</v>
          </cell>
          <cell r="U22">
            <v>2903063.31</v>
          </cell>
          <cell r="V22">
            <v>1903649.65</v>
          </cell>
          <cell r="W22">
            <v>2053135.98</v>
          </cell>
          <cell r="X22">
            <v>16301.05</v>
          </cell>
          <cell r="Y22">
            <v>-33.869999999999997</v>
          </cell>
          <cell r="Z22">
            <v>802.96</v>
          </cell>
          <cell r="AA22">
            <v>243970.2</v>
          </cell>
        </row>
        <row r="23">
          <cell r="A23">
            <v>20142</v>
          </cell>
          <cell r="B23" t="str">
            <v>ATCHAFALAYA LEVEE DISTRICT</v>
          </cell>
          <cell r="C23">
            <v>2045189.1200000001</v>
          </cell>
          <cell r="D23">
            <v>820120.83712000004</v>
          </cell>
          <cell r="E23">
            <v>0.40100000000000002</v>
          </cell>
          <cell r="F23">
            <v>8064728.2699999996</v>
          </cell>
          <cell r="G23">
            <v>9.7510000000000001E-4</v>
          </cell>
          <cell r="H23">
            <v>1.07649E-3</v>
          </cell>
          <cell r="I23">
            <v>-1.0139E-4</v>
          </cell>
          <cell r="J23">
            <v>1039105.25</v>
          </cell>
          <cell r="K23">
            <v>0</v>
          </cell>
          <cell r="L23">
            <v>25804.560000000001</v>
          </cell>
          <cell r="M23">
            <v>1365764.69</v>
          </cell>
          <cell r="N23">
            <v>-77450.69</v>
          </cell>
          <cell r="O23">
            <v>0</v>
          </cell>
          <cell r="P23">
            <v>-186855.96</v>
          </cell>
          <cell r="Q23">
            <v>150148.97</v>
          </cell>
          <cell r="R23">
            <v>339974.68</v>
          </cell>
          <cell r="S23">
            <v>364312.87</v>
          </cell>
          <cell r="T23">
            <v>272826.07</v>
          </cell>
          <cell r="U23">
            <v>9910296.2799999993</v>
          </cell>
          <cell r="V23">
            <v>6498560.3399999999</v>
          </cell>
          <cell r="W23">
            <v>7799076.7199999997</v>
          </cell>
          <cell r="X23">
            <v>-734561.76</v>
          </cell>
          <cell r="Y23">
            <v>1526.37</v>
          </cell>
          <cell r="Z23">
            <v>-36183.040000000001</v>
          </cell>
          <cell r="AA23">
            <v>832850.25</v>
          </cell>
        </row>
        <row r="24">
          <cell r="A24" t="str">
            <v xml:space="preserve"> LsrAgy00711</v>
          </cell>
          <cell r="B24" t="str">
            <v>AVOYELLES PARISH POLICE JURY</v>
          </cell>
          <cell r="C24">
            <v>9600</v>
          </cell>
          <cell r="D24">
            <v>4132.8</v>
          </cell>
          <cell r="E24">
            <v>0.43049999999999999</v>
          </cell>
          <cell r="F24">
            <v>40608.980000000003</v>
          </cell>
          <cell r="G24">
            <v>4.9100000000000004E-6</v>
          </cell>
          <cell r="H24">
            <v>5.0000000000000004E-6</v>
          </cell>
          <cell r="I24">
            <v>-8.9999999999999999E-8</v>
          </cell>
          <cell r="J24">
            <v>5232.29</v>
          </cell>
          <cell r="K24">
            <v>0</v>
          </cell>
          <cell r="L24">
            <v>129.94</v>
          </cell>
          <cell r="M24">
            <v>6877.15</v>
          </cell>
          <cell r="N24">
            <v>-389.99</v>
          </cell>
          <cell r="O24">
            <v>0</v>
          </cell>
          <cell r="P24">
            <v>-940.89</v>
          </cell>
          <cell r="Q24">
            <v>756.06</v>
          </cell>
          <cell r="R24">
            <v>1711.9</v>
          </cell>
          <cell r="S24">
            <v>1834.45</v>
          </cell>
          <cell r="T24">
            <v>1373.78</v>
          </cell>
          <cell r="U24">
            <v>49902.12</v>
          </cell>
          <cell r="V24">
            <v>32722.73</v>
          </cell>
          <cell r="W24">
            <v>36224.57</v>
          </cell>
          <cell r="X24">
            <v>-652.04</v>
          </cell>
          <cell r="Y24">
            <v>1.35</v>
          </cell>
          <cell r="Z24">
            <v>-32.119999999999997</v>
          </cell>
          <cell r="AA24">
            <v>4193.72</v>
          </cell>
        </row>
        <row r="25">
          <cell r="A25">
            <v>612</v>
          </cell>
          <cell r="B25" t="str">
            <v>BATON ROUGE COMMUNITY COLLEGE</v>
          </cell>
          <cell r="C25">
            <v>2834537.72</v>
          </cell>
          <cell r="D25">
            <v>1146623.5169200001</v>
          </cell>
          <cell r="E25">
            <v>0.40451870000000001</v>
          </cell>
          <cell r="F25">
            <v>11275484.26</v>
          </cell>
          <cell r="G25">
            <v>1.36331E-3</v>
          </cell>
          <cell r="H25">
            <v>1.31704E-3</v>
          </cell>
          <cell r="I25">
            <v>4.6270000000000003E-5</v>
          </cell>
          <cell r="J25">
            <v>1452797.23</v>
          </cell>
          <cell r="K25">
            <v>0</v>
          </cell>
          <cell r="L25">
            <v>36077.949999999997</v>
          </cell>
          <cell r="M25">
            <v>1909507.39</v>
          </cell>
          <cell r="N25">
            <v>-108285.61</v>
          </cell>
          <cell r="O25">
            <v>0</v>
          </cell>
          <cell r="P25">
            <v>-261247.67</v>
          </cell>
          <cell r="Q25">
            <v>209926.76</v>
          </cell>
          <cell r="R25">
            <v>475326.51</v>
          </cell>
          <cell r="S25">
            <v>509354.3</v>
          </cell>
          <cell r="T25">
            <v>381444.48</v>
          </cell>
          <cell r="U25">
            <v>13855815.83</v>
          </cell>
          <cell r="V25">
            <v>9085788.4399999995</v>
          </cell>
          <cell r="W25">
            <v>9541840.6199999992</v>
          </cell>
          <cell r="X25">
            <v>335222.14</v>
          </cell>
          <cell r="Y25">
            <v>-696.57</v>
          </cell>
          <cell r="Z25">
            <v>16512.37</v>
          </cell>
          <cell r="AA25">
            <v>1164427.32</v>
          </cell>
        </row>
        <row r="26">
          <cell r="A26">
            <v>71532</v>
          </cell>
          <cell r="B26" t="str">
            <v>BD EX SPEECH PATHOLOGY &amp; AUDIOLOGY</v>
          </cell>
          <cell r="C26">
            <v>117602.88</v>
          </cell>
          <cell r="D26">
            <v>45019.473120000002</v>
          </cell>
          <cell r="E26">
            <v>0.38280920000000002</v>
          </cell>
          <cell r="F26">
            <v>442728.85</v>
          </cell>
          <cell r="G26">
            <v>5.3529999999999997E-5</v>
          </cell>
          <cell r="H26">
            <v>5.2479999999999999E-5</v>
          </cell>
          <cell r="I26">
            <v>1.0499999999999999E-6</v>
          </cell>
          <cell r="J26">
            <v>57043.69</v>
          </cell>
          <cell r="K26">
            <v>0</v>
          </cell>
          <cell r="L26">
            <v>1416.59</v>
          </cell>
          <cell r="M26">
            <v>74976.289999999994</v>
          </cell>
          <cell r="N26">
            <v>-4251.8100000000004</v>
          </cell>
          <cell r="O26">
            <v>0</v>
          </cell>
          <cell r="P26">
            <v>-10257.82</v>
          </cell>
          <cell r="Q26">
            <v>8242.7199999999993</v>
          </cell>
          <cell r="R26">
            <v>18663.57</v>
          </cell>
          <cell r="S26">
            <v>19999.66</v>
          </cell>
          <cell r="T26">
            <v>14977.31</v>
          </cell>
          <cell r="U26">
            <v>544044.88</v>
          </cell>
          <cell r="V26">
            <v>356751.04</v>
          </cell>
          <cell r="W26">
            <v>380213.05</v>
          </cell>
          <cell r="X26">
            <v>7607.16</v>
          </cell>
          <cell r="Y26">
            <v>-15.81</v>
          </cell>
          <cell r="Z26">
            <v>374.71</v>
          </cell>
          <cell r="AA26">
            <v>45720.93</v>
          </cell>
        </row>
        <row r="27">
          <cell r="A27" t="str">
            <v xml:space="preserve"> LsrAgy00530</v>
          </cell>
          <cell r="B27" t="str">
            <v>BD OF COMMISSIONERS PORT OF NEW ORLEANS</v>
          </cell>
          <cell r="C27">
            <v>14449331.369999999</v>
          </cell>
          <cell r="D27">
            <v>5547316.06941</v>
          </cell>
          <cell r="E27">
            <v>0.38391500000000001</v>
          </cell>
          <cell r="F27">
            <v>54550265.350000001</v>
          </cell>
          <cell r="G27">
            <v>6.5956299999999999E-3</v>
          </cell>
          <cell r="H27">
            <v>6.9160599999999999E-3</v>
          </cell>
          <cell r="I27">
            <v>-3.2043000000000002E-4</v>
          </cell>
          <cell r="J27">
            <v>7028565.0599999996</v>
          </cell>
          <cell r="K27">
            <v>0</v>
          </cell>
          <cell r="L27">
            <v>174543.45</v>
          </cell>
          <cell r="M27">
            <v>9238107.4299999997</v>
          </cell>
          <cell r="N27">
            <v>-523880.71</v>
          </cell>
          <cell r="O27">
            <v>0</v>
          </cell>
          <cell r="P27">
            <v>-1263904.02</v>
          </cell>
          <cell r="Q27">
            <v>1015615.87</v>
          </cell>
          <cell r="R27">
            <v>2299607.4300000002</v>
          </cell>
          <cell r="S27">
            <v>2464232.29</v>
          </cell>
          <cell r="T27">
            <v>1845410.57</v>
          </cell>
          <cell r="U27">
            <v>67033788.780000001</v>
          </cell>
          <cell r="V27">
            <v>43956619.390000001</v>
          </cell>
          <cell r="W27">
            <v>50106255.109999999</v>
          </cell>
          <cell r="X27">
            <v>-2321487.5699999998</v>
          </cell>
          <cell r="Y27">
            <v>4823.88</v>
          </cell>
          <cell r="Z27">
            <v>-114351.82</v>
          </cell>
          <cell r="AA27">
            <v>5633444.8899999997</v>
          </cell>
        </row>
        <row r="28">
          <cell r="A28" t="str">
            <v xml:space="preserve"> 19-666</v>
          </cell>
          <cell r="B28" t="str">
            <v>BD OF ELEM AND SECONDARY ED</v>
          </cell>
          <cell r="C28">
            <v>136364.76</v>
          </cell>
          <cell r="D28">
            <v>54682.268759999999</v>
          </cell>
          <cell r="E28">
            <v>0.40100000000000002</v>
          </cell>
          <cell r="F28">
            <v>537758.82999999996</v>
          </cell>
          <cell r="G28">
            <v>6.5019999999999998E-5</v>
          </cell>
          <cell r="H28">
            <v>6.8559999999999994E-5</v>
          </cell>
          <cell r="I28">
            <v>-3.54E-6</v>
          </cell>
          <cell r="J28">
            <v>69287.89</v>
          </cell>
          <cell r="K28">
            <v>0</v>
          </cell>
          <cell r="L28">
            <v>1720.66</v>
          </cell>
          <cell r="M28">
            <v>91069.65</v>
          </cell>
          <cell r="N28">
            <v>-5164.4399999999996</v>
          </cell>
          <cell r="O28">
            <v>0</v>
          </cell>
          <cell r="P28">
            <v>-12459.62</v>
          </cell>
          <cell r="Q28">
            <v>10011.98</v>
          </cell>
          <cell r="R28">
            <v>22669.63</v>
          </cell>
          <cell r="S28">
            <v>24292.51</v>
          </cell>
          <cell r="T28">
            <v>18192.14</v>
          </cell>
          <cell r="U28">
            <v>660821.93000000005</v>
          </cell>
          <cell r="V28">
            <v>433326.22</v>
          </cell>
          <cell r="W28">
            <v>496711.26</v>
          </cell>
          <cell r="X28">
            <v>-25646.99</v>
          </cell>
          <cell r="Y28">
            <v>53.29</v>
          </cell>
          <cell r="Z28">
            <v>-1263.32</v>
          </cell>
          <cell r="AA28">
            <v>55534.74</v>
          </cell>
        </row>
        <row r="29">
          <cell r="A29">
            <v>7153</v>
          </cell>
          <cell r="B29" t="str">
            <v>BD OF EXAMINERS OF CERTIFIED SHORTHAND</v>
          </cell>
          <cell r="C29">
            <v>45692.4</v>
          </cell>
          <cell r="D29">
            <v>18322.652399999999</v>
          </cell>
          <cell r="E29">
            <v>0.40100000000000002</v>
          </cell>
          <cell r="F29">
            <v>180217.85</v>
          </cell>
          <cell r="G29">
            <v>2.179E-5</v>
          </cell>
          <cell r="H29">
            <v>2.2969999999999999E-5</v>
          </cell>
          <cell r="I29">
            <v>-1.1799999999999999E-6</v>
          </cell>
          <cell r="J29">
            <v>23220.29</v>
          </cell>
          <cell r="K29">
            <v>0</v>
          </cell>
          <cell r="L29">
            <v>576.64</v>
          </cell>
          <cell r="M29">
            <v>30519.96</v>
          </cell>
          <cell r="N29">
            <v>-1730.75</v>
          </cell>
          <cell r="O29">
            <v>0</v>
          </cell>
          <cell r="P29">
            <v>-4175.5600000000004</v>
          </cell>
          <cell r="Q29">
            <v>3355.29</v>
          </cell>
          <cell r="R29">
            <v>7597.22</v>
          </cell>
          <cell r="S29">
            <v>8141.09</v>
          </cell>
          <cell r="T29">
            <v>6096.69</v>
          </cell>
          <cell r="U29">
            <v>221459.7</v>
          </cell>
          <cell r="V29">
            <v>145219.6</v>
          </cell>
          <cell r="W29">
            <v>166415.66</v>
          </cell>
          <cell r="X29">
            <v>-8549</v>
          </cell>
          <cell r="Y29">
            <v>17.760000000000002</v>
          </cell>
          <cell r="Z29">
            <v>-421.11</v>
          </cell>
          <cell r="AA29">
            <v>18611.23</v>
          </cell>
        </row>
        <row r="30">
          <cell r="A30">
            <v>7155</v>
          </cell>
          <cell r="B30" t="str">
            <v>BOARD OF EXAMINERS OF NURSING FACILITIES ADMINISTRATORS</v>
          </cell>
          <cell r="C30">
            <v>205594.8</v>
          </cell>
          <cell r="D30">
            <v>82443.514800000004</v>
          </cell>
          <cell r="E30">
            <v>0.40100000000000002</v>
          </cell>
          <cell r="F30">
            <v>810690.87</v>
          </cell>
          <cell r="G30">
            <v>9.802E-5</v>
          </cell>
          <cell r="H30">
            <v>9.8010000000000005E-5</v>
          </cell>
          <cell r="I30">
            <v>1E-8</v>
          </cell>
          <cell r="J30">
            <v>104454</v>
          </cell>
          <cell r="K30">
            <v>0</v>
          </cell>
          <cell r="L30">
            <v>2593.9499999999998</v>
          </cell>
          <cell r="M30">
            <v>137290.79999999999</v>
          </cell>
          <cell r="N30">
            <v>-7785.58</v>
          </cell>
          <cell r="O30">
            <v>0</v>
          </cell>
          <cell r="P30">
            <v>-18783.330000000002</v>
          </cell>
          <cell r="Q30">
            <v>15093.43</v>
          </cell>
          <cell r="R30">
            <v>34175.279999999999</v>
          </cell>
          <cell r="S30">
            <v>36621.83</v>
          </cell>
          <cell r="T30">
            <v>27425.3</v>
          </cell>
          <cell r="U30">
            <v>996212.94</v>
          </cell>
          <cell r="V30">
            <v>653254.93000000005</v>
          </cell>
          <cell r="W30">
            <v>710073.95</v>
          </cell>
          <cell r="X30">
            <v>72.45</v>
          </cell>
          <cell r="Y30">
            <v>-0.15</v>
          </cell>
          <cell r="Z30">
            <v>3.57</v>
          </cell>
          <cell r="AA30">
            <v>83720.63</v>
          </cell>
        </row>
        <row r="31">
          <cell r="A31">
            <v>71526</v>
          </cell>
          <cell r="B31" t="str">
            <v>BOARD OF MEDICAL EXAMINERS</v>
          </cell>
          <cell r="C31">
            <v>2931370.56</v>
          </cell>
          <cell r="D31">
            <v>1175479.5945600001</v>
          </cell>
          <cell r="E31">
            <v>0.40100000000000002</v>
          </cell>
          <cell r="F31">
            <v>11559250.880000001</v>
          </cell>
          <cell r="G31">
            <v>1.39762E-3</v>
          </cell>
          <cell r="H31">
            <v>1.3607199999999999E-3</v>
          </cell>
          <cell r="I31">
            <v>3.6900000000000002E-5</v>
          </cell>
          <cell r="J31">
            <v>1489359.33</v>
          </cell>
          <cell r="K31">
            <v>0</v>
          </cell>
          <cell r="L31">
            <v>36985.919999999998</v>
          </cell>
          <cell r="M31">
            <v>1957563.37</v>
          </cell>
          <cell r="N31">
            <v>-111010.8</v>
          </cell>
          <cell r="O31">
            <v>0</v>
          </cell>
          <cell r="P31">
            <v>-267822.40999999997</v>
          </cell>
          <cell r="Q31">
            <v>215209.93</v>
          </cell>
          <cell r="R31">
            <v>487288.91</v>
          </cell>
          <cell r="S31">
            <v>522173.06</v>
          </cell>
          <cell r="T31">
            <v>391044.18</v>
          </cell>
          <cell r="U31">
            <v>14204520.85</v>
          </cell>
          <cell r="V31">
            <v>9314447.6600000001</v>
          </cell>
          <cell r="W31">
            <v>9858298.4299999997</v>
          </cell>
          <cell r="X31">
            <v>267337.3</v>
          </cell>
          <cell r="Y31">
            <v>-555.51</v>
          </cell>
          <cell r="Z31">
            <v>13168.5</v>
          </cell>
          <cell r="AA31">
            <v>1193732.1000000001</v>
          </cell>
        </row>
        <row r="32">
          <cell r="A32" t="str">
            <v xml:space="preserve"> 20C05</v>
          </cell>
          <cell r="B32" t="str">
            <v>BOARD OF REGENTS</v>
          </cell>
          <cell r="C32">
            <v>5336125.84</v>
          </cell>
          <cell r="D32">
            <v>2139786.46184</v>
          </cell>
          <cell r="E32">
            <v>0.40100000000000002</v>
          </cell>
          <cell r="F32">
            <v>21041902.449999999</v>
          </cell>
          <cell r="G32">
            <v>2.5441600000000002E-3</v>
          </cell>
          <cell r="H32">
            <v>2.7309499999999998E-3</v>
          </cell>
          <cell r="I32">
            <v>-1.8678999999999999E-4</v>
          </cell>
          <cell r="J32">
            <v>2711157.85</v>
          </cell>
          <cell r="K32">
            <v>0</v>
          </cell>
          <cell r="L32">
            <v>67327.38</v>
          </cell>
          <cell r="M32">
            <v>3563453.89</v>
          </cell>
          <cell r="N32">
            <v>-202078.7</v>
          </cell>
          <cell r="O32">
            <v>0</v>
          </cell>
          <cell r="P32">
            <v>-487530.99</v>
          </cell>
          <cell r="Q32">
            <v>391757.76</v>
          </cell>
          <cell r="R32">
            <v>887037.21</v>
          </cell>
          <cell r="S32">
            <v>950538.65</v>
          </cell>
          <cell r="T32">
            <v>711837.95</v>
          </cell>
          <cell r="U32">
            <v>25857224.260000002</v>
          </cell>
          <cell r="V32">
            <v>16955571</v>
          </cell>
          <cell r="W32">
            <v>19785495.989999998</v>
          </cell>
          <cell r="X32">
            <v>-1353277.36</v>
          </cell>
          <cell r="Y32">
            <v>2812.01</v>
          </cell>
          <cell r="Z32">
            <v>-66659.73</v>
          </cell>
          <cell r="AA32">
            <v>2173012.2999999998</v>
          </cell>
        </row>
        <row r="33">
          <cell r="A33" t="str">
            <v xml:space="preserve"> LsrAgy00177</v>
          </cell>
          <cell r="B33" t="str">
            <v>BOGALUSA CITY SCHOOLS</v>
          </cell>
          <cell r="C33">
            <v>44350.92</v>
          </cell>
          <cell r="D33">
            <v>17784.718919999999</v>
          </cell>
          <cell r="E33">
            <v>0.40100000000000002</v>
          </cell>
          <cell r="F33">
            <v>174924.63</v>
          </cell>
          <cell r="G33">
            <v>2.1149999999999999E-5</v>
          </cell>
          <cell r="H33">
            <v>2.145E-5</v>
          </cell>
          <cell r="I33">
            <v>-2.9999999999999999E-7</v>
          </cell>
          <cell r="J33">
            <v>22538.28</v>
          </cell>
          <cell r="K33">
            <v>0</v>
          </cell>
          <cell r="L33">
            <v>559.70000000000005</v>
          </cell>
          <cell r="M33">
            <v>29623.55</v>
          </cell>
          <cell r="N33">
            <v>-1679.91</v>
          </cell>
          <cell r="O33">
            <v>0</v>
          </cell>
          <cell r="P33">
            <v>-4052.92</v>
          </cell>
          <cell r="Q33">
            <v>3256.74</v>
          </cell>
          <cell r="R33">
            <v>7374.08</v>
          </cell>
          <cell r="S33">
            <v>7901.98</v>
          </cell>
          <cell r="T33">
            <v>5917.62</v>
          </cell>
          <cell r="U33">
            <v>214955.15</v>
          </cell>
          <cell r="V33">
            <v>140954.31</v>
          </cell>
          <cell r="W33">
            <v>155403.39000000001</v>
          </cell>
          <cell r="X33">
            <v>-2173.4699999999998</v>
          </cell>
          <cell r="Y33">
            <v>4.5199999999999996</v>
          </cell>
          <cell r="Z33">
            <v>-107.06</v>
          </cell>
          <cell r="AA33">
            <v>18064.59</v>
          </cell>
        </row>
        <row r="34">
          <cell r="A34" t="str">
            <v xml:space="preserve"> LsrAgy00742</v>
          </cell>
          <cell r="B34" t="str">
            <v>BOSSIER CITY COURT</v>
          </cell>
          <cell r="C34">
            <v>72450.48</v>
          </cell>
          <cell r="D34">
            <v>30791.454000000002</v>
          </cell>
          <cell r="E34">
            <v>0.42499999999999999</v>
          </cell>
          <cell r="F34">
            <v>302789.15000000002</v>
          </cell>
          <cell r="G34">
            <v>3.6609999999999997E-5</v>
          </cell>
          <cell r="H34">
            <v>3.7939999999999999E-5</v>
          </cell>
          <cell r="I34">
            <v>-1.33E-6</v>
          </cell>
          <cell r="J34">
            <v>39013.07</v>
          </cell>
          <cell r="K34">
            <v>0</v>
          </cell>
          <cell r="L34">
            <v>968.83</v>
          </cell>
          <cell r="M34">
            <v>51277.45</v>
          </cell>
          <cell r="N34">
            <v>-2907.88</v>
          </cell>
          <cell r="O34">
            <v>0</v>
          </cell>
          <cell r="P34">
            <v>-7015.48</v>
          </cell>
          <cell r="Q34">
            <v>5637.32</v>
          </cell>
          <cell r="R34">
            <v>12764.3</v>
          </cell>
          <cell r="S34">
            <v>13678.08</v>
          </cell>
          <cell r="T34">
            <v>10243.219999999999</v>
          </cell>
          <cell r="U34">
            <v>372080.76</v>
          </cell>
          <cell r="V34">
            <v>243987.59</v>
          </cell>
          <cell r="W34">
            <v>274872.01</v>
          </cell>
          <cell r="X34">
            <v>-9635.73</v>
          </cell>
          <cell r="Y34">
            <v>20.02</v>
          </cell>
          <cell r="Z34">
            <v>-474.64</v>
          </cell>
          <cell r="AA34">
            <v>31269.25</v>
          </cell>
        </row>
        <row r="35">
          <cell r="A35">
            <v>644</v>
          </cell>
          <cell r="B35" t="str">
            <v>BOSSIER PARISH COMMUNITY COLLEGE</v>
          </cell>
          <cell r="C35">
            <v>2206680.7999999998</v>
          </cell>
          <cell r="D35">
            <v>884879.00080000004</v>
          </cell>
          <cell r="E35">
            <v>0.40100000000000002</v>
          </cell>
          <cell r="F35">
            <v>8701569.6999999993</v>
          </cell>
          <cell r="G35">
            <v>1.0521E-3</v>
          </cell>
          <cell r="H35">
            <v>1.1338699999999999E-3</v>
          </cell>
          <cell r="I35">
            <v>-8.1769999999999998E-5</v>
          </cell>
          <cell r="J35">
            <v>1121159.51</v>
          </cell>
          <cell r="K35">
            <v>0</v>
          </cell>
          <cell r="L35">
            <v>27842.25</v>
          </cell>
          <cell r="M35">
            <v>1473614.02</v>
          </cell>
          <cell r="N35">
            <v>-83566.679999999993</v>
          </cell>
          <cell r="O35">
            <v>0</v>
          </cell>
          <cell r="P35">
            <v>-201611.28</v>
          </cell>
          <cell r="Q35">
            <v>162005.67000000001</v>
          </cell>
          <cell r="R35">
            <v>366821.21</v>
          </cell>
          <cell r="S35">
            <v>393081.3</v>
          </cell>
          <cell r="T35">
            <v>294370.13</v>
          </cell>
          <cell r="U35">
            <v>10692875.310000001</v>
          </cell>
          <cell r="V35">
            <v>7011727.3499999996</v>
          </cell>
          <cell r="W35">
            <v>8214789.8499999996</v>
          </cell>
          <cell r="X35">
            <v>-592416.56000000006</v>
          </cell>
          <cell r="Y35">
            <v>1231</v>
          </cell>
          <cell r="Z35">
            <v>-29181.25</v>
          </cell>
          <cell r="AA35">
            <v>898617.32</v>
          </cell>
        </row>
        <row r="36">
          <cell r="A36" t="str">
            <v xml:space="preserve"> LsrAgy00077</v>
          </cell>
          <cell r="B36" t="str">
            <v>BOSSIER PARISH SCHOOL BOARD</v>
          </cell>
          <cell r="C36">
            <v>246446</v>
          </cell>
          <cell r="D36">
            <v>98824.846000000005</v>
          </cell>
          <cell r="E36">
            <v>0.40100000000000002</v>
          </cell>
          <cell r="F36">
            <v>971803.48</v>
          </cell>
          <cell r="G36">
            <v>1.175E-4</v>
          </cell>
          <cell r="H36">
            <v>1.1923E-4</v>
          </cell>
          <cell r="I36">
            <v>-1.73E-6</v>
          </cell>
          <cell r="J36">
            <v>125212.66</v>
          </cell>
          <cell r="K36">
            <v>0</v>
          </cell>
          <cell r="L36">
            <v>3109.46</v>
          </cell>
          <cell r="M36">
            <v>164575.28</v>
          </cell>
          <cell r="N36">
            <v>-9332.84</v>
          </cell>
          <cell r="O36">
            <v>0</v>
          </cell>
          <cell r="P36">
            <v>-22516.23</v>
          </cell>
          <cell r="Q36">
            <v>18093.02</v>
          </cell>
          <cell r="R36">
            <v>40967.11</v>
          </cell>
          <cell r="S36">
            <v>43899.87</v>
          </cell>
          <cell r="T36">
            <v>32875.67</v>
          </cell>
          <cell r="U36">
            <v>1194195.28</v>
          </cell>
          <cell r="V36">
            <v>783079.52</v>
          </cell>
          <cell r="W36">
            <v>863811.01</v>
          </cell>
          <cell r="X36">
            <v>-12533.7</v>
          </cell>
          <cell r="Y36">
            <v>26.04</v>
          </cell>
          <cell r="Z36">
            <v>-617.38</v>
          </cell>
          <cell r="AA36">
            <v>100358.84</v>
          </cell>
        </row>
        <row r="37">
          <cell r="A37">
            <v>20145</v>
          </cell>
          <cell r="B37" t="str">
            <v>CADDO LEVEE DISTRICT</v>
          </cell>
          <cell r="C37">
            <v>495924.44</v>
          </cell>
          <cell r="D37">
            <v>198865.70043999999</v>
          </cell>
          <cell r="E37">
            <v>0.40100000000000002</v>
          </cell>
          <cell r="F37">
            <v>1955599.43</v>
          </cell>
          <cell r="G37">
            <v>2.3645E-4</v>
          </cell>
          <cell r="H37">
            <v>2.8609000000000002E-4</v>
          </cell>
          <cell r="I37">
            <v>-4.9639999999999999E-5</v>
          </cell>
          <cell r="J37">
            <v>251970.5</v>
          </cell>
          <cell r="K37">
            <v>0</v>
          </cell>
          <cell r="L37">
            <v>6257.29</v>
          </cell>
          <cell r="M37">
            <v>331181.48</v>
          </cell>
          <cell r="N37">
            <v>-18780.86</v>
          </cell>
          <cell r="O37">
            <v>0</v>
          </cell>
          <cell r="P37">
            <v>-45310.32</v>
          </cell>
          <cell r="Q37">
            <v>36409.32</v>
          </cell>
          <cell r="R37">
            <v>82439.759999999995</v>
          </cell>
          <cell r="S37">
            <v>88341.48</v>
          </cell>
          <cell r="T37">
            <v>66157.039999999994</v>
          </cell>
          <cell r="U37">
            <v>2403127.4300000002</v>
          </cell>
          <cell r="V37">
            <v>1575822.58</v>
          </cell>
          <cell r="W37">
            <v>2072697.25</v>
          </cell>
          <cell r="X37">
            <v>-359637.5</v>
          </cell>
          <cell r="Y37">
            <v>747.3</v>
          </cell>
          <cell r="Z37">
            <v>-17715.02</v>
          </cell>
          <cell r="AA37">
            <v>201956.15</v>
          </cell>
        </row>
        <row r="38">
          <cell r="A38" t="str">
            <v xml:space="preserve"> LsrAgy00601</v>
          </cell>
          <cell r="B38" t="str">
            <v>CADDO PARISH SCHOOL BOARD</v>
          </cell>
          <cell r="C38">
            <v>355374.72</v>
          </cell>
          <cell r="D38">
            <v>142505.26272</v>
          </cell>
          <cell r="E38">
            <v>0.40100000000000002</v>
          </cell>
          <cell r="F38">
            <v>1401381.97</v>
          </cell>
          <cell r="G38">
            <v>1.6944E-4</v>
          </cell>
          <cell r="H38">
            <v>2.4173E-4</v>
          </cell>
          <cell r="I38">
            <v>-7.2290000000000001E-5</v>
          </cell>
          <cell r="J38">
            <v>180561.99</v>
          </cell>
          <cell r="K38">
            <v>0</v>
          </cell>
          <cell r="L38">
            <v>4483.9799999999996</v>
          </cell>
          <cell r="M38">
            <v>237324.55</v>
          </cell>
          <cell r="N38">
            <v>-13458.36</v>
          </cell>
          <cell r="O38">
            <v>0</v>
          </cell>
          <cell r="P38">
            <v>-32469.360000000001</v>
          </cell>
          <cell r="Q38">
            <v>26090.9</v>
          </cell>
          <cell r="R38">
            <v>59076.31</v>
          </cell>
          <cell r="S38">
            <v>63305.48</v>
          </cell>
          <cell r="T38">
            <v>47408.11</v>
          </cell>
          <cell r="U38">
            <v>1722080.4</v>
          </cell>
          <cell r="V38">
            <v>1129233.99</v>
          </cell>
          <cell r="W38">
            <v>1751312.89</v>
          </cell>
          <cell r="X38">
            <v>-523734.78</v>
          </cell>
          <cell r="Y38">
            <v>1088.28</v>
          </cell>
          <cell r="Z38">
            <v>-25798.13</v>
          </cell>
          <cell r="AA38">
            <v>144721.72</v>
          </cell>
        </row>
        <row r="39">
          <cell r="A39" t="str">
            <v xml:space="preserve"> LsrAgy00789</v>
          </cell>
          <cell r="B39" t="str">
            <v>CALCASIEU PARISH POLICE JURY</v>
          </cell>
          <cell r="C39">
            <v>47482.68</v>
          </cell>
          <cell r="D39">
            <v>20341.160520000001</v>
          </cell>
          <cell r="E39">
            <v>0.42839110000000002</v>
          </cell>
          <cell r="F39">
            <v>200067.46</v>
          </cell>
          <cell r="G39">
            <v>2.419E-5</v>
          </cell>
          <cell r="H39">
            <v>2.48E-5</v>
          </cell>
          <cell r="I39">
            <v>-6.0999999999999998E-7</v>
          </cell>
          <cell r="J39">
            <v>25777.82</v>
          </cell>
          <cell r="K39">
            <v>0</v>
          </cell>
          <cell r="L39">
            <v>640.15</v>
          </cell>
          <cell r="M39">
            <v>33881.5</v>
          </cell>
          <cell r="N39">
            <v>-1921.37</v>
          </cell>
          <cell r="O39">
            <v>0</v>
          </cell>
          <cell r="P39">
            <v>-4635.47</v>
          </cell>
          <cell r="Q39">
            <v>3724.85</v>
          </cell>
          <cell r="R39">
            <v>8433.99</v>
          </cell>
          <cell r="S39">
            <v>9037.77</v>
          </cell>
          <cell r="T39">
            <v>6768.19</v>
          </cell>
          <cell r="U39">
            <v>245851.78</v>
          </cell>
          <cell r="V39">
            <v>161214.41</v>
          </cell>
          <cell r="W39">
            <v>179673.85</v>
          </cell>
          <cell r="X39">
            <v>-4419.3999999999996</v>
          </cell>
          <cell r="Y39">
            <v>9.18</v>
          </cell>
          <cell r="Z39">
            <v>-217.69</v>
          </cell>
          <cell r="AA39">
            <v>20661.11</v>
          </cell>
        </row>
        <row r="40">
          <cell r="A40" t="str">
            <v xml:space="preserve"> LsrAgy00658</v>
          </cell>
          <cell r="B40" t="str">
            <v>CALCASIEU PARISH SCHOOL BOARD</v>
          </cell>
          <cell r="C40">
            <v>270841.08</v>
          </cell>
          <cell r="D40">
            <v>108607.27308</v>
          </cell>
          <cell r="E40">
            <v>0.40100000000000002</v>
          </cell>
          <cell r="F40">
            <v>1067991.3500000001</v>
          </cell>
          <cell r="G40">
            <v>1.2913000000000001E-4</v>
          </cell>
          <cell r="H40">
            <v>1.0575E-4</v>
          </cell>
          <cell r="I40">
            <v>2.338E-5</v>
          </cell>
          <cell r="J40">
            <v>137606.04999999999</v>
          </cell>
          <cell r="K40">
            <v>0</v>
          </cell>
          <cell r="L40">
            <v>3417.23</v>
          </cell>
          <cell r="M40">
            <v>180864.73</v>
          </cell>
          <cell r="N40">
            <v>-10256.6</v>
          </cell>
          <cell r="O40">
            <v>0</v>
          </cell>
          <cell r="P40">
            <v>-24744.86</v>
          </cell>
          <cell r="Q40">
            <v>19883.84</v>
          </cell>
          <cell r="R40">
            <v>45021.98</v>
          </cell>
          <cell r="S40">
            <v>48245.02</v>
          </cell>
          <cell r="T40">
            <v>36129.660000000003</v>
          </cell>
          <cell r="U40">
            <v>1312395.2</v>
          </cell>
          <cell r="V40">
            <v>860587.73</v>
          </cell>
          <cell r="W40">
            <v>766149.58</v>
          </cell>
          <cell r="X40">
            <v>169386.07</v>
          </cell>
          <cell r="Y40">
            <v>-351.97</v>
          </cell>
          <cell r="Z40">
            <v>8343.6200000000008</v>
          </cell>
          <cell r="AA40">
            <v>110292.23</v>
          </cell>
        </row>
        <row r="41">
          <cell r="A41" t="str">
            <v xml:space="preserve"> LsrAgy00272</v>
          </cell>
          <cell r="B41" t="str">
            <v>CAPITOL AREA GROUNDWATER COMMISSION</v>
          </cell>
          <cell r="C41">
            <v>80000.039999999994</v>
          </cell>
          <cell r="D41">
            <v>32080.016039999999</v>
          </cell>
          <cell r="E41">
            <v>0.40100000000000002</v>
          </cell>
          <cell r="F41">
            <v>315443.27</v>
          </cell>
          <cell r="G41">
            <v>3.8139999999999997E-5</v>
          </cell>
          <cell r="H41">
            <v>3.6949999999999997E-5</v>
          </cell>
          <cell r="I41">
            <v>1.19E-6</v>
          </cell>
          <cell r="J41">
            <v>40643.5</v>
          </cell>
          <cell r="K41">
            <v>0</v>
          </cell>
          <cell r="L41">
            <v>1009.32</v>
          </cell>
          <cell r="M41">
            <v>53420.43</v>
          </cell>
          <cell r="N41">
            <v>-3029.4</v>
          </cell>
          <cell r="O41">
            <v>0</v>
          </cell>
          <cell r="P41">
            <v>-7308.67</v>
          </cell>
          <cell r="Q41">
            <v>5872.92</v>
          </cell>
          <cell r="R41">
            <v>13297.75</v>
          </cell>
          <cell r="S41">
            <v>14249.71</v>
          </cell>
          <cell r="T41">
            <v>10671.3</v>
          </cell>
          <cell r="U41">
            <v>387630.7</v>
          </cell>
          <cell r="V41">
            <v>254184.28</v>
          </cell>
          <cell r="W41">
            <v>267699.55</v>
          </cell>
          <cell r="X41">
            <v>8621.4500000000007</v>
          </cell>
          <cell r="Y41">
            <v>-17.91</v>
          </cell>
          <cell r="Z41">
            <v>424.68</v>
          </cell>
          <cell r="AA41">
            <v>32576.05</v>
          </cell>
        </row>
        <row r="42">
          <cell r="A42" t="str">
            <v xml:space="preserve"> LsrAgy00213</v>
          </cell>
          <cell r="B42" t="str">
            <v>CATAHOULA PARISH SCHOOL BOARD</v>
          </cell>
          <cell r="C42">
            <v>98328.84</v>
          </cell>
          <cell r="D42">
            <v>39429.864840000002</v>
          </cell>
          <cell r="E42">
            <v>0.40100000000000002</v>
          </cell>
          <cell r="F42">
            <v>387728.91</v>
          </cell>
          <cell r="G42">
            <v>4.6879999999999998E-5</v>
          </cell>
          <cell r="H42">
            <v>4.3959999999999999E-5</v>
          </cell>
          <cell r="I42">
            <v>2.92E-6</v>
          </cell>
          <cell r="J42">
            <v>49957.19</v>
          </cell>
          <cell r="K42">
            <v>0</v>
          </cell>
          <cell r="L42">
            <v>1240.6099999999999</v>
          </cell>
          <cell r="M42">
            <v>65662.03</v>
          </cell>
          <cell r="N42">
            <v>-3723.61</v>
          </cell>
          <cell r="O42">
            <v>0</v>
          </cell>
          <cell r="P42">
            <v>-8983.5</v>
          </cell>
          <cell r="Q42">
            <v>7218.73</v>
          </cell>
          <cell r="R42">
            <v>16345</v>
          </cell>
          <cell r="S42">
            <v>17515.11</v>
          </cell>
          <cell r="T42">
            <v>13116.69</v>
          </cell>
          <cell r="U42">
            <v>476458.51</v>
          </cell>
          <cell r="V42">
            <v>312432.07</v>
          </cell>
          <cell r="W42">
            <v>318486.39</v>
          </cell>
          <cell r="X42">
            <v>21155.15</v>
          </cell>
          <cell r="Y42">
            <v>-43.96</v>
          </cell>
          <cell r="Z42">
            <v>1042.06</v>
          </cell>
          <cell r="AA42">
            <v>40041.040000000001</v>
          </cell>
        </row>
        <row r="43">
          <cell r="A43">
            <v>789</v>
          </cell>
          <cell r="B43" t="str">
            <v>CENTRAL LA TECH COMMUNITY COLLEGE</v>
          </cell>
          <cell r="C43">
            <v>619730.16</v>
          </cell>
          <cell r="D43">
            <v>248511.79415999999</v>
          </cell>
          <cell r="E43">
            <v>0.40100000000000002</v>
          </cell>
          <cell r="F43">
            <v>2443734.25</v>
          </cell>
          <cell r="G43">
            <v>2.9546999999999999E-4</v>
          </cell>
          <cell r="H43">
            <v>2.8720999999999998E-4</v>
          </cell>
          <cell r="I43">
            <v>8.2600000000000005E-6</v>
          </cell>
          <cell r="J43">
            <v>314864.56</v>
          </cell>
          <cell r="K43">
            <v>0</v>
          </cell>
          <cell r="L43">
            <v>7819.17</v>
          </cell>
          <cell r="M43">
            <v>413847.29</v>
          </cell>
          <cell r="N43">
            <v>-23468.73</v>
          </cell>
          <cell r="O43">
            <v>0</v>
          </cell>
          <cell r="P43">
            <v>-56620.17</v>
          </cell>
          <cell r="Q43">
            <v>45497.4</v>
          </cell>
          <cell r="R43">
            <v>103017.45</v>
          </cell>
          <cell r="S43">
            <v>110392.29</v>
          </cell>
          <cell r="T43">
            <v>82670.41</v>
          </cell>
          <cell r="U43">
            <v>3002969.17</v>
          </cell>
          <cell r="V43">
            <v>1969161.75</v>
          </cell>
          <cell r="W43">
            <v>2080811.55</v>
          </cell>
          <cell r="X43">
            <v>59842.98</v>
          </cell>
          <cell r="Y43">
            <v>-124.35</v>
          </cell>
          <cell r="Z43">
            <v>2947.75</v>
          </cell>
          <cell r="AA43">
            <v>252366.18</v>
          </cell>
        </row>
        <row r="44">
          <cell r="A44" t="str">
            <v xml:space="preserve"> LsrAgy00737</v>
          </cell>
          <cell r="B44" t="str">
            <v>CITY COURT OF ABBEVILLE</v>
          </cell>
          <cell r="C44">
            <v>50400</v>
          </cell>
          <cell r="D44">
            <v>21420</v>
          </cell>
          <cell r="E44">
            <v>0.42499999999999999</v>
          </cell>
          <cell r="F44">
            <v>210653.91</v>
          </cell>
          <cell r="G44">
            <v>2.5469999999999998E-5</v>
          </cell>
          <cell r="H44">
            <v>2.5769999999999999E-5</v>
          </cell>
          <cell r="I44">
            <v>-2.9999999999999999E-7</v>
          </cell>
          <cell r="J44">
            <v>27141.84</v>
          </cell>
          <cell r="K44">
            <v>0</v>
          </cell>
          <cell r="L44">
            <v>674.03</v>
          </cell>
          <cell r="M44">
            <v>35674.32</v>
          </cell>
          <cell r="N44">
            <v>-2023.04</v>
          </cell>
          <cell r="O44">
            <v>0</v>
          </cell>
          <cell r="P44">
            <v>-4880.75</v>
          </cell>
          <cell r="Q44">
            <v>3921.95</v>
          </cell>
          <cell r="R44">
            <v>8880.27</v>
          </cell>
          <cell r="S44">
            <v>9516</v>
          </cell>
          <cell r="T44">
            <v>7126.33</v>
          </cell>
          <cell r="U44">
            <v>258860.88</v>
          </cell>
          <cell r="V44">
            <v>169744.98</v>
          </cell>
          <cell r="W44">
            <v>186701.42</v>
          </cell>
          <cell r="X44">
            <v>-2173.4699999999998</v>
          </cell>
          <cell r="Y44">
            <v>4.5199999999999996</v>
          </cell>
          <cell r="Z44">
            <v>-107.06</v>
          </cell>
          <cell r="AA44">
            <v>21754.38</v>
          </cell>
        </row>
        <row r="45">
          <cell r="A45" t="str">
            <v xml:space="preserve"> LsrAgy00107</v>
          </cell>
          <cell r="B45" t="str">
            <v>CITY COURT OF BAKER</v>
          </cell>
          <cell r="C45">
            <v>76032</v>
          </cell>
          <cell r="D45">
            <v>32313.599999999999</v>
          </cell>
          <cell r="E45">
            <v>0.42499999999999999</v>
          </cell>
          <cell r="F45">
            <v>317759.06</v>
          </cell>
          <cell r="G45">
            <v>3.8420000000000001E-5</v>
          </cell>
          <cell r="H45">
            <v>4.1950000000000003E-5</v>
          </cell>
          <cell r="I45">
            <v>-3.5300000000000001E-6</v>
          </cell>
          <cell r="J45">
            <v>40941.879999999997</v>
          </cell>
          <cell r="K45">
            <v>0</v>
          </cell>
          <cell r="L45">
            <v>1016.73</v>
          </cell>
          <cell r="M45">
            <v>53812.61</v>
          </cell>
          <cell r="N45">
            <v>-3051.64</v>
          </cell>
          <cell r="O45">
            <v>0</v>
          </cell>
          <cell r="P45">
            <v>-7362.33</v>
          </cell>
          <cell r="Q45">
            <v>5916.03</v>
          </cell>
          <cell r="R45">
            <v>13395.37</v>
          </cell>
          <cell r="S45">
            <v>14354.32</v>
          </cell>
          <cell r="T45">
            <v>10749.64</v>
          </cell>
          <cell r="U45">
            <v>390476.45</v>
          </cell>
          <cell r="V45">
            <v>256050.34</v>
          </cell>
          <cell r="W45">
            <v>303924.11</v>
          </cell>
          <cell r="X45">
            <v>-25574.54</v>
          </cell>
          <cell r="Y45">
            <v>53.14</v>
          </cell>
          <cell r="Z45">
            <v>-1259.75</v>
          </cell>
          <cell r="AA45">
            <v>32815.21</v>
          </cell>
        </row>
        <row r="46">
          <cell r="A46" t="str">
            <v xml:space="preserve"> LsrAgy00702</v>
          </cell>
          <cell r="B46" t="str">
            <v>CITY COURT OF BASTROP</v>
          </cell>
          <cell r="C46">
            <v>75841.320000000007</v>
          </cell>
          <cell r="D46">
            <v>32232.561000000002</v>
          </cell>
          <cell r="E46">
            <v>0.42499999999999999</v>
          </cell>
          <cell r="F46">
            <v>316931.99</v>
          </cell>
          <cell r="G46">
            <v>3.8319999999999999E-5</v>
          </cell>
          <cell r="H46">
            <v>4.1659999999999998E-5</v>
          </cell>
          <cell r="I46">
            <v>-3.3400000000000002E-6</v>
          </cell>
          <cell r="J46">
            <v>40835.31</v>
          </cell>
          <cell r="K46">
            <v>0</v>
          </cell>
          <cell r="L46">
            <v>1014.08</v>
          </cell>
          <cell r="M46">
            <v>53672.55</v>
          </cell>
          <cell r="N46">
            <v>-3043.7</v>
          </cell>
          <cell r="O46">
            <v>0</v>
          </cell>
          <cell r="P46">
            <v>-7343.17</v>
          </cell>
          <cell r="Q46">
            <v>5900.63</v>
          </cell>
          <cell r="R46">
            <v>13360.51</v>
          </cell>
          <cell r="S46">
            <v>14316.96</v>
          </cell>
          <cell r="T46">
            <v>10721.66</v>
          </cell>
          <cell r="U46">
            <v>389460.11</v>
          </cell>
          <cell r="V46">
            <v>255383.89</v>
          </cell>
          <cell r="W46">
            <v>301823.09000000003</v>
          </cell>
          <cell r="X46">
            <v>-24198.01</v>
          </cell>
          <cell r="Y46">
            <v>50.28</v>
          </cell>
          <cell r="Z46">
            <v>-1191.95</v>
          </cell>
          <cell r="AA46">
            <v>32729.79</v>
          </cell>
        </row>
        <row r="47">
          <cell r="A47" t="str">
            <v xml:space="preserve"> LsrAgy00748</v>
          </cell>
          <cell r="B47" t="str">
            <v>CITY COURT OF BOGALUSA</v>
          </cell>
          <cell r="C47">
            <v>17998</v>
          </cell>
          <cell r="D47">
            <v>7649.15</v>
          </cell>
          <cell r="E47">
            <v>0.42499999999999999</v>
          </cell>
          <cell r="F47">
            <v>75180.37</v>
          </cell>
          <cell r="G47">
            <v>9.0899999999999994E-6</v>
          </cell>
          <cell r="H47">
            <v>1.217E-5</v>
          </cell>
          <cell r="I47">
            <v>-3.0800000000000002E-6</v>
          </cell>
          <cell r="J47">
            <v>9686.66</v>
          </cell>
          <cell r="K47">
            <v>0</v>
          </cell>
          <cell r="L47">
            <v>240.55</v>
          </cell>
          <cell r="M47">
            <v>12731.82</v>
          </cell>
          <cell r="N47">
            <v>-722</v>
          </cell>
          <cell r="O47">
            <v>0</v>
          </cell>
          <cell r="P47">
            <v>-1741.89</v>
          </cell>
          <cell r="Q47">
            <v>1399.71</v>
          </cell>
          <cell r="R47">
            <v>3169.29</v>
          </cell>
          <cell r="S47">
            <v>3396.17</v>
          </cell>
          <cell r="T47">
            <v>2543.3200000000002</v>
          </cell>
          <cell r="U47">
            <v>92384.98</v>
          </cell>
          <cell r="V47">
            <v>60580.36</v>
          </cell>
          <cell r="W47">
            <v>88170.59</v>
          </cell>
          <cell r="X47">
            <v>-22314.33</v>
          </cell>
          <cell r="Y47">
            <v>46.37</v>
          </cell>
          <cell r="Z47">
            <v>-1099.1600000000001</v>
          </cell>
          <cell r="AA47">
            <v>7763.93</v>
          </cell>
        </row>
        <row r="48">
          <cell r="A48" t="str">
            <v xml:space="preserve"> LsrAgy00741</v>
          </cell>
          <cell r="B48" t="str">
            <v>CITY COURT OF CROWLEY</v>
          </cell>
          <cell r="C48">
            <v>40800</v>
          </cell>
          <cell r="D48">
            <v>17340</v>
          </cell>
          <cell r="E48">
            <v>0.42499999999999999</v>
          </cell>
          <cell r="F48">
            <v>170541.17</v>
          </cell>
          <cell r="G48">
            <v>2.0619999999999999E-5</v>
          </cell>
          <cell r="H48">
            <v>2.137E-5</v>
          </cell>
          <cell r="I48">
            <v>-7.5000000000000002E-7</v>
          </cell>
          <cell r="J48">
            <v>21973.49</v>
          </cell>
          <cell r="K48">
            <v>0</v>
          </cell>
          <cell r="L48">
            <v>545.67999999999995</v>
          </cell>
          <cell r="M48">
            <v>28881.21</v>
          </cell>
          <cell r="N48">
            <v>-1637.81</v>
          </cell>
          <cell r="O48">
            <v>0</v>
          </cell>
          <cell r="P48">
            <v>-3951.36</v>
          </cell>
          <cell r="Q48">
            <v>3175.13</v>
          </cell>
          <cell r="R48">
            <v>7189.29</v>
          </cell>
          <cell r="S48">
            <v>7703.96</v>
          </cell>
          <cell r="T48">
            <v>5769.33</v>
          </cell>
          <cell r="U48">
            <v>209568.57</v>
          </cell>
          <cell r="V48">
            <v>137422.13</v>
          </cell>
          <cell r="W48">
            <v>154823.79999999999</v>
          </cell>
          <cell r="X48">
            <v>-5433.68</v>
          </cell>
          <cell r="Y48">
            <v>11.29</v>
          </cell>
          <cell r="Z48">
            <v>-267.64999999999998</v>
          </cell>
          <cell r="AA48">
            <v>17611.91</v>
          </cell>
        </row>
        <row r="49">
          <cell r="A49" t="str">
            <v xml:space="preserve"> LsrAgy00756</v>
          </cell>
          <cell r="B49" t="str">
            <v>CITY COURT OF DENHAM SPRINGS</v>
          </cell>
          <cell r="C49">
            <v>69900</v>
          </cell>
          <cell r="D49">
            <v>29707.5</v>
          </cell>
          <cell r="E49">
            <v>0.42499999999999999</v>
          </cell>
          <cell r="F49">
            <v>292119.99</v>
          </cell>
          <cell r="G49">
            <v>3.5320000000000001E-5</v>
          </cell>
          <cell r="H49">
            <v>3.8229999999999998E-5</v>
          </cell>
          <cell r="I49">
            <v>-2.9100000000000001E-6</v>
          </cell>
          <cell r="J49">
            <v>37638.39</v>
          </cell>
          <cell r="K49">
            <v>0</v>
          </cell>
          <cell r="L49">
            <v>934.69</v>
          </cell>
          <cell r="M49">
            <v>49470.63</v>
          </cell>
          <cell r="N49">
            <v>-2805.41</v>
          </cell>
          <cell r="O49">
            <v>0</v>
          </cell>
          <cell r="P49">
            <v>-6768.28</v>
          </cell>
          <cell r="Q49">
            <v>5438.68</v>
          </cell>
          <cell r="R49">
            <v>12314.54</v>
          </cell>
          <cell r="S49">
            <v>13196.11</v>
          </cell>
          <cell r="T49">
            <v>9882.2900000000009</v>
          </cell>
          <cell r="U49">
            <v>358970.02</v>
          </cell>
          <cell r="V49">
            <v>235390.37</v>
          </cell>
          <cell r="W49">
            <v>276973.03999999998</v>
          </cell>
          <cell r="X49">
            <v>-21082.7</v>
          </cell>
          <cell r="Y49">
            <v>43.81</v>
          </cell>
          <cell r="Z49">
            <v>-1038.49</v>
          </cell>
          <cell r="AA49">
            <v>30167.439999999999</v>
          </cell>
        </row>
        <row r="50">
          <cell r="A50" t="str">
            <v xml:space="preserve"> LsrAgy00746</v>
          </cell>
          <cell r="B50" t="str">
            <v>CITY COURT OF FRANKLIN</v>
          </cell>
          <cell r="C50">
            <v>36942.86</v>
          </cell>
          <cell r="D50">
            <v>16107.086960000001</v>
          </cell>
          <cell r="E50">
            <v>0.436</v>
          </cell>
          <cell r="F50">
            <v>158383.29</v>
          </cell>
          <cell r="G50">
            <v>1.9150000000000001E-5</v>
          </cell>
          <cell r="H50">
            <v>1.4800000000000001E-5</v>
          </cell>
          <cell r="I50">
            <v>4.3499999999999999E-6</v>
          </cell>
          <cell r="J50">
            <v>20407</v>
          </cell>
          <cell r="K50">
            <v>0</v>
          </cell>
          <cell r="L50">
            <v>506.78</v>
          </cell>
          <cell r="M50">
            <v>26822.27</v>
          </cell>
          <cell r="N50">
            <v>-1521.05</v>
          </cell>
          <cell r="O50">
            <v>0</v>
          </cell>
          <cell r="P50">
            <v>-3669.67</v>
          </cell>
          <cell r="Q50">
            <v>2948.78</v>
          </cell>
          <cell r="R50">
            <v>6676.77</v>
          </cell>
          <cell r="S50">
            <v>7154.74</v>
          </cell>
          <cell r="T50">
            <v>5358.03</v>
          </cell>
          <cell r="U50">
            <v>194628.42</v>
          </cell>
          <cell r="V50">
            <v>127625.3</v>
          </cell>
          <cell r="W50">
            <v>107224.72</v>
          </cell>
          <cell r="X50">
            <v>31515.37</v>
          </cell>
          <cell r="Y50">
            <v>-65.489999999999995</v>
          </cell>
          <cell r="Z50">
            <v>1552.38</v>
          </cell>
          <cell r="AA50">
            <v>16356.36</v>
          </cell>
        </row>
        <row r="51">
          <cell r="A51" t="str">
            <v xml:space="preserve"> LsrAgy00725</v>
          </cell>
          <cell r="B51" t="str">
            <v>CITY COURT OF HAMMOND</v>
          </cell>
          <cell r="C51">
            <v>47100</v>
          </cell>
          <cell r="D51">
            <v>20017.5</v>
          </cell>
          <cell r="E51">
            <v>0.42499999999999999</v>
          </cell>
          <cell r="F51">
            <v>196841.9</v>
          </cell>
          <cell r="G51">
            <v>2.3799999999999999E-5</v>
          </cell>
          <cell r="H51">
            <v>2.4669999999999999E-5</v>
          </cell>
          <cell r="I51">
            <v>-8.7000000000000003E-7</v>
          </cell>
          <cell r="J51">
            <v>25362.22</v>
          </cell>
          <cell r="K51">
            <v>0</v>
          </cell>
          <cell r="L51">
            <v>629.83000000000004</v>
          </cell>
          <cell r="M51">
            <v>33335.25</v>
          </cell>
          <cell r="N51">
            <v>-1890.4</v>
          </cell>
          <cell r="O51">
            <v>0</v>
          </cell>
          <cell r="P51">
            <v>-4560.7299999999996</v>
          </cell>
          <cell r="Q51">
            <v>3664.8</v>
          </cell>
          <cell r="R51">
            <v>8298.02</v>
          </cell>
          <cell r="S51">
            <v>8892.06</v>
          </cell>
          <cell r="T51">
            <v>6659.07</v>
          </cell>
          <cell r="U51">
            <v>241888.06</v>
          </cell>
          <cell r="V51">
            <v>158615.26</v>
          </cell>
          <cell r="W51">
            <v>178732.01</v>
          </cell>
          <cell r="X51">
            <v>-6303.07</v>
          </cell>
          <cell r="Y51">
            <v>13.1</v>
          </cell>
          <cell r="Z51">
            <v>-310.48</v>
          </cell>
          <cell r="AA51">
            <v>20328</v>
          </cell>
        </row>
        <row r="52">
          <cell r="A52" t="str">
            <v xml:space="preserve"> LsrAgy00750</v>
          </cell>
          <cell r="B52" t="str">
            <v>CITY COURT OF HOUMA</v>
          </cell>
          <cell r="C52">
            <v>63432</v>
          </cell>
          <cell r="D52">
            <v>27656.351999999999</v>
          </cell>
          <cell r="E52">
            <v>0.436</v>
          </cell>
          <cell r="F52">
            <v>271939.56</v>
          </cell>
          <cell r="G52">
            <v>3.2879999999999997E-5</v>
          </cell>
          <cell r="H52">
            <v>3.6229999999999997E-5</v>
          </cell>
          <cell r="I52">
            <v>-3.3500000000000001E-6</v>
          </cell>
          <cell r="J52">
            <v>35038.230000000003</v>
          </cell>
          <cell r="K52">
            <v>0</v>
          </cell>
          <cell r="L52">
            <v>870.12</v>
          </cell>
          <cell r="M52">
            <v>46053.06</v>
          </cell>
          <cell r="N52">
            <v>-2611.61</v>
          </cell>
          <cell r="O52">
            <v>0</v>
          </cell>
          <cell r="P52">
            <v>-6300.71</v>
          </cell>
          <cell r="Q52">
            <v>5062.97</v>
          </cell>
          <cell r="R52">
            <v>11463.82</v>
          </cell>
          <cell r="S52">
            <v>12284.49</v>
          </cell>
          <cell r="T52">
            <v>9199.59</v>
          </cell>
          <cell r="U52">
            <v>334171.40999999997</v>
          </cell>
          <cell r="V52">
            <v>219128.98</v>
          </cell>
          <cell r="W52">
            <v>262483.21000000002</v>
          </cell>
          <cell r="X52">
            <v>-24270.46</v>
          </cell>
          <cell r="Y52">
            <v>50.43</v>
          </cell>
          <cell r="Z52">
            <v>-1195.51</v>
          </cell>
          <cell r="AA52">
            <v>28083.39</v>
          </cell>
        </row>
        <row r="53">
          <cell r="A53" t="str">
            <v xml:space="preserve"> LsrAgy00745</v>
          </cell>
          <cell r="B53" t="str">
            <v>CITY COURT OF JENNINGS</v>
          </cell>
          <cell r="C53">
            <v>42324.89</v>
          </cell>
          <cell r="D53">
            <v>17988.078249999999</v>
          </cell>
          <cell r="E53">
            <v>0.42499999999999999</v>
          </cell>
          <cell r="F53">
            <v>176909.59</v>
          </cell>
          <cell r="G53">
            <v>2.139E-5</v>
          </cell>
          <cell r="H53">
            <v>2.103E-5</v>
          </cell>
          <cell r="I53">
            <v>3.5999999999999999E-7</v>
          </cell>
          <cell r="J53">
            <v>22794.03</v>
          </cell>
          <cell r="K53">
            <v>0</v>
          </cell>
          <cell r="L53">
            <v>566.04999999999995</v>
          </cell>
          <cell r="M53">
            <v>29959.7</v>
          </cell>
          <cell r="N53">
            <v>-1698.97</v>
          </cell>
          <cell r="O53">
            <v>0</v>
          </cell>
          <cell r="P53">
            <v>-4098.91</v>
          </cell>
          <cell r="Q53">
            <v>3293.7</v>
          </cell>
          <cell r="R53">
            <v>7457.76</v>
          </cell>
          <cell r="S53">
            <v>7991.64</v>
          </cell>
          <cell r="T53">
            <v>5984.77</v>
          </cell>
          <cell r="U53">
            <v>217394.36</v>
          </cell>
          <cell r="V53">
            <v>142553.79999999999</v>
          </cell>
          <cell r="W53">
            <v>152360.53</v>
          </cell>
          <cell r="X53">
            <v>2608.17</v>
          </cell>
          <cell r="Y53">
            <v>-5.42</v>
          </cell>
          <cell r="Z53">
            <v>128.47</v>
          </cell>
          <cell r="AA53">
            <v>18269.580000000002</v>
          </cell>
        </row>
        <row r="54">
          <cell r="A54" t="str">
            <v xml:space="preserve"> LsrAgy00768</v>
          </cell>
          <cell r="B54" t="str">
            <v>CITY COURT OF LAKE CHARLES</v>
          </cell>
          <cell r="C54">
            <v>157300.79999999999</v>
          </cell>
          <cell r="D54">
            <v>67661.375639999998</v>
          </cell>
          <cell r="E54">
            <v>0.43014000000000002</v>
          </cell>
          <cell r="F54">
            <v>665375.23</v>
          </cell>
          <cell r="G54">
            <v>8.0450000000000004E-5</v>
          </cell>
          <cell r="H54">
            <v>8.6290000000000002E-5</v>
          </cell>
          <cell r="I54">
            <v>-5.84E-6</v>
          </cell>
          <cell r="J54">
            <v>85730.71</v>
          </cell>
          <cell r="K54">
            <v>0</v>
          </cell>
          <cell r="L54">
            <v>2128.9899999999998</v>
          </cell>
          <cell r="M54">
            <v>112681.54</v>
          </cell>
          <cell r="N54">
            <v>-6390.02</v>
          </cell>
          <cell r="O54">
            <v>0</v>
          </cell>
          <cell r="P54">
            <v>-15416.43</v>
          </cell>
          <cell r="Q54">
            <v>12387.94</v>
          </cell>
          <cell r="R54">
            <v>28049.39</v>
          </cell>
          <cell r="S54">
            <v>30057.4</v>
          </cell>
          <cell r="T54">
            <v>22509.34</v>
          </cell>
          <cell r="U54">
            <v>817642.64</v>
          </cell>
          <cell r="V54">
            <v>536159.55000000005</v>
          </cell>
          <cell r="W54">
            <v>625163.56999999995</v>
          </cell>
          <cell r="X54">
            <v>-42310.29</v>
          </cell>
          <cell r="Y54">
            <v>87.92</v>
          </cell>
          <cell r="Z54">
            <v>-2084.12</v>
          </cell>
          <cell r="AA54">
            <v>68713.78</v>
          </cell>
        </row>
        <row r="55">
          <cell r="A55" t="str">
            <v xml:space="preserve"> LsrAgy00704</v>
          </cell>
          <cell r="B55" t="str">
            <v>CITY COURT OF MORGAN CITY</v>
          </cell>
          <cell r="C55">
            <v>54801.58</v>
          </cell>
          <cell r="D55">
            <v>23290.6715</v>
          </cell>
          <cell r="E55">
            <v>0.42499999999999999</v>
          </cell>
          <cell r="F55">
            <v>229014.79</v>
          </cell>
          <cell r="G55">
            <v>2.7690000000000001E-5</v>
          </cell>
          <cell r="H55">
            <v>2.018E-5</v>
          </cell>
          <cell r="I55">
            <v>7.5100000000000001E-6</v>
          </cell>
          <cell r="J55">
            <v>29507.56</v>
          </cell>
          <cell r="K55">
            <v>0</v>
          </cell>
          <cell r="L55">
            <v>732.77</v>
          </cell>
          <cell r="M55">
            <v>38783.74</v>
          </cell>
          <cell r="N55">
            <v>-2199.37</v>
          </cell>
          <cell r="O55">
            <v>0</v>
          </cell>
          <cell r="P55">
            <v>-5306.17</v>
          </cell>
          <cell r="Q55">
            <v>4263.79</v>
          </cell>
          <cell r="R55">
            <v>9654.2900000000009</v>
          </cell>
          <cell r="S55">
            <v>10345.42</v>
          </cell>
          <cell r="T55">
            <v>7747.47</v>
          </cell>
          <cell r="U55">
            <v>281423.55</v>
          </cell>
          <cell r="V55">
            <v>184540.19</v>
          </cell>
          <cell r="W55">
            <v>146202.35</v>
          </cell>
          <cell r="X55">
            <v>54409.3</v>
          </cell>
          <cell r="Y55">
            <v>-113.06</v>
          </cell>
          <cell r="Z55">
            <v>2680.09</v>
          </cell>
          <cell r="AA55">
            <v>23650.52</v>
          </cell>
        </row>
        <row r="56">
          <cell r="A56" t="str">
            <v xml:space="preserve"> LsrAgy00781</v>
          </cell>
          <cell r="B56" t="str">
            <v>CITY COURT OF OAKDALE</v>
          </cell>
          <cell r="C56">
            <v>17604</v>
          </cell>
          <cell r="D56">
            <v>7481.7</v>
          </cell>
          <cell r="E56">
            <v>0.42499999999999999</v>
          </cell>
          <cell r="F56">
            <v>73608.94</v>
          </cell>
          <cell r="G56">
            <v>8.8999999999999995E-6</v>
          </cell>
          <cell r="H56">
            <v>1.0010000000000001E-5</v>
          </cell>
          <cell r="I56">
            <v>-1.11E-6</v>
          </cell>
          <cell r="J56">
            <v>9484.19</v>
          </cell>
          <cell r="K56">
            <v>0</v>
          </cell>
          <cell r="L56">
            <v>235.53</v>
          </cell>
          <cell r="M56">
            <v>12465.7</v>
          </cell>
          <cell r="N56">
            <v>-706.91</v>
          </cell>
          <cell r="O56">
            <v>0</v>
          </cell>
          <cell r="P56">
            <v>-1705.48</v>
          </cell>
          <cell r="Q56">
            <v>1370.45</v>
          </cell>
          <cell r="R56">
            <v>3103.04</v>
          </cell>
          <cell r="S56">
            <v>3325.18</v>
          </cell>
          <cell r="T56">
            <v>2490.16</v>
          </cell>
          <cell r="U56">
            <v>90453.94</v>
          </cell>
          <cell r="V56">
            <v>59314.11</v>
          </cell>
          <cell r="W56">
            <v>72521.58</v>
          </cell>
          <cell r="X56">
            <v>-8041.85</v>
          </cell>
          <cell r="Y56">
            <v>16.71</v>
          </cell>
          <cell r="Z56">
            <v>-396.13</v>
          </cell>
          <cell r="AA56">
            <v>7601.65</v>
          </cell>
        </row>
        <row r="57">
          <cell r="A57" t="str">
            <v xml:space="preserve"> LsrAgy00610</v>
          </cell>
          <cell r="B57" t="str">
            <v>CITY COURT OF PLAQUEMINE</v>
          </cell>
          <cell r="C57">
            <v>23095.919999999998</v>
          </cell>
          <cell r="D57">
            <v>9815.7659999999996</v>
          </cell>
          <cell r="E57">
            <v>0.42499999999999999</v>
          </cell>
          <cell r="F57">
            <v>96518.69</v>
          </cell>
          <cell r="G57">
            <v>1.167E-5</v>
          </cell>
          <cell r="H57">
            <v>2.012E-5</v>
          </cell>
          <cell r="I57">
            <v>-8.4500000000000004E-6</v>
          </cell>
          <cell r="J57">
            <v>12436.02</v>
          </cell>
          <cell r="K57">
            <v>0</v>
          </cell>
          <cell r="L57">
            <v>308.83</v>
          </cell>
          <cell r="M57">
            <v>16345.48</v>
          </cell>
          <cell r="N57">
            <v>-926.93</v>
          </cell>
          <cell r="O57">
            <v>0</v>
          </cell>
          <cell r="P57">
            <v>-2236.29</v>
          </cell>
          <cell r="Q57">
            <v>1796.98</v>
          </cell>
          <cell r="R57">
            <v>4068.82</v>
          </cell>
          <cell r="S57">
            <v>4360.1000000000004</v>
          </cell>
          <cell r="T57">
            <v>3265.18</v>
          </cell>
          <cell r="U57">
            <v>118606.46</v>
          </cell>
          <cell r="V57">
            <v>77774.789999999994</v>
          </cell>
          <cell r="W57">
            <v>145767.66</v>
          </cell>
          <cell r="X57">
            <v>-61219.519999999997</v>
          </cell>
          <cell r="Y57">
            <v>127.21</v>
          </cell>
          <cell r="Z57">
            <v>-3015.55</v>
          </cell>
          <cell r="AA57">
            <v>9967.5499999999993</v>
          </cell>
        </row>
        <row r="58">
          <cell r="A58" t="str">
            <v xml:space="preserve"> LsrAgy00519</v>
          </cell>
          <cell r="B58" t="str">
            <v>CITY COURT OF PORT ALLEN CIVIL FEES</v>
          </cell>
          <cell r="C58">
            <v>39189.96</v>
          </cell>
          <cell r="D58">
            <v>16655.733</v>
          </cell>
          <cell r="E58">
            <v>0.42499999999999999</v>
          </cell>
          <cell r="F58">
            <v>163759.22</v>
          </cell>
          <cell r="G58">
            <v>1.98E-5</v>
          </cell>
          <cell r="H58">
            <v>2.7359999999999999E-5</v>
          </cell>
          <cell r="I58">
            <v>-7.5599999999999996E-6</v>
          </cell>
          <cell r="J58">
            <v>21099.67</v>
          </cell>
          <cell r="K58">
            <v>0</v>
          </cell>
          <cell r="L58">
            <v>523.98</v>
          </cell>
          <cell r="M58">
            <v>27732.68</v>
          </cell>
          <cell r="N58">
            <v>-1572.68</v>
          </cell>
          <cell r="O58">
            <v>0</v>
          </cell>
          <cell r="P58">
            <v>-3794.22</v>
          </cell>
          <cell r="Q58">
            <v>3048.87</v>
          </cell>
          <cell r="R58">
            <v>6903.39</v>
          </cell>
          <cell r="S58">
            <v>7397.59</v>
          </cell>
          <cell r="T58">
            <v>5539.9</v>
          </cell>
          <cell r="U58">
            <v>201234.61</v>
          </cell>
          <cell r="V58">
            <v>131957.23000000001</v>
          </cell>
          <cell r="W58">
            <v>198220.83</v>
          </cell>
          <cell r="X58">
            <v>-54771.54</v>
          </cell>
          <cell r="Y58">
            <v>113.81</v>
          </cell>
          <cell r="Z58">
            <v>-2697.94</v>
          </cell>
          <cell r="AA58">
            <v>16911.53</v>
          </cell>
        </row>
        <row r="59">
          <cell r="A59" t="str">
            <v xml:space="preserve"> LsrAgy00612</v>
          </cell>
          <cell r="B59" t="str">
            <v>CITY COURT OF SLIDELL</v>
          </cell>
          <cell r="C59">
            <v>59598.48</v>
          </cell>
          <cell r="D59">
            <v>25984.937279999998</v>
          </cell>
          <cell r="E59">
            <v>0.436</v>
          </cell>
          <cell r="F59">
            <v>255563.64</v>
          </cell>
          <cell r="G59">
            <v>3.0899999999999999E-5</v>
          </cell>
          <cell r="H59">
            <v>3.4690000000000002E-5</v>
          </cell>
          <cell r="I59">
            <v>-3.7900000000000001E-6</v>
          </cell>
          <cell r="J59">
            <v>32928.269999999997</v>
          </cell>
          <cell r="K59">
            <v>0</v>
          </cell>
          <cell r="L59">
            <v>817.72</v>
          </cell>
          <cell r="M59">
            <v>43279.8</v>
          </cell>
          <cell r="N59">
            <v>-2454.34</v>
          </cell>
          <cell r="O59">
            <v>0</v>
          </cell>
          <cell r="P59">
            <v>-5921.29</v>
          </cell>
          <cell r="Q59">
            <v>4758.08</v>
          </cell>
          <cell r="R59">
            <v>10773.48</v>
          </cell>
          <cell r="S59">
            <v>11544.73</v>
          </cell>
          <cell r="T59">
            <v>8645.6</v>
          </cell>
          <cell r="U59">
            <v>314047.95</v>
          </cell>
          <cell r="V59">
            <v>205933.25</v>
          </cell>
          <cell r="W59">
            <v>251326.04</v>
          </cell>
          <cell r="X59">
            <v>-27458.22</v>
          </cell>
          <cell r="Y59">
            <v>57.06</v>
          </cell>
          <cell r="Z59">
            <v>-1352.54</v>
          </cell>
          <cell r="AA59">
            <v>26392.240000000002</v>
          </cell>
        </row>
        <row r="60">
          <cell r="A60" t="str">
            <v xml:space="preserve"> LsrAgy00790</v>
          </cell>
          <cell r="B60" t="str">
            <v>CITY COURT OF SULPHUR</v>
          </cell>
          <cell r="C60">
            <v>47280</v>
          </cell>
          <cell r="D60">
            <v>20094</v>
          </cell>
          <cell r="E60">
            <v>0.42499999999999999</v>
          </cell>
          <cell r="F60">
            <v>197586.26</v>
          </cell>
          <cell r="G60">
            <v>2.389E-5</v>
          </cell>
          <cell r="H60">
            <v>2.6239999999999999E-5</v>
          </cell>
          <cell r="I60">
            <v>-2.3499999999999999E-6</v>
          </cell>
          <cell r="J60">
            <v>25458.13</v>
          </cell>
          <cell r="K60">
            <v>0</v>
          </cell>
          <cell r="L60">
            <v>632.21</v>
          </cell>
          <cell r="M60">
            <v>33461.300000000003</v>
          </cell>
          <cell r="N60">
            <v>-1897.55</v>
          </cell>
          <cell r="O60">
            <v>0</v>
          </cell>
          <cell r="P60">
            <v>-4577.9799999999996</v>
          </cell>
          <cell r="Q60">
            <v>3678.66</v>
          </cell>
          <cell r="R60">
            <v>8329.4</v>
          </cell>
          <cell r="S60">
            <v>8925.68</v>
          </cell>
          <cell r="T60">
            <v>6684.25</v>
          </cell>
          <cell r="U60">
            <v>242802.77</v>
          </cell>
          <cell r="V60">
            <v>159215.06</v>
          </cell>
          <cell r="W60">
            <v>190106.53</v>
          </cell>
          <cell r="X60">
            <v>-17025.55</v>
          </cell>
          <cell r="Y60">
            <v>35.380000000000003</v>
          </cell>
          <cell r="Z60">
            <v>-838.64</v>
          </cell>
          <cell r="AA60">
            <v>20404.87</v>
          </cell>
        </row>
        <row r="61">
          <cell r="A61" t="str">
            <v xml:space="preserve"> LsrAgy00909</v>
          </cell>
          <cell r="B61" t="str">
            <v>CITY COURT OF THIBODAUX</v>
          </cell>
          <cell r="C61">
            <v>37681</v>
          </cell>
          <cell r="D61">
            <v>16014.424999999999</v>
          </cell>
          <cell r="E61">
            <v>0.42499999999999999</v>
          </cell>
          <cell r="F61">
            <v>157473.51999999999</v>
          </cell>
          <cell r="G61">
            <v>1.9040000000000001E-5</v>
          </cell>
          <cell r="H61">
            <v>2.232E-5</v>
          </cell>
          <cell r="I61">
            <v>-3.2799999999999999E-6</v>
          </cell>
          <cell r="J61">
            <v>20289.78</v>
          </cell>
          <cell r="K61">
            <v>0</v>
          </cell>
          <cell r="L61">
            <v>503.87</v>
          </cell>
          <cell r="M61">
            <v>26668.2</v>
          </cell>
          <cell r="N61">
            <v>-1512.32</v>
          </cell>
          <cell r="O61">
            <v>0</v>
          </cell>
          <cell r="P61">
            <v>-3648.59</v>
          </cell>
          <cell r="Q61">
            <v>2931.84</v>
          </cell>
          <cell r="R61">
            <v>6638.41</v>
          </cell>
          <cell r="S61">
            <v>7113.65</v>
          </cell>
          <cell r="T61">
            <v>5327.26</v>
          </cell>
          <cell r="U61">
            <v>193510.45</v>
          </cell>
          <cell r="V61">
            <v>126892.2</v>
          </cell>
          <cell r="W61">
            <v>161706.46</v>
          </cell>
          <cell r="X61">
            <v>-23763.32</v>
          </cell>
          <cell r="Y61">
            <v>49.38</v>
          </cell>
          <cell r="Z61">
            <v>-1170.53</v>
          </cell>
          <cell r="AA61">
            <v>16262.4</v>
          </cell>
        </row>
        <row r="62">
          <cell r="A62" t="str">
            <v xml:space="preserve"> LsrAgy00105</v>
          </cell>
          <cell r="B62" t="str">
            <v>CITY COURT OF VILLE PLATTE CIVIL DIV</v>
          </cell>
          <cell r="C62">
            <v>0</v>
          </cell>
          <cell r="D62">
            <v>0</v>
          </cell>
          <cell r="E62">
            <v>0</v>
          </cell>
          <cell r="F62">
            <v>0</v>
          </cell>
          <cell r="G62">
            <v>0</v>
          </cell>
          <cell r="H62">
            <v>1.893E-5</v>
          </cell>
          <cell r="I62">
            <v>-1.893E-5</v>
          </cell>
          <cell r="J62">
            <v>0</v>
          </cell>
          <cell r="K62">
            <v>0</v>
          </cell>
          <cell r="L62">
            <v>0</v>
          </cell>
          <cell r="M62">
            <v>0</v>
          </cell>
          <cell r="N62">
            <v>0</v>
          </cell>
          <cell r="O62">
            <v>0</v>
          </cell>
          <cell r="P62">
            <v>0</v>
          </cell>
          <cell r="Q62">
            <v>0</v>
          </cell>
          <cell r="R62">
            <v>0</v>
          </cell>
          <cell r="S62">
            <v>0</v>
          </cell>
          <cell r="T62">
            <v>0</v>
          </cell>
          <cell r="U62">
            <v>0</v>
          </cell>
          <cell r="V62">
            <v>0</v>
          </cell>
          <cell r="W62">
            <v>137146.21</v>
          </cell>
          <cell r="X62">
            <v>-137146.21</v>
          </cell>
          <cell r="Y62">
            <v>284.98</v>
          </cell>
          <cell r="Z62">
            <v>-6755.55</v>
          </cell>
          <cell r="AA62">
            <v>0</v>
          </cell>
        </row>
        <row r="63">
          <cell r="A63" t="str">
            <v xml:space="preserve"> LsrAgy00735</v>
          </cell>
          <cell r="B63" t="str">
            <v>CITY COURT OF WEST MONROE</v>
          </cell>
          <cell r="C63">
            <v>26210.76</v>
          </cell>
          <cell r="D63">
            <v>11139.573</v>
          </cell>
          <cell r="E63">
            <v>0.42499999999999999</v>
          </cell>
          <cell r="F63">
            <v>109503.64</v>
          </cell>
          <cell r="G63">
            <v>1.324E-5</v>
          </cell>
          <cell r="H63">
            <v>1.3730000000000001E-5</v>
          </cell>
          <cell r="I63">
            <v>-4.8999999999999997E-7</v>
          </cell>
          <cell r="J63">
            <v>14109.07</v>
          </cell>
          <cell r="K63">
            <v>0</v>
          </cell>
          <cell r="L63">
            <v>350.38</v>
          </cell>
          <cell r="M63">
            <v>18544.48</v>
          </cell>
          <cell r="N63">
            <v>-1051.6300000000001</v>
          </cell>
          <cell r="O63">
            <v>0</v>
          </cell>
          <cell r="P63">
            <v>-2537.15</v>
          </cell>
          <cell r="Q63">
            <v>2038.74</v>
          </cell>
          <cell r="R63">
            <v>4616.21</v>
          </cell>
          <cell r="S63">
            <v>4946.67</v>
          </cell>
          <cell r="T63">
            <v>3704.46</v>
          </cell>
          <cell r="U63">
            <v>134562.94</v>
          </cell>
          <cell r="V63">
            <v>88238.07</v>
          </cell>
          <cell r="W63">
            <v>99472.66</v>
          </cell>
          <cell r="X63">
            <v>-3550.01</v>
          </cell>
          <cell r="Y63">
            <v>7.38</v>
          </cell>
          <cell r="Z63">
            <v>-174.87</v>
          </cell>
          <cell r="AA63">
            <v>11308.52</v>
          </cell>
        </row>
        <row r="64">
          <cell r="A64" t="str">
            <v xml:space="preserve"> LsrAgy00738</v>
          </cell>
          <cell r="B64" t="str">
            <v>CITY OF ABBEVILLE</v>
          </cell>
          <cell r="C64">
            <v>9389.64</v>
          </cell>
          <cell r="D64">
            <v>3990.5970000000002</v>
          </cell>
          <cell r="E64">
            <v>0.42499999999999999</v>
          </cell>
          <cell r="F64">
            <v>39202.97</v>
          </cell>
          <cell r="G64">
            <v>4.7400000000000004E-6</v>
          </cell>
          <cell r="H64">
            <v>4.1300000000000003E-6</v>
          </cell>
          <cell r="I64">
            <v>6.0999999999999998E-7</v>
          </cell>
          <cell r="J64">
            <v>5051.13</v>
          </cell>
          <cell r="K64">
            <v>0</v>
          </cell>
          <cell r="L64">
            <v>125.44</v>
          </cell>
          <cell r="M64">
            <v>6639.04</v>
          </cell>
          <cell r="N64">
            <v>-376.49</v>
          </cell>
          <cell r="O64">
            <v>0</v>
          </cell>
          <cell r="P64">
            <v>-908.31</v>
          </cell>
          <cell r="Q64">
            <v>729.88</v>
          </cell>
          <cell r="R64">
            <v>1652.63</v>
          </cell>
          <cell r="S64">
            <v>1770.94</v>
          </cell>
          <cell r="T64">
            <v>1326.22</v>
          </cell>
          <cell r="U64">
            <v>48174.35</v>
          </cell>
          <cell r="V64">
            <v>31589.759999999998</v>
          </cell>
          <cell r="W64">
            <v>29921.49</v>
          </cell>
          <cell r="X64">
            <v>4419.3999999999996</v>
          </cell>
          <cell r="Y64">
            <v>-9.18</v>
          </cell>
          <cell r="Z64">
            <v>217.69</v>
          </cell>
          <cell r="AA64">
            <v>4048.52</v>
          </cell>
        </row>
        <row r="65">
          <cell r="A65" t="str">
            <v xml:space="preserve"> LsrAgy00752</v>
          </cell>
          <cell r="B65" t="str">
            <v>CITY OF BAKER</v>
          </cell>
          <cell r="C65">
            <v>24999.96</v>
          </cell>
          <cell r="D65">
            <v>10624.983</v>
          </cell>
          <cell r="E65">
            <v>0.42499999999999999</v>
          </cell>
          <cell r="F65">
            <v>104458.54</v>
          </cell>
          <cell r="G65">
            <v>1.2629999999999999E-5</v>
          </cell>
          <cell r="H65">
            <v>1.309E-5</v>
          </cell>
          <cell r="I65">
            <v>-4.5999999999999999E-7</v>
          </cell>
          <cell r="J65">
            <v>13459.03</v>
          </cell>
          <cell r="K65">
            <v>0</v>
          </cell>
          <cell r="L65">
            <v>334.23</v>
          </cell>
          <cell r="M65">
            <v>17690.09</v>
          </cell>
          <cell r="N65">
            <v>-1003.18</v>
          </cell>
          <cell r="O65">
            <v>0</v>
          </cell>
          <cell r="P65">
            <v>-2420.2600000000002</v>
          </cell>
          <cell r="Q65">
            <v>1944.81</v>
          </cell>
          <cell r="R65">
            <v>4403.53</v>
          </cell>
          <cell r="S65">
            <v>4718.7700000000004</v>
          </cell>
          <cell r="T65">
            <v>3533.78</v>
          </cell>
          <cell r="U65">
            <v>128363.29</v>
          </cell>
          <cell r="V65">
            <v>84172.72</v>
          </cell>
          <cell r="W65">
            <v>94835.92</v>
          </cell>
          <cell r="X65">
            <v>-3332.66</v>
          </cell>
          <cell r="Y65">
            <v>6.93</v>
          </cell>
          <cell r="Z65">
            <v>-164.16</v>
          </cell>
          <cell r="AA65">
            <v>10787.51</v>
          </cell>
        </row>
        <row r="66">
          <cell r="A66" t="str">
            <v xml:space="preserve"> LsrAgy00106</v>
          </cell>
          <cell r="B66" t="str">
            <v>CITY OF BAKER SCHOOL BOARD</v>
          </cell>
          <cell r="C66">
            <v>51655.92</v>
          </cell>
          <cell r="D66">
            <v>20714.02392</v>
          </cell>
          <cell r="E66">
            <v>0.40100000000000002</v>
          </cell>
          <cell r="F66">
            <v>203706.55</v>
          </cell>
          <cell r="G66">
            <v>2.463E-5</v>
          </cell>
          <cell r="H66">
            <v>2.6060000000000001E-5</v>
          </cell>
          <cell r="I66">
            <v>-1.4300000000000001E-6</v>
          </cell>
          <cell r="J66">
            <v>26246.71</v>
          </cell>
          <cell r="K66">
            <v>0</v>
          </cell>
          <cell r="L66">
            <v>651.79999999999995</v>
          </cell>
          <cell r="M66">
            <v>34497.78</v>
          </cell>
          <cell r="N66">
            <v>-1956.32</v>
          </cell>
          <cell r="O66">
            <v>0</v>
          </cell>
          <cell r="P66">
            <v>-4719.79</v>
          </cell>
          <cell r="Q66">
            <v>3792.6</v>
          </cell>
          <cell r="R66">
            <v>8587.4</v>
          </cell>
          <cell r="S66">
            <v>9202.16</v>
          </cell>
          <cell r="T66">
            <v>6891.3</v>
          </cell>
          <cell r="U66">
            <v>250323.66</v>
          </cell>
          <cell r="V66">
            <v>164146.79999999999</v>
          </cell>
          <cell r="W66">
            <v>188802.44</v>
          </cell>
          <cell r="X66">
            <v>-10360.23</v>
          </cell>
          <cell r="Y66">
            <v>21.53</v>
          </cell>
          <cell r="Z66">
            <v>-510.32</v>
          </cell>
          <cell r="AA66">
            <v>21036.92</v>
          </cell>
        </row>
        <row r="67">
          <cell r="A67" t="str">
            <v xml:space="preserve"> LsrAgy00701</v>
          </cell>
          <cell r="B67" t="str">
            <v>CITY OF BASTROP</v>
          </cell>
          <cell r="C67">
            <v>23216.400000000001</v>
          </cell>
          <cell r="D67">
            <v>9866.9699999999993</v>
          </cell>
          <cell r="E67">
            <v>0.42499999999999999</v>
          </cell>
          <cell r="F67">
            <v>97014.93</v>
          </cell>
          <cell r="G67">
            <v>1.173E-5</v>
          </cell>
          <cell r="H67">
            <v>1.216E-5</v>
          </cell>
          <cell r="I67">
            <v>-4.3000000000000001E-7</v>
          </cell>
          <cell r="J67">
            <v>12499.95</v>
          </cell>
          <cell r="K67">
            <v>0</v>
          </cell>
          <cell r="L67">
            <v>310.42</v>
          </cell>
          <cell r="M67">
            <v>16429.509999999998</v>
          </cell>
          <cell r="N67">
            <v>-931.7</v>
          </cell>
          <cell r="O67">
            <v>0</v>
          </cell>
          <cell r="P67">
            <v>-2247.79</v>
          </cell>
          <cell r="Q67">
            <v>1806.22</v>
          </cell>
          <cell r="R67">
            <v>4089.74</v>
          </cell>
          <cell r="S67">
            <v>4382.51</v>
          </cell>
          <cell r="T67">
            <v>3281.97</v>
          </cell>
          <cell r="U67">
            <v>119216.26</v>
          </cell>
          <cell r="V67">
            <v>78174.66</v>
          </cell>
          <cell r="W67">
            <v>88098.15</v>
          </cell>
          <cell r="X67">
            <v>-3115.31</v>
          </cell>
          <cell r="Y67">
            <v>6.47</v>
          </cell>
          <cell r="Z67">
            <v>-153.44999999999999</v>
          </cell>
          <cell r="AA67">
            <v>10018.799999999999</v>
          </cell>
        </row>
        <row r="68">
          <cell r="A68" t="str">
            <v xml:space="preserve"> LsrAgy00717</v>
          </cell>
          <cell r="B68" t="str">
            <v>CITY OF BATON ROUGE</v>
          </cell>
          <cell r="C68">
            <v>428956.32</v>
          </cell>
          <cell r="D68">
            <v>184665.69576</v>
          </cell>
          <cell r="E68">
            <v>0.43049999999999999</v>
          </cell>
          <cell r="F68">
            <v>1815907.85</v>
          </cell>
          <cell r="G68">
            <v>2.1955999999999999E-4</v>
          </cell>
          <cell r="H68">
            <v>2.7293E-4</v>
          </cell>
          <cell r="I68">
            <v>-5.3369999999999999E-5</v>
          </cell>
          <cell r="J68">
            <v>233971.85</v>
          </cell>
          <cell r="K68">
            <v>0</v>
          </cell>
          <cell r="L68">
            <v>5810.33</v>
          </cell>
          <cell r="M68">
            <v>307524.65999999997</v>
          </cell>
          <cell r="N68">
            <v>-17439.310000000001</v>
          </cell>
          <cell r="O68">
            <v>0</v>
          </cell>
          <cell r="P68">
            <v>-42073.73</v>
          </cell>
          <cell r="Q68">
            <v>33808.54</v>
          </cell>
          <cell r="R68">
            <v>76550.960000000006</v>
          </cell>
          <cell r="S68">
            <v>82031.11</v>
          </cell>
          <cell r="T68">
            <v>61431.33</v>
          </cell>
          <cell r="U68">
            <v>2231468.21</v>
          </cell>
          <cell r="V68">
            <v>1463259.06</v>
          </cell>
          <cell r="W68">
            <v>1977354.19</v>
          </cell>
          <cell r="X68">
            <v>-386661.02</v>
          </cell>
          <cell r="Y68">
            <v>803.45</v>
          </cell>
          <cell r="Z68">
            <v>-19046.150000000001</v>
          </cell>
          <cell r="AA68">
            <v>187530.1</v>
          </cell>
        </row>
        <row r="69">
          <cell r="A69" t="str">
            <v xml:space="preserve"> LsrAgy00747</v>
          </cell>
          <cell r="B69" t="str">
            <v>CITY OF BOGALUSA</v>
          </cell>
          <cell r="C69">
            <v>22153.919999999998</v>
          </cell>
          <cell r="D69">
            <v>9415.4159999999993</v>
          </cell>
          <cell r="E69">
            <v>0.42499999999999999</v>
          </cell>
          <cell r="F69">
            <v>92548.77</v>
          </cell>
          <cell r="G69">
            <v>1.119E-5</v>
          </cell>
          <cell r="H69">
            <v>1.1600000000000001E-5</v>
          </cell>
          <cell r="I69">
            <v>-4.0999999999999999E-7</v>
          </cell>
          <cell r="J69">
            <v>11924.51</v>
          </cell>
          <cell r="K69">
            <v>0</v>
          </cell>
          <cell r="L69">
            <v>296.13</v>
          </cell>
          <cell r="M69">
            <v>15673.17</v>
          </cell>
          <cell r="N69">
            <v>-888.8</v>
          </cell>
          <cell r="O69">
            <v>0</v>
          </cell>
          <cell r="P69">
            <v>-2144.31</v>
          </cell>
          <cell r="Q69">
            <v>1723.07</v>
          </cell>
          <cell r="R69">
            <v>3901.46</v>
          </cell>
          <cell r="S69">
            <v>4180.76</v>
          </cell>
          <cell r="T69">
            <v>3130.88</v>
          </cell>
          <cell r="U69">
            <v>113728.04</v>
          </cell>
          <cell r="V69">
            <v>74575.83</v>
          </cell>
          <cell r="W69">
            <v>84040.99</v>
          </cell>
          <cell r="X69">
            <v>-2970.41</v>
          </cell>
          <cell r="Y69">
            <v>6.17</v>
          </cell>
          <cell r="Z69">
            <v>-146.32</v>
          </cell>
          <cell r="AA69">
            <v>9557.58</v>
          </cell>
        </row>
        <row r="70">
          <cell r="A70" t="str">
            <v xml:space="preserve"> LsrAgy00743</v>
          </cell>
          <cell r="B70" t="str">
            <v>CITY OF BOSSIER</v>
          </cell>
          <cell r="C70">
            <v>34788</v>
          </cell>
          <cell r="D70">
            <v>14784.9</v>
          </cell>
          <cell r="E70">
            <v>0.42499999999999999</v>
          </cell>
          <cell r="F70">
            <v>145398.34</v>
          </cell>
          <cell r="G70">
            <v>1.7580000000000001E-5</v>
          </cell>
          <cell r="H70">
            <v>1.8219999999999998E-5</v>
          </cell>
          <cell r="I70">
            <v>-6.4000000000000001E-7</v>
          </cell>
          <cell r="J70">
            <v>18733.95</v>
          </cell>
          <cell r="K70">
            <v>0</v>
          </cell>
          <cell r="L70">
            <v>465.23</v>
          </cell>
          <cell r="M70">
            <v>24623.26</v>
          </cell>
          <cell r="N70">
            <v>-1396.35</v>
          </cell>
          <cell r="O70">
            <v>0</v>
          </cell>
          <cell r="P70">
            <v>-3368.81</v>
          </cell>
          <cell r="Q70">
            <v>2707.02</v>
          </cell>
          <cell r="R70">
            <v>6129.38</v>
          </cell>
          <cell r="S70">
            <v>6568.17</v>
          </cell>
          <cell r="T70">
            <v>4918.76</v>
          </cell>
          <cell r="U70">
            <v>178671.94</v>
          </cell>
          <cell r="V70">
            <v>117162.03</v>
          </cell>
          <cell r="W70">
            <v>132002.32</v>
          </cell>
          <cell r="X70">
            <v>-4636.74</v>
          </cell>
          <cell r="Y70">
            <v>9.6300000000000008</v>
          </cell>
          <cell r="Z70">
            <v>-228.4</v>
          </cell>
          <cell r="AA70">
            <v>15015.39</v>
          </cell>
        </row>
        <row r="71">
          <cell r="A71" t="str">
            <v xml:space="preserve"> LsrAgy00722</v>
          </cell>
          <cell r="B71" t="str">
            <v>CITY OF BREAUX BRIDGE</v>
          </cell>
          <cell r="C71">
            <v>51944.88</v>
          </cell>
          <cell r="D71">
            <v>22076.574000000001</v>
          </cell>
          <cell r="E71">
            <v>0.42499999999999999</v>
          </cell>
          <cell r="F71">
            <v>217105.03</v>
          </cell>
          <cell r="G71">
            <v>2.6250000000000001E-5</v>
          </cell>
          <cell r="H71">
            <v>3.188E-5</v>
          </cell>
          <cell r="I71">
            <v>-5.6300000000000003E-6</v>
          </cell>
          <cell r="J71">
            <v>27973.040000000001</v>
          </cell>
          <cell r="K71">
            <v>0</v>
          </cell>
          <cell r="L71">
            <v>694.67</v>
          </cell>
          <cell r="M71">
            <v>36766.82</v>
          </cell>
          <cell r="N71">
            <v>-2085</v>
          </cell>
          <cell r="O71">
            <v>0</v>
          </cell>
          <cell r="P71">
            <v>-5030.22</v>
          </cell>
          <cell r="Q71">
            <v>4042.06</v>
          </cell>
          <cell r="R71">
            <v>9152.23</v>
          </cell>
          <cell r="S71">
            <v>9807.42</v>
          </cell>
          <cell r="T71">
            <v>7344.56</v>
          </cell>
          <cell r="U71">
            <v>266788.31</v>
          </cell>
          <cell r="V71">
            <v>174943.3</v>
          </cell>
          <cell r="W71">
            <v>230967.84</v>
          </cell>
          <cell r="X71">
            <v>-40788.86</v>
          </cell>
          <cell r="Y71">
            <v>84.76</v>
          </cell>
          <cell r="Z71">
            <v>-2009.18</v>
          </cell>
          <cell r="AA71">
            <v>22420.59</v>
          </cell>
        </row>
        <row r="72">
          <cell r="A72" t="str">
            <v xml:space="preserve"> LsrAgy00740</v>
          </cell>
          <cell r="B72" t="str">
            <v>CITY OF CROWLEY</v>
          </cell>
          <cell r="C72">
            <v>28529.279999999999</v>
          </cell>
          <cell r="D72">
            <v>12124.944</v>
          </cell>
          <cell r="E72">
            <v>0.42499999999999999</v>
          </cell>
          <cell r="F72">
            <v>119263.03</v>
          </cell>
          <cell r="G72">
            <v>1.4419999999999999E-5</v>
          </cell>
          <cell r="H72">
            <v>1.6140000000000001E-5</v>
          </cell>
          <cell r="I72">
            <v>-1.72E-6</v>
          </cell>
          <cell r="J72">
            <v>15366.52</v>
          </cell>
          <cell r="K72">
            <v>0</v>
          </cell>
          <cell r="L72">
            <v>381.6</v>
          </cell>
          <cell r="M72">
            <v>20197.240000000002</v>
          </cell>
          <cell r="N72">
            <v>-1145.3599999999999</v>
          </cell>
          <cell r="O72">
            <v>0</v>
          </cell>
          <cell r="P72">
            <v>-2763.27</v>
          </cell>
          <cell r="Q72">
            <v>2220.44</v>
          </cell>
          <cell r="R72">
            <v>5027.62</v>
          </cell>
          <cell r="S72">
            <v>5387.54</v>
          </cell>
          <cell r="T72">
            <v>4034.61</v>
          </cell>
          <cell r="U72">
            <v>146555.71</v>
          </cell>
          <cell r="V72">
            <v>96102.18</v>
          </cell>
          <cell r="W72">
            <v>116932.9</v>
          </cell>
          <cell r="X72">
            <v>-12461.25</v>
          </cell>
          <cell r="Y72">
            <v>25.89</v>
          </cell>
          <cell r="Z72">
            <v>-613.82000000000005</v>
          </cell>
          <cell r="AA72">
            <v>12316.38</v>
          </cell>
        </row>
        <row r="73">
          <cell r="A73" t="str">
            <v xml:space="preserve"> LsrAgy00777</v>
          </cell>
          <cell r="B73" t="str">
            <v>CITY OF DENHAM SPRINGS</v>
          </cell>
          <cell r="C73">
            <v>25800</v>
          </cell>
          <cell r="D73">
            <v>10965</v>
          </cell>
          <cell r="E73">
            <v>0.42499999999999999</v>
          </cell>
          <cell r="F73">
            <v>107849.51</v>
          </cell>
          <cell r="G73">
            <v>1.3040000000000001E-5</v>
          </cell>
          <cell r="H73">
            <v>1.3509999999999999E-5</v>
          </cell>
          <cell r="I73">
            <v>-4.7E-7</v>
          </cell>
          <cell r="J73">
            <v>13895.94</v>
          </cell>
          <cell r="K73">
            <v>0</v>
          </cell>
          <cell r="L73">
            <v>345.08</v>
          </cell>
          <cell r="M73">
            <v>18264.349999999999</v>
          </cell>
          <cell r="N73">
            <v>-1035.75</v>
          </cell>
          <cell r="O73">
            <v>0</v>
          </cell>
          <cell r="P73">
            <v>-2498.8200000000002</v>
          </cell>
          <cell r="Q73">
            <v>2007.94</v>
          </cell>
          <cell r="R73">
            <v>4546.4799999999996</v>
          </cell>
          <cell r="S73">
            <v>4871.95</v>
          </cell>
          <cell r="T73">
            <v>3648.5</v>
          </cell>
          <cell r="U73">
            <v>132530.26999999999</v>
          </cell>
          <cell r="V73">
            <v>86905.17</v>
          </cell>
          <cell r="W73">
            <v>97878.78</v>
          </cell>
          <cell r="X73">
            <v>-3405.11</v>
          </cell>
          <cell r="Y73">
            <v>7.08</v>
          </cell>
          <cell r="Z73">
            <v>-167.73</v>
          </cell>
          <cell r="AA73">
            <v>11137.7</v>
          </cell>
        </row>
        <row r="74">
          <cell r="A74" t="str">
            <v xml:space="preserve"> LsrAgy00721</v>
          </cell>
          <cell r="B74" t="str">
            <v>CITY OF DONALDSONVILLE</v>
          </cell>
          <cell r="C74">
            <v>7110</v>
          </cell>
          <cell r="D74">
            <v>3099.96</v>
          </cell>
          <cell r="E74">
            <v>0.436</v>
          </cell>
          <cell r="F74">
            <v>30518.76</v>
          </cell>
          <cell r="G74">
            <v>3.6899999999999998E-6</v>
          </cell>
          <cell r="H74">
            <v>3.6899999999999998E-6</v>
          </cell>
          <cell r="I74">
            <v>0</v>
          </cell>
          <cell r="J74">
            <v>3932.21</v>
          </cell>
          <cell r="K74">
            <v>0</v>
          </cell>
          <cell r="L74">
            <v>97.65</v>
          </cell>
          <cell r="M74">
            <v>5168.3599999999997</v>
          </cell>
          <cell r="N74">
            <v>-293.08999999999997</v>
          </cell>
          <cell r="O74">
            <v>0</v>
          </cell>
          <cell r="P74">
            <v>-707.11</v>
          </cell>
          <cell r="Q74">
            <v>568.20000000000005</v>
          </cell>
          <cell r="R74">
            <v>1286.54</v>
          </cell>
          <cell r="S74">
            <v>1378.64</v>
          </cell>
          <cell r="T74">
            <v>1032.44</v>
          </cell>
          <cell r="U74">
            <v>37502.81</v>
          </cell>
          <cell r="V74">
            <v>24592.03</v>
          </cell>
          <cell r="W74">
            <v>26733.73</v>
          </cell>
          <cell r="X74">
            <v>0</v>
          </cell>
          <cell r="Y74">
            <v>0</v>
          </cell>
          <cell r="Z74">
            <v>0</v>
          </cell>
          <cell r="AA74">
            <v>3151.69</v>
          </cell>
        </row>
        <row r="75">
          <cell r="A75" t="str">
            <v xml:space="preserve"> LsrAgy00753</v>
          </cell>
          <cell r="B75" t="str">
            <v>CITY OF EUNICE</v>
          </cell>
          <cell r="C75">
            <v>17212.32</v>
          </cell>
          <cell r="D75">
            <v>7504.5715200000004</v>
          </cell>
          <cell r="E75">
            <v>0.436</v>
          </cell>
          <cell r="F75">
            <v>73774.36</v>
          </cell>
          <cell r="G75">
            <v>8.9199999999999993E-6</v>
          </cell>
          <cell r="H75">
            <v>8.9299999999999992E-6</v>
          </cell>
          <cell r="I75">
            <v>-1E-8</v>
          </cell>
          <cell r="J75">
            <v>9505.51</v>
          </cell>
          <cell r="K75">
            <v>0</v>
          </cell>
          <cell r="L75">
            <v>236.05</v>
          </cell>
          <cell r="M75">
            <v>12493.71</v>
          </cell>
          <cell r="N75">
            <v>-708.5</v>
          </cell>
          <cell r="O75">
            <v>0</v>
          </cell>
          <cell r="P75">
            <v>-1709.32</v>
          </cell>
          <cell r="Q75">
            <v>1373.53</v>
          </cell>
          <cell r="R75">
            <v>3110.01</v>
          </cell>
          <cell r="S75">
            <v>3332.65</v>
          </cell>
          <cell r="T75">
            <v>2495.75</v>
          </cell>
          <cell r="U75">
            <v>90657.21</v>
          </cell>
          <cell r="V75">
            <v>59447.4</v>
          </cell>
          <cell r="W75">
            <v>64697.08</v>
          </cell>
          <cell r="X75">
            <v>-72.45</v>
          </cell>
          <cell r="Y75">
            <v>0.15</v>
          </cell>
          <cell r="Z75">
            <v>-3.57</v>
          </cell>
          <cell r="AA75">
            <v>7618.73</v>
          </cell>
        </row>
        <row r="76">
          <cell r="A76" t="str">
            <v xml:space="preserve"> LsrAgy00611</v>
          </cell>
          <cell r="B76" t="str">
            <v>CITY OF FRANKLIN</v>
          </cell>
          <cell r="C76">
            <v>19249.919999999998</v>
          </cell>
          <cell r="D76">
            <v>8392.9651200000008</v>
          </cell>
          <cell r="E76">
            <v>0.436</v>
          </cell>
          <cell r="F76">
            <v>82541.27</v>
          </cell>
          <cell r="G76">
            <v>9.9799999999999993E-6</v>
          </cell>
          <cell r="H76">
            <v>9.9899999999999992E-6</v>
          </cell>
          <cell r="I76">
            <v>-1E-8</v>
          </cell>
          <cell r="J76">
            <v>10635.08</v>
          </cell>
          <cell r="K76">
            <v>0</v>
          </cell>
          <cell r="L76">
            <v>264.11</v>
          </cell>
          <cell r="M76">
            <v>13978.39</v>
          </cell>
          <cell r="N76">
            <v>-792.7</v>
          </cell>
          <cell r="O76">
            <v>0</v>
          </cell>
          <cell r="P76">
            <v>-1912.44</v>
          </cell>
          <cell r="Q76">
            <v>1536.75</v>
          </cell>
          <cell r="R76">
            <v>3479.59</v>
          </cell>
          <cell r="S76">
            <v>3728.69</v>
          </cell>
          <cell r="T76">
            <v>2792.33</v>
          </cell>
          <cell r="U76">
            <v>101430.37</v>
          </cell>
          <cell r="V76">
            <v>66511.78</v>
          </cell>
          <cell r="W76">
            <v>72376.679999999993</v>
          </cell>
          <cell r="X76">
            <v>-72.45</v>
          </cell>
          <cell r="Y76">
            <v>0.15</v>
          </cell>
          <cell r="Z76">
            <v>-3.57</v>
          </cell>
          <cell r="AA76">
            <v>8524.1</v>
          </cell>
        </row>
        <row r="77">
          <cell r="A77" t="str">
            <v xml:space="preserve"> LsrAgy00719</v>
          </cell>
          <cell r="B77" t="str">
            <v>CITY OF GONZALES</v>
          </cell>
          <cell r="C77">
            <v>7110</v>
          </cell>
          <cell r="D77">
            <v>3099.96</v>
          </cell>
          <cell r="E77">
            <v>0.436</v>
          </cell>
          <cell r="F77">
            <v>30518.76</v>
          </cell>
          <cell r="G77">
            <v>3.6899999999999998E-6</v>
          </cell>
          <cell r="H77">
            <v>3.6899999999999998E-6</v>
          </cell>
          <cell r="I77">
            <v>0</v>
          </cell>
          <cell r="J77">
            <v>3932.21</v>
          </cell>
          <cell r="K77">
            <v>0</v>
          </cell>
          <cell r="L77">
            <v>97.65</v>
          </cell>
          <cell r="M77">
            <v>5168.3599999999997</v>
          </cell>
          <cell r="N77">
            <v>-293.08999999999997</v>
          </cell>
          <cell r="O77">
            <v>0</v>
          </cell>
          <cell r="P77">
            <v>-707.11</v>
          </cell>
          <cell r="Q77">
            <v>568.20000000000005</v>
          </cell>
          <cell r="R77">
            <v>1286.54</v>
          </cell>
          <cell r="S77">
            <v>1378.64</v>
          </cell>
          <cell r="T77">
            <v>1032.44</v>
          </cell>
          <cell r="U77">
            <v>37502.81</v>
          </cell>
          <cell r="V77">
            <v>24592.03</v>
          </cell>
          <cell r="W77">
            <v>26733.73</v>
          </cell>
          <cell r="X77">
            <v>0</v>
          </cell>
          <cell r="Y77">
            <v>0</v>
          </cell>
          <cell r="Z77">
            <v>0</v>
          </cell>
          <cell r="AA77">
            <v>3151.69</v>
          </cell>
        </row>
        <row r="78">
          <cell r="A78" t="str">
            <v xml:space="preserve"> LsrAgy00708</v>
          </cell>
          <cell r="B78" t="str">
            <v>CITY OF JEANERETTE</v>
          </cell>
          <cell r="C78">
            <v>20205</v>
          </cell>
          <cell r="D78">
            <v>8587.125</v>
          </cell>
          <cell r="E78">
            <v>0.42499999999999999</v>
          </cell>
          <cell r="F78">
            <v>84443.520000000004</v>
          </cell>
          <cell r="G78">
            <v>1.0210000000000001E-5</v>
          </cell>
          <cell r="H78">
            <v>1.058E-5</v>
          </cell>
          <cell r="I78">
            <v>-3.7E-7</v>
          </cell>
          <cell r="J78">
            <v>10880.18</v>
          </cell>
          <cell r="K78">
            <v>0</v>
          </cell>
          <cell r="L78">
            <v>270.19</v>
          </cell>
          <cell r="M78">
            <v>14300.54</v>
          </cell>
          <cell r="N78">
            <v>-810.96</v>
          </cell>
          <cell r="O78">
            <v>0</v>
          </cell>
          <cell r="P78">
            <v>-1956.52</v>
          </cell>
          <cell r="Q78">
            <v>1572.17</v>
          </cell>
          <cell r="R78">
            <v>3559.78</v>
          </cell>
          <cell r="S78">
            <v>3814.62</v>
          </cell>
          <cell r="T78">
            <v>2856.69</v>
          </cell>
          <cell r="U78">
            <v>103767.95</v>
          </cell>
          <cell r="V78">
            <v>68044.61</v>
          </cell>
          <cell r="W78">
            <v>76651.179999999993</v>
          </cell>
          <cell r="X78">
            <v>-2680.62</v>
          </cell>
          <cell r="Y78">
            <v>5.57</v>
          </cell>
          <cell r="Z78">
            <v>-132.04</v>
          </cell>
          <cell r="AA78">
            <v>8720.5400000000009</v>
          </cell>
        </row>
        <row r="79">
          <cell r="A79" t="str">
            <v xml:space="preserve"> LsrAgy00744</v>
          </cell>
          <cell r="B79" t="str">
            <v>CITY OF JENNINGS</v>
          </cell>
          <cell r="C79">
            <v>9117.9</v>
          </cell>
          <cell r="D79">
            <v>3875.1075000000001</v>
          </cell>
          <cell r="E79">
            <v>0.42499999999999999</v>
          </cell>
          <cell r="F79">
            <v>38127.78</v>
          </cell>
          <cell r="G79">
            <v>4.6099999999999999E-6</v>
          </cell>
          <cell r="H79">
            <v>4.6299999999999997E-6</v>
          </cell>
          <cell r="I79">
            <v>-2E-8</v>
          </cell>
          <cell r="J79">
            <v>4912.6000000000004</v>
          </cell>
          <cell r="K79">
            <v>0</v>
          </cell>
          <cell r="L79">
            <v>122</v>
          </cell>
          <cell r="M79">
            <v>6456.95</v>
          </cell>
          <cell r="N79">
            <v>-366.17</v>
          </cell>
          <cell r="O79">
            <v>0</v>
          </cell>
          <cell r="P79">
            <v>-883.4</v>
          </cell>
          <cell r="Q79">
            <v>709.86</v>
          </cell>
          <cell r="R79">
            <v>1607.31</v>
          </cell>
          <cell r="S79">
            <v>1722.37</v>
          </cell>
          <cell r="T79">
            <v>1289.8499999999999</v>
          </cell>
          <cell r="U79">
            <v>46853.11</v>
          </cell>
          <cell r="V79">
            <v>30723.38</v>
          </cell>
          <cell r="W79">
            <v>33543.949999999997</v>
          </cell>
          <cell r="X79">
            <v>-144.9</v>
          </cell>
          <cell r="Y79">
            <v>0.3</v>
          </cell>
          <cell r="Z79">
            <v>-7.14</v>
          </cell>
          <cell r="AA79">
            <v>3937.48</v>
          </cell>
        </row>
        <row r="80">
          <cell r="A80" t="str">
            <v xml:space="preserve"> LsrAgy00730</v>
          </cell>
          <cell r="B80" t="str">
            <v>CITY OF KAPLAN</v>
          </cell>
          <cell r="C80">
            <v>23262.6</v>
          </cell>
          <cell r="D80">
            <v>9886.6049999999996</v>
          </cell>
          <cell r="E80">
            <v>0.42499999999999999</v>
          </cell>
          <cell r="F80">
            <v>97180.35</v>
          </cell>
          <cell r="G80">
            <v>1.1749999999999999E-5</v>
          </cell>
          <cell r="H80">
            <v>1.06E-6</v>
          </cell>
          <cell r="I80">
            <v>1.0689999999999999E-5</v>
          </cell>
          <cell r="J80">
            <v>12521.27</v>
          </cell>
          <cell r="K80">
            <v>0</v>
          </cell>
          <cell r="L80">
            <v>310.95</v>
          </cell>
          <cell r="M80">
            <v>16457.53</v>
          </cell>
          <cell r="N80">
            <v>-933.28</v>
          </cell>
          <cell r="O80">
            <v>0</v>
          </cell>
          <cell r="P80">
            <v>-2251.62</v>
          </cell>
          <cell r="Q80">
            <v>1809.3</v>
          </cell>
          <cell r="R80">
            <v>4096.71</v>
          </cell>
          <cell r="S80">
            <v>4389.99</v>
          </cell>
          <cell r="T80">
            <v>3287.57</v>
          </cell>
          <cell r="U80">
            <v>119419.53</v>
          </cell>
          <cell r="V80">
            <v>78307.95</v>
          </cell>
          <cell r="W80">
            <v>7679.61</v>
          </cell>
          <cell r="X80">
            <v>77448.12</v>
          </cell>
          <cell r="Y80">
            <v>-160.93</v>
          </cell>
          <cell r="Z80">
            <v>3814.94</v>
          </cell>
          <cell r="AA80">
            <v>10035.879999999999</v>
          </cell>
        </row>
        <row r="81">
          <cell r="A81" t="str">
            <v xml:space="preserve"> LsrAgy00769</v>
          </cell>
          <cell r="B81" t="str">
            <v>CITY OF LAKE CHARLES</v>
          </cell>
          <cell r="C81">
            <v>34344</v>
          </cell>
          <cell r="D81">
            <v>14761.2</v>
          </cell>
          <cell r="E81">
            <v>0.42980429999999997</v>
          </cell>
          <cell r="F81">
            <v>145150.22</v>
          </cell>
          <cell r="G81">
            <v>1.755E-5</v>
          </cell>
          <cell r="H81">
            <v>1.791E-5</v>
          </cell>
          <cell r="I81">
            <v>-3.5999999999999999E-7</v>
          </cell>
          <cell r="J81">
            <v>18701.98</v>
          </cell>
          <cell r="K81">
            <v>0</v>
          </cell>
          <cell r="L81">
            <v>464.43</v>
          </cell>
          <cell r="M81">
            <v>24581.24</v>
          </cell>
          <cell r="N81">
            <v>-1393.97</v>
          </cell>
          <cell r="O81">
            <v>0</v>
          </cell>
          <cell r="P81">
            <v>-3363.06</v>
          </cell>
          <cell r="Q81">
            <v>2702.4</v>
          </cell>
          <cell r="R81">
            <v>6118.92</v>
          </cell>
          <cell r="S81">
            <v>6556.96</v>
          </cell>
          <cell r="T81">
            <v>4910.37</v>
          </cell>
          <cell r="U81">
            <v>178367.04</v>
          </cell>
          <cell r="V81">
            <v>116962.09</v>
          </cell>
          <cell r="W81">
            <v>129756.4</v>
          </cell>
          <cell r="X81">
            <v>-2608.17</v>
          </cell>
          <cell r="Y81">
            <v>5.42</v>
          </cell>
          <cell r="Z81">
            <v>-128.47</v>
          </cell>
          <cell r="AA81">
            <v>14989.77</v>
          </cell>
        </row>
        <row r="82">
          <cell r="A82" t="str">
            <v xml:space="preserve"> LsrAgy00712</v>
          </cell>
          <cell r="B82" t="str">
            <v>CITY OF MARKSVILLE</v>
          </cell>
          <cell r="C82">
            <v>12362.4</v>
          </cell>
          <cell r="D82">
            <v>5254.02</v>
          </cell>
          <cell r="E82">
            <v>0.42499999999999999</v>
          </cell>
          <cell r="F82">
            <v>51691.67</v>
          </cell>
          <cell r="G82">
            <v>6.2500000000000003E-6</v>
          </cell>
          <cell r="H82">
            <v>6.4699999999999999E-6</v>
          </cell>
          <cell r="I82">
            <v>-2.2000000000000001E-7</v>
          </cell>
          <cell r="J82">
            <v>6660.25</v>
          </cell>
          <cell r="K82">
            <v>0</v>
          </cell>
          <cell r="L82">
            <v>165.4</v>
          </cell>
          <cell r="M82">
            <v>8754</v>
          </cell>
          <cell r="N82">
            <v>-496.43</v>
          </cell>
          <cell r="O82">
            <v>0</v>
          </cell>
          <cell r="P82">
            <v>-1197.67</v>
          </cell>
          <cell r="Q82">
            <v>962.39</v>
          </cell>
          <cell r="R82">
            <v>2179.1</v>
          </cell>
          <cell r="S82">
            <v>2335.1</v>
          </cell>
          <cell r="T82">
            <v>1748.71</v>
          </cell>
          <cell r="U82">
            <v>63521.03</v>
          </cell>
          <cell r="V82">
            <v>41653.17</v>
          </cell>
          <cell r="W82">
            <v>46874.59</v>
          </cell>
          <cell r="X82">
            <v>-1593.88</v>
          </cell>
          <cell r="Y82">
            <v>3.31</v>
          </cell>
          <cell r="Z82">
            <v>-78.510000000000005</v>
          </cell>
          <cell r="AA82">
            <v>5338.24</v>
          </cell>
        </row>
        <row r="83">
          <cell r="A83" t="str">
            <v xml:space="preserve"> LsrAgy00770</v>
          </cell>
          <cell r="B83" t="str">
            <v>CITY OF MINDEN</v>
          </cell>
          <cell r="C83">
            <v>5538.48</v>
          </cell>
          <cell r="D83">
            <v>2414.7772799999998</v>
          </cell>
          <cell r="E83">
            <v>0.436</v>
          </cell>
          <cell r="F83">
            <v>23736.82</v>
          </cell>
          <cell r="G83">
            <v>2.8700000000000001E-6</v>
          </cell>
          <cell r="H83">
            <v>2.8700000000000001E-6</v>
          </cell>
          <cell r="I83">
            <v>0</v>
          </cell>
          <cell r="J83">
            <v>3058.39</v>
          </cell>
          <cell r="K83">
            <v>0</v>
          </cell>
          <cell r="L83">
            <v>75.95</v>
          </cell>
          <cell r="M83">
            <v>4019.84</v>
          </cell>
          <cell r="N83">
            <v>-227.96</v>
          </cell>
          <cell r="O83">
            <v>0</v>
          </cell>
          <cell r="P83">
            <v>-549.97</v>
          </cell>
          <cell r="Q83">
            <v>441.93</v>
          </cell>
          <cell r="R83">
            <v>1000.64</v>
          </cell>
          <cell r="S83">
            <v>1072.28</v>
          </cell>
          <cell r="T83">
            <v>803.01</v>
          </cell>
          <cell r="U83">
            <v>29168.85</v>
          </cell>
          <cell r="V83">
            <v>19127.13</v>
          </cell>
          <cell r="W83">
            <v>20792.900000000001</v>
          </cell>
          <cell r="X83">
            <v>0</v>
          </cell>
          <cell r="Y83">
            <v>0</v>
          </cell>
          <cell r="Z83">
            <v>0</v>
          </cell>
          <cell r="AA83">
            <v>2451.3200000000002</v>
          </cell>
        </row>
        <row r="84">
          <cell r="A84" t="str">
            <v xml:space="preserve"> LsrAgy00736</v>
          </cell>
          <cell r="B84" t="str">
            <v>CITY OF MONROE</v>
          </cell>
          <cell r="C84">
            <v>255410.28</v>
          </cell>
          <cell r="D84">
            <v>109485.87336</v>
          </cell>
          <cell r="E84">
            <v>0.42866660000000001</v>
          </cell>
          <cell r="F84">
            <v>1076675.55</v>
          </cell>
          <cell r="G84">
            <v>1.3018E-4</v>
          </cell>
          <cell r="H84">
            <v>1.3334999999999999E-4</v>
          </cell>
          <cell r="I84">
            <v>-3.1700000000000001E-6</v>
          </cell>
          <cell r="J84">
            <v>138724.97</v>
          </cell>
          <cell r="K84">
            <v>0</v>
          </cell>
          <cell r="L84">
            <v>3445.02</v>
          </cell>
          <cell r="M84">
            <v>182335.4</v>
          </cell>
          <cell r="N84">
            <v>-10340</v>
          </cell>
          <cell r="O84">
            <v>0</v>
          </cell>
          <cell r="P84">
            <v>-24946.07</v>
          </cell>
          <cell r="Q84">
            <v>20045.53</v>
          </cell>
          <cell r="R84">
            <v>45388.07</v>
          </cell>
          <cell r="S84">
            <v>48637.32</v>
          </cell>
          <cell r="T84">
            <v>36423.440000000002</v>
          </cell>
          <cell r="U84">
            <v>1323066.73</v>
          </cell>
          <cell r="V84">
            <v>867585.46</v>
          </cell>
          <cell r="W84">
            <v>966109.19</v>
          </cell>
          <cell r="X84">
            <v>-22966.38</v>
          </cell>
          <cell r="Y84">
            <v>47.72</v>
          </cell>
          <cell r="Z84">
            <v>-1131.28</v>
          </cell>
          <cell r="AA84">
            <v>111189.05</v>
          </cell>
        </row>
        <row r="85">
          <cell r="A85" t="str">
            <v xml:space="preserve"> LsrAgy00705</v>
          </cell>
          <cell r="B85" t="str">
            <v>CITY OF MORGAN CITY</v>
          </cell>
          <cell r="C85">
            <v>36000</v>
          </cell>
          <cell r="D85">
            <v>15300</v>
          </cell>
          <cell r="E85">
            <v>0.42499999999999999</v>
          </cell>
          <cell r="F85">
            <v>150443.45000000001</v>
          </cell>
          <cell r="G85">
            <v>1.819E-5</v>
          </cell>
          <cell r="H85">
            <v>1.8850000000000001E-5</v>
          </cell>
          <cell r="I85">
            <v>-6.6000000000000003E-7</v>
          </cell>
          <cell r="J85">
            <v>19383.990000000002</v>
          </cell>
          <cell r="K85">
            <v>0</v>
          </cell>
          <cell r="L85">
            <v>481.37</v>
          </cell>
          <cell r="M85">
            <v>25477.65</v>
          </cell>
          <cell r="N85">
            <v>-1444.8</v>
          </cell>
          <cell r="O85">
            <v>0</v>
          </cell>
          <cell r="P85">
            <v>-3485.7</v>
          </cell>
          <cell r="Q85">
            <v>2800.95</v>
          </cell>
          <cell r="R85">
            <v>6342.06</v>
          </cell>
          <cell r="S85">
            <v>6796.07</v>
          </cell>
          <cell r="T85">
            <v>5089.43</v>
          </cell>
          <cell r="U85">
            <v>184871.59</v>
          </cell>
          <cell r="V85">
            <v>121227.37</v>
          </cell>
          <cell r="W85">
            <v>136566.62</v>
          </cell>
          <cell r="X85">
            <v>-4781.6400000000003</v>
          </cell>
          <cell r="Y85">
            <v>9.94</v>
          </cell>
          <cell r="Z85">
            <v>-235.53</v>
          </cell>
          <cell r="AA85">
            <v>15536.4</v>
          </cell>
        </row>
        <row r="86">
          <cell r="A86" t="str">
            <v xml:space="preserve"> LsrAgy00773</v>
          </cell>
          <cell r="B86" t="str">
            <v>CITY OF NATCHITOCHES</v>
          </cell>
          <cell r="C86">
            <v>12000</v>
          </cell>
          <cell r="D86">
            <v>5100</v>
          </cell>
          <cell r="E86">
            <v>0.42499999999999999</v>
          </cell>
          <cell r="F86">
            <v>50120.25</v>
          </cell>
          <cell r="G86">
            <v>6.0599999999999996E-6</v>
          </cell>
          <cell r="H86">
            <v>6.28E-6</v>
          </cell>
          <cell r="I86">
            <v>-2.2000000000000001E-7</v>
          </cell>
          <cell r="J86">
            <v>6457.78</v>
          </cell>
          <cell r="K86">
            <v>0</v>
          </cell>
          <cell r="L86">
            <v>160.37</v>
          </cell>
          <cell r="M86">
            <v>8487.8799999999992</v>
          </cell>
          <cell r="N86">
            <v>-481.34</v>
          </cell>
          <cell r="O86">
            <v>0</v>
          </cell>
          <cell r="P86">
            <v>-1161.26</v>
          </cell>
          <cell r="Q86">
            <v>933.14</v>
          </cell>
          <cell r="R86">
            <v>2112.86</v>
          </cell>
          <cell r="S86">
            <v>2264.11</v>
          </cell>
          <cell r="T86">
            <v>1695.55</v>
          </cell>
          <cell r="U86">
            <v>61589.99</v>
          </cell>
          <cell r="V86">
            <v>40386.910000000003</v>
          </cell>
          <cell r="W86">
            <v>45498.06</v>
          </cell>
          <cell r="X86">
            <v>-1593.88</v>
          </cell>
          <cell r="Y86">
            <v>3.31</v>
          </cell>
          <cell r="Z86">
            <v>-78.510000000000005</v>
          </cell>
          <cell r="AA86">
            <v>5175.95</v>
          </cell>
        </row>
        <row r="87">
          <cell r="A87" t="str">
            <v xml:space="preserve"> LsrAgy00792</v>
          </cell>
          <cell r="B87" t="str">
            <v>CITY OF NEW IBERIA</v>
          </cell>
          <cell r="C87">
            <v>39852.839999999997</v>
          </cell>
          <cell r="D87">
            <v>17375.838240000001</v>
          </cell>
          <cell r="E87">
            <v>0.436</v>
          </cell>
          <cell r="F87">
            <v>170872</v>
          </cell>
          <cell r="G87">
            <v>2.0659999999999999E-5</v>
          </cell>
          <cell r="H87">
            <v>2.0679999999999999E-5</v>
          </cell>
          <cell r="I87">
            <v>-2E-8</v>
          </cell>
          <cell r="J87">
            <v>22016.12</v>
          </cell>
          <cell r="K87">
            <v>0</v>
          </cell>
          <cell r="L87">
            <v>546.74</v>
          </cell>
          <cell r="M87">
            <v>28937.24</v>
          </cell>
          <cell r="N87">
            <v>-1640.99</v>
          </cell>
          <cell r="O87">
            <v>0</v>
          </cell>
          <cell r="P87">
            <v>-3959.02</v>
          </cell>
          <cell r="Q87">
            <v>3181.29</v>
          </cell>
          <cell r="R87">
            <v>7203.24</v>
          </cell>
          <cell r="S87">
            <v>7718.9</v>
          </cell>
          <cell r="T87">
            <v>5780.52</v>
          </cell>
          <cell r="U87">
            <v>209975.1</v>
          </cell>
          <cell r="V87">
            <v>137688.71</v>
          </cell>
          <cell r="W87">
            <v>149824.81</v>
          </cell>
          <cell r="X87">
            <v>-144.9</v>
          </cell>
          <cell r="Y87">
            <v>0.3</v>
          </cell>
          <cell r="Z87">
            <v>-7.14</v>
          </cell>
          <cell r="AA87">
            <v>17646.07</v>
          </cell>
        </row>
        <row r="88">
          <cell r="A88" t="str">
            <v xml:space="preserve"> LsrAgy00782</v>
          </cell>
          <cell r="B88" t="str">
            <v>CITY OF OAKDALE</v>
          </cell>
          <cell r="C88">
            <v>16692</v>
          </cell>
          <cell r="D88">
            <v>7094.1</v>
          </cell>
          <cell r="E88">
            <v>0.42499999999999999</v>
          </cell>
          <cell r="F88">
            <v>69721.73</v>
          </cell>
          <cell r="G88">
            <v>8.4300000000000006E-6</v>
          </cell>
          <cell r="H88">
            <v>8.7399999999999993E-6</v>
          </cell>
          <cell r="I88">
            <v>-3.1E-7</v>
          </cell>
          <cell r="J88">
            <v>8983.34</v>
          </cell>
          <cell r="K88">
            <v>0</v>
          </cell>
          <cell r="L88">
            <v>223.09</v>
          </cell>
          <cell r="M88">
            <v>11807.4</v>
          </cell>
          <cell r="N88">
            <v>-669.58</v>
          </cell>
          <cell r="O88">
            <v>0</v>
          </cell>
          <cell r="P88">
            <v>-1615.42</v>
          </cell>
          <cell r="Q88">
            <v>1298.08</v>
          </cell>
          <cell r="R88">
            <v>2939.17</v>
          </cell>
          <cell r="S88">
            <v>3149.58</v>
          </cell>
          <cell r="T88">
            <v>2358.65</v>
          </cell>
          <cell r="U88">
            <v>85677.16</v>
          </cell>
          <cell r="V88">
            <v>56181.79</v>
          </cell>
          <cell r="W88">
            <v>63320.54</v>
          </cell>
          <cell r="X88">
            <v>-2245.92</v>
          </cell>
          <cell r="Y88">
            <v>4.67</v>
          </cell>
          <cell r="Z88">
            <v>-110.63</v>
          </cell>
          <cell r="AA88">
            <v>7200.21</v>
          </cell>
        </row>
        <row r="89">
          <cell r="A89" t="str">
            <v xml:space="preserve"> LsrAgy00762</v>
          </cell>
          <cell r="B89" t="str">
            <v>CITY OF OPELOUSAS</v>
          </cell>
          <cell r="C89">
            <v>33820.800000000003</v>
          </cell>
          <cell r="D89">
            <v>14373.84</v>
          </cell>
          <cell r="E89">
            <v>0.42499999999999999</v>
          </cell>
          <cell r="F89">
            <v>141345.71</v>
          </cell>
          <cell r="G89">
            <v>1.7090000000000001E-5</v>
          </cell>
          <cell r="H89">
            <v>1.7710000000000002E-5</v>
          </cell>
          <cell r="I89">
            <v>-6.1999999999999999E-7</v>
          </cell>
          <cell r="J89">
            <v>18211.78</v>
          </cell>
          <cell r="K89">
            <v>0</v>
          </cell>
          <cell r="L89">
            <v>452.26</v>
          </cell>
          <cell r="M89">
            <v>23936.95</v>
          </cell>
          <cell r="N89">
            <v>-1357.43</v>
          </cell>
          <cell r="O89">
            <v>0</v>
          </cell>
          <cell r="P89">
            <v>-3274.91</v>
          </cell>
          <cell r="Q89">
            <v>2631.57</v>
          </cell>
          <cell r="R89">
            <v>5958.53</v>
          </cell>
          <cell r="S89">
            <v>6385.1</v>
          </cell>
          <cell r="T89">
            <v>4781.66</v>
          </cell>
          <cell r="U89">
            <v>173691.89</v>
          </cell>
          <cell r="V89">
            <v>113896.42</v>
          </cell>
          <cell r="W89">
            <v>128307.41</v>
          </cell>
          <cell r="X89">
            <v>-4491.8500000000004</v>
          </cell>
          <cell r="Y89">
            <v>9.33</v>
          </cell>
          <cell r="Z89">
            <v>-221.26</v>
          </cell>
          <cell r="AA89">
            <v>14596.87</v>
          </cell>
        </row>
        <row r="90">
          <cell r="A90" t="str">
            <v xml:space="preserve"> LsrAgy00759</v>
          </cell>
          <cell r="B90" t="str">
            <v>CITY OF PINEVILLE</v>
          </cell>
          <cell r="C90">
            <v>19322.400000000001</v>
          </cell>
          <cell r="D90">
            <v>8424.5663999999997</v>
          </cell>
          <cell r="E90">
            <v>0.436</v>
          </cell>
          <cell r="F90">
            <v>82872.09</v>
          </cell>
          <cell r="G90">
            <v>1.0020000000000001E-5</v>
          </cell>
          <cell r="H90">
            <v>1.0020000000000001E-5</v>
          </cell>
          <cell r="I90">
            <v>0</v>
          </cell>
          <cell r="J90">
            <v>10677.71</v>
          </cell>
          <cell r="K90">
            <v>0</v>
          </cell>
          <cell r="L90">
            <v>265.16000000000003</v>
          </cell>
          <cell r="M90">
            <v>14034.42</v>
          </cell>
          <cell r="N90">
            <v>-795.87</v>
          </cell>
          <cell r="O90">
            <v>0</v>
          </cell>
          <cell r="P90">
            <v>-1920.11</v>
          </cell>
          <cell r="Q90">
            <v>1542.91</v>
          </cell>
          <cell r="R90">
            <v>3493.54</v>
          </cell>
          <cell r="S90">
            <v>3743.63</v>
          </cell>
          <cell r="T90">
            <v>2803.53</v>
          </cell>
          <cell r="U90">
            <v>101836.91</v>
          </cell>
          <cell r="V90">
            <v>66778.36</v>
          </cell>
          <cell r="W90">
            <v>72594.03</v>
          </cell>
          <cell r="X90">
            <v>0</v>
          </cell>
          <cell r="Y90">
            <v>0</v>
          </cell>
          <cell r="Z90">
            <v>0</v>
          </cell>
          <cell r="AA90">
            <v>8558.26</v>
          </cell>
        </row>
        <row r="91">
          <cell r="A91" t="str">
            <v xml:space="preserve"> LsrAgy00609</v>
          </cell>
          <cell r="B91" t="str">
            <v>CITY OF PLAQUEMINE</v>
          </cell>
          <cell r="C91">
            <v>34455.480000000003</v>
          </cell>
          <cell r="D91">
            <v>14643.579</v>
          </cell>
          <cell r="E91">
            <v>0.42499999999999999</v>
          </cell>
          <cell r="F91">
            <v>143992.32999999999</v>
          </cell>
          <cell r="G91">
            <v>1.7410000000000001E-5</v>
          </cell>
          <cell r="H91">
            <v>1.6180000000000001E-5</v>
          </cell>
          <cell r="I91">
            <v>1.2300000000000001E-6</v>
          </cell>
          <cell r="J91">
            <v>18552.79</v>
          </cell>
          <cell r="K91">
            <v>0</v>
          </cell>
          <cell r="L91">
            <v>460.73</v>
          </cell>
          <cell r="M91">
            <v>24385.15</v>
          </cell>
          <cell r="N91">
            <v>-1382.85</v>
          </cell>
          <cell r="O91">
            <v>0</v>
          </cell>
          <cell r="P91">
            <v>-3336.23</v>
          </cell>
          <cell r="Q91">
            <v>2680.85</v>
          </cell>
          <cell r="R91">
            <v>6070.1</v>
          </cell>
          <cell r="S91">
            <v>6504.65</v>
          </cell>
          <cell r="T91">
            <v>4871.1899999999996</v>
          </cell>
          <cell r="U91">
            <v>176944.17</v>
          </cell>
          <cell r="V91">
            <v>116029.06</v>
          </cell>
          <cell r="W91">
            <v>117222.7</v>
          </cell>
          <cell r="X91">
            <v>8911.24</v>
          </cell>
          <cell r="Y91">
            <v>-18.52</v>
          </cell>
          <cell r="Z91">
            <v>438.95</v>
          </cell>
          <cell r="AA91">
            <v>14870.19</v>
          </cell>
        </row>
        <row r="92">
          <cell r="A92" t="str">
            <v xml:space="preserve"> LsrAgy00706</v>
          </cell>
          <cell r="B92" t="str">
            <v>CITY OF PORT ALLEN</v>
          </cell>
          <cell r="C92">
            <v>28508.04</v>
          </cell>
          <cell r="D92">
            <v>12115.916999999999</v>
          </cell>
          <cell r="E92">
            <v>0.42499999999999999</v>
          </cell>
          <cell r="F92">
            <v>119180.32</v>
          </cell>
          <cell r="G92">
            <v>1.4409999999999999E-5</v>
          </cell>
          <cell r="H92">
            <v>1.4929999999999999E-5</v>
          </cell>
          <cell r="I92">
            <v>-5.2E-7</v>
          </cell>
          <cell r="J92">
            <v>15355.87</v>
          </cell>
          <cell r="K92">
            <v>0</v>
          </cell>
          <cell r="L92">
            <v>381.34</v>
          </cell>
          <cell r="M92">
            <v>20183.23</v>
          </cell>
          <cell r="N92">
            <v>-1144.56</v>
          </cell>
          <cell r="O92">
            <v>0</v>
          </cell>
          <cell r="P92">
            <v>-2761.35</v>
          </cell>
          <cell r="Q92">
            <v>2218.9</v>
          </cell>
          <cell r="R92">
            <v>5024.1400000000003</v>
          </cell>
          <cell r="S92">
            <v>5383.81</v>
          </cell>
          <cell r="T92">
            <v>4031.82</v>
          </cell>
          <cell r="U92">
            <v>146454.07999999999</v>
          </cell>
          <cell r="V92">
            <v>96035.54</v>
          </cell>
          <cell r="W92">
            <v>108166.56</v>
          </cell>
          <cell r="X92">
            <v>-3767.35</v>
          </cell>
          <cell r="Y92">
            <v>7.83</v>
          </cell>
          <cell r="Z92">
            <v>-185.57</v>
          </cell>
          <cell r="AA92">
            <v>12307.84</v>
          </cell>
        </row>
        <row r="93">
          <cell r="A93" t="str">
            <v xml:space="preserve"> LsrAgy00795</v>
          </cell>
          <cell r="B93" t="str">
            <v>CITY OF RAYNE</v>
          </cell>
          <cell r="C93">
            <v>22153.919999999998</v>
          </cell>
          <cell r="D93">
            <v>9415.4159999999993</v>
          </cell>
          <cell r="E93">
            <v>0.42499999999999999</v>
          </cell>
          <cell r="F93">
            <v>92548.77</v>
          </cell>
          <cell r="G93">
            <v>1.119E-5</v>
          </cell>
          <cell r="H93">
            <v>1.1600000000000001E-5</v>
          </cell>
          <cell r="I93">
            <v>-4.0999999999999999E-7</v>
          </cell>
          <cell r="J93">
            <v>11924.51</v>
          </cell>
          <cell r="K93">
            <v>0</v>
          </cell>
          <cell r="L93">
            <v>296.13</v>
          </cell>
          <cell r="M93">
            <v>15673.17</v>
          </cell>
          <cell r="N93">
            <v>-888.8</v>
          </cell>
          <cell r="O93">
            <v>0</v>
          </cell>
          <cell r="P93">
            <v>-2144.31</v>
          </cell>
          <cell r="Q93">
            <v>1723.07</v>
          </cell>
          <cell r="R93">
            <v>3901.46</v>
          </cell>
          <cell r="S93">
            <v>4180.76</v>
          </cell>
          <cell r="T93">
            <v>3130.88</v>
          </cell>
          <cell r="U93">
            <v>113728.04</v>
          </cell>
          <cell r="V93">
            <v>74575.83</v>
          </cell>
          <cell r="W93">
            <v>84040.99</v>
          </cell>
          <cell r="X93">
            <v>-2970.41</v>
          </cell>
          <cell r="Y93">
            <v>6.17</v>
          </cell>
          <cell r="Z93">
            <v>-146.32</v>
          </cell>
          <cell r="AA93">
            <v>9557.58</v>
          </cell>
        </row>
        <row r="94">
          <cell r="A94" t="str">
            <v xml:space="preserve"> LsrAgy00786</v>
          </cell>
          <cell r="B94" t="str">
            <v>CITY OF RUSTON</v>
          </cell>
          <cell r="C94">
            <v>32988.839999999997</v>
          </cell>
          <cell r="D94">
            <v>14020.257</v>
          </cell>
          <cell r="E94">
            <v>0.42499999999999999</v>
          </cell>
          <cell r="F94">
            <v>137872.03</v>
          </cell>
          <cell r="G94">
            <v>1.6670000000000001E-5</v>
          </cell>
          <cell r="H94">
            <v>1.5950000000000001E-5</v>
          </cell>
          <cell r="I94">
            <v>7.1999999999999999E-7</v>
          </cell>
          <cell r="J94">
            <v>17764.21</v>
          </cell>
          <cell r="K94">
            <v>0</v>
          </cell>
          <cell r="L94">
            <v>441.15</v>
          </cell>
          <cell r="M94">
            <v>23348.68</v>
          </cell>
          <cell r="N94">
            <v>-1324.07</v>
          </cell>
          <cell r="O94">
            <v>0</v>
          </cell>
          <cell r="P94">
            <v>-3194.43</v>
          </cell>
          <cell r="Q94">
            <v>2566.9</v>
          </cell>
          <cell r="R94">
            <v>5812.1</v>
          </cell>
          <cell r="S94">
            <v>6228.18</v>
          </cell>
          <cell r="T94">
            <v>4664.1499999999996</v>
          </cell>
          <cell r="U94">
            <v>169423.28</v>
          </cell>
          <cell r="V94">
            <v>111097.32</v>
          </cell>
          <cell r="W94">
            <v>115556.37</v>
          </cell>
          <cell r="X94">
            <v>5216.34</v>
          </cell>
          <cell r="Y94">
            <v>-10.84</v>
          </cell>
          <cell r="Z94">
            <v>256.95</v>
          </cell>
          <cell r="AA94">
            <v>14238.14</v>
          </cell>
        </row>
        <row r="95">
          <cell r="A95" t="str">
            <v xml:space="preserve"> LsrAgy00779</v>
          </cell>
          <cell r="B95" t="str">
            <v>CITY OF SHREVEPORT</v>
          </cell>
          <cell r="C95">
            <v>357715.20000000001</v>
          </cell>
          <cell r="D95">
            <v>153996.39360000001</v>
          </cell>
          <cell r="E95">
            <v>0.43049999999999999</v>
          </cell>
          <cell r="F95">
            <v>1514359.29</v>
          </cell>
          <cell r="G95">
            <v>1.8310000000000001E-4</v>
          </cell>
          <cell r="H95">
            <v>1.9481000000000001E-4</v>
          </cell>
          <cell r="I95">
            <v>-1.171E-5</v>
          </cell>
          <cell r="J95">
            <v>195118.63</v>
          </cell>
          <cell r="K95">
            <v>0</v>
          </cell>
          <cell r="L95">
            <v>4845.47</v>
          </cell>
          <cell r="M95">
            <v>256457.3</v>
          </cell>
          <cell r="N95">
            <v>-14543.35</v>
          </cell>
          <cell r="O95">
            <v>0</v>
          </cell>
          <cell r="P95">
            <v>-35086.99</v>
          </cell>
          <cell r="Q95">
            <v>28194.31</v>
          </cell>
          <cell r="R95">
            <v>63838.95</v>
          </cell>
          <cell r="S95">
            <v>68409.070000000007</v>
          </cell>
          <cell r="T95">
            <v>51230.080000000002</v>
          </cell>
          <cell r="U95">
            <v>1860911.96</v>
          </cell>
          <cell r="V95">
            <v>1220271.1499999999</v>
          </cell>
          <cell r="W95">
            <v>1411381.56</v>
          </cell>
          <cell r="X95">
            <v>-84837.93</v>
          </cell>
          <cell r="Y95">
            <v>176.29</v>
          </cell>
          <cell r="Z95">
            <v>-4178.95</v>
          </cell>
          <cell r="AA95">
            <v>156388.97</v>
          </cell>
        </row>
        <row r="96">
          <cell r="A96" t="str">
            <v xml:space="preserve"> LsrAgy00617</v>
          </cell>
          <cell r="B96" t="str">
            <v>CITY OF SLIDELL</v>
          </cell>
          <cell r="C96">
            <v>40623.72</v>
          </cell>
          <cell r="D96">
            <v>17711.941920000001</v>
          </cell>
          <cell r="E96">
            <v>0.436</v>
          </cell>
          <cell r="F96">
            <v>174180.27</v>
          </cell>
          <cell r="G96">
            <v>2.1060000000000002E-5</v>
          </cell>
          <cell r="H96">
            <v>2.128E-5</v>
          </cell>
          <cell r="I96">
            <v>-2.2000000000000001E-7</v>
          </cell>
          <cell r="J96">
            <v>22442.37</v>
          </cell>
          <cell r="K96">
            <v>0</v>
          </cell>
          <cell r="L96">
            <v>557.32000000000005</v>
          </cell>
          <cell r="M96">
            <v>29497.49</v>
          </cell>
          <cell r="N96">
            <v>-1672.76</v>
          </cell>
          <cell r="O96">
            <v>0</v>
          </cell>
          <cell r="P96">
            <v>-4035.67</v>
          </cell>
          <cell r="Q96">
            <v>3242.89</v>
          </cell>
          <cell r="R96">
            <v>7342.7</v>
          </cell>
          <cell r="S96">
            <v>7868.35</v>
          </cell>
          <cell r="T96">
            <v>5892.44</v>
          </cell>
          <cell r="U96">
            <v>214040.45</v>
          </cell>
          <cell r="V96">
            <v>140354.51</v>
          </cell>
          <cell r="W96">
            <v>154171.76</v>
          </cell>
          <cell r="X96">
            <v>-1593.88</v>
          </cell>
          <cell r="Y96">
            <v>3.31</v>
          </cell>
          <cell r="Z96">
            <v>-78.510000000000005</v>
          </cell>
          <cell r="AA96">
            <v>17987.72</v>
          </cell>
        </row>
        <row r="97">
          <cell r="A97" t="str">
            <v xml:space="preserve"> LsrAgy00791</v>
          </cell>
          <cell r="B97" t="str">
            <v>CITY OF SULPHUR</v>
          </cell>
          <cell r="C97">
            <v>21511.200000000001</v>
          </cell>
          <cell r="D97">
            <v>9142.26</v>
          </cell>
          <cell r="E97">
            <v>0.42499999999999999</v>
          </cell>
          <cell r="F97">
            <v>89902.16</v>
          </cell>
          <cell r="G97">
            <v>1.0869999999999999E-5</v>
          </cell>
          <cell r="H97">
            <v>1.1270000000000001E-5</v>
          </cell>
          <cell r="I97">
            <v>-3.9999999999999998E-7</v>
          </cell>
          <cell r="J97">
            <v>11583.5</v>
          </cell>
          <cell r="K97">
            <v>0</v>
          </cell>
          <cell r="L97">
            <v>287.66000000000003</v>
          </cell>
          <cell r="M97">
            <v>15224.96</v>
          </cell>
          <cell r="N97">
            <v>-863.39</v>
          </cell>
          <cell r="O97">
            <v>0</v>
          </cell>
          <cell r="P97">
            <v>-2082.9899999999998</v>
          </cell>
          <cell r="Q97">
            <v>1673.8</v>
          </cell>
          <cell r="R97">
            <v>3789.89</v>
          </cell>
          <cell r="S97">
            <v>4061.2</v>
          </cell>
          <cell r="T97">
            <v>3041.35</v>
          </cell>
          <cell r="U97">
            <v>110475.77</v>
          </cell>
          <cell r="V97">
            <v>72443.19</v>
          </cell>
          <cell r="W97">
            <v>81650.17</v>
          </cell>
          <cell r="X97">
            <v>-2897.97</v>
          </cell>
          <cell r="Y97">
            <v>6.02</v>
          </cell>
          <cell r="Z97">
            <v>-142.75</v>
          </cell>
          <cell r="AA97">
            <v>9284.26</v>
          </cell>
        </row>
        <row r="98">
          <cell r="A98" t="str">
            <v xml:space="preserve"> LsrAgy00728</v>
          </cell>
          <cell r="B98" t="str">
            <v>CITY OF THIBODAUX</v>
          </cell>
          <cell r="C98">
            <v>38358</v>
          </cell>
          <cell r="D98">
            <v>16302.15</v>
          </cell>
          <cell r="E98">
            <v>0.42499999999999999</v>
          </cell>
          <cell r="F98">
            <v>160285.54</v>
          </cell>
          <cell r="G98">
            <v>1.9380000000000001E-5</v>
          </cell>
          <cell r="H98">
            <v>1.95E-5</v>
          </cell>
          <cell r="I98">
            <v>-1.1999999999999999E-7</v>
          </cell>
          <cell r="J98">
            <v>20652.099999999999</v>
          </cell>
          <cell r="K98">
            <v>0</v>
          </cell>
          <cell r="L98">
            <v>512.86</v>
          </cell>
          <cell r="M98">
            <v>27144.42</v>
          </cell>
          <cell r="N98">
            <v>-1539.32</v>
          </cell>
          <cell r="O98">
            <v>0</v>
          </cell>
          <cell r="P98">
            <v>-3713.74</v>
          </cell>
          <cell r="Q98">
            <v>2984.19</v>
          </cell>
          <cell r="R98">
            <v>6756.96</v>
          </cell>
          <cell r="S98">
            <v>7240.68</v>
          </cell>
          <cell r="T98">
            <v>5422.39</v>
          </cell>
          <cell r="U98">
            <v>196966</v>
          </cell>
          <cell r="V98">
            <v>129158.14</v>
          </cell>
          <cell r="W98">
            <v>141275.81</v>
          </cell>
          <cell r="X98">
            <v>-869.39</v>
          </cell>
          <cell r="Y98">
            <v>1.81</v>
          </cell>
          <cell r="Z98">
            <v>-42.82</v>
          </cell>
          <cell r="AA98">
            <v>16552.8</v>
          </cell>
        </row>
        <row r="99">
          <cell r="A99" t="str">
            <v xml:space="preserve"> LsrAgy00547</v>
          </cell>
          <cell r="B99" t="str">
            <v>CITY OF WEST MONROE</v>
          </cell>
          <cell r="C99">
            <v>45341.4</v>
          </cell>
          <cell r="D99">
            <v>19270.095000000001</v>
          </cell>
          <cell r="E99">
            <v>0.42499999999999999</v>
          </cell>
          <cell r="F99">
            <v>189481</v>
          </cell>
          <cell r="G99">
            <v>2.2909999999999999E-5</v>
          </cell>
          <cell r="H99">
            <v>2.3750000000000001E-5</v>
          </cell>
          <cell r="I99">
            <v>-8.4E-7</v>
          </cell>
          <cell r="J99">
            <v>24413.81</v>
          </cell>
          <cell r="K99">
            <v>0</v>
          </cell>
          <cell r="L99">
            <v>606.28</v>
          </cell>
          <cell r="M99">
            <v>32088.68</v>
          </cell>
          <cell r="N99">
            <v>-1819.71</v>
          </cell>
          <cell r="O99">
            <v>0</v>
          </cell>
          <cell r="P99">
            <v>-4390.1899999999996</v>
          </cell>
          <cell r="Q99">
            <v>3527.75</v>
          </cell>
          <cell r="R99">
            <v>7987.71</v>
          </cell>
          <cell r="S99">
            <v>8559.5400000000009</v>
          </cell>
          <cell r="T99">
            <v>6410.06</v>
          </cell>
          <cell r="U99">
            <v>232842.67</v>
          </cell>
          <cell r="V99">
            <v>152683.85</v>
          </cell>
          <cell r="W99">
            <v>172066.69</v>
          </cell>
          <cell r="X99">
            <v>-6085.73</v>
          </cell>
          <cell r="Y99">
            <v>12.65</v>
          </cell>
          <cell r="Z99">
            <v>-299.77</v>
          </cell>
          <cell r="AA99">
            <v>19567.84</v>
          </cell>
        </row>
        <row r="100">
          <cell r="A100" t="str">
            <v xml:space="preserve"> LsrAgy00733</v>
          </cell>
          <cell r="B100" t="str">
            <v>CITY OF WINNFIELD</v>
          </cell>
          <cell r="C100">
            <v>2400</v>
          </cell>
          <cell r="D100">
            <v>1020</v>
          </cell>
          <cell r="E100">
            <v>0.42499999999999999</v>
          </cell>
          <cell r="F100">
            <v>10007.51</v>
          </cell>
          <cell r="G100">
            <v>1.2100000000000001E-6</v>
          </cell>
          <cell r="H100">
            <v>1.26E-6</v>
          </cell>
          <cell r="I100">
            <v>-4.9999999999999998E-8</v>
          </cell>
          <cell r="J100">
            <v>1289.42</v>
          </cell>
          <cell r="K100">
            <v>0</v>
          </cell>
          <cell r="L100">
            <v>32.020000000000003</v>
          </cell>
          <cell r="M100">
            <v>1694.78</v>
          </cell>
          <cell r="N100">
            <v>-96.11</v>
          </cell>
          <cell r="O100">
            <v>0</v>
          </cell>
          <cell r="P100">
            <v>-231.87</v>
          </cell>
          <cell r="Q100">
            <v>186.32</v>
          </cell>
          <cell r="R100">
            <v>421.87</v>
          </cell>
          <cell r="S100">
            <v>452.08</v>
          </cell>
          <cell r="T100">
            <v>338.55</v>
          </cell>
          <cell r="U100">
            <v>12297.67</v>
          </cell>
          <cell r="V100">
            <v>8064.05</v>
          </cell>
          <cell r="W100">
            <v>9128.59</v>
          </cell>
          <cell r="X100">
            <v>-362.25</v>
          </cell>
          <cell r="Y100">
            <v>0.75</v>
          </cell>
          <cell r="Z100">
            <v>-17.84</v>
          </cell>
          <cell r="AA100">
            <v>1033.48</v>
          </cell>
        </row>
        <row r="101">
          <cell r="A101" t="str">
            <v xml:space="preserve"> LsrAgy00794</v>
          </cell>
          <cell r="B101" t="str">
            <v>CITY OF ZACHARY</v>
          </cell>
          <cell r="C101">
            <v>8882</v>
          </cell>
          <cell r="D101">
            <v>3774.85</v>
          </cell>
          <cell r="E101">
            <v>0.42499999999999999</v>
          </cell>
          <cell r="F101">
            <v>37135.300000000003</v>
          </cell>
          <cell r="G101">
            <v>4.4900000000000002E-6</v>
          </cell>
          <cell r="H101">
            <v>4.2899999999999996E-6</v>
          </cell>
          <cell r="I101">
            <v>1.9999999999999999E-7</v>
          </cell>
          <cell r="J101">
            <v>4784.72</v>
          </cell>
          <cell r="K101">
            <v>0</v>
          </cell>
          <cell r="L101">
            <v>118.82</v>
          </cell>
          <cell r="M101">
            <v>6288.88</v>
          </cell>
          <cell r="N101">
            <v>-356.63</v>
          </cell>
          <cell r="O101">
            <v>0</v>
          </cell>
          <cell r="P101">
            <v>-860.41</v>
          </cell>
          <cell r="Q101">
            <v>691.38</v>
          </cell>
          <cell r="R101">
            <v>1565.47</v>
          </cell>
          <cell r="S101">
            <v>1677.54</v>
          </cell>
          <cell r="T101">
            <v>1256.27</v>
          </cell>
          <cell r="U101">
            <v>45633.5</v>
          </cell>
          <cell r="V101">
            <v>29923.63</v>
          </cell>
          <cell r="W101">
            <v>31080.68</v>
          </cell>
          <cell r="X101">
            <v>1448.98</v>
          </cell>
          <cell r="Y101">
            <v>-3.01</v>
          </cell>
          <cell r="Z101">
            <v>71.37</v>
          </cell>
          <cell r="AA101">
            <v>3834.99</v>
          </cell>
        </row>
        <row r="102">
          <cell r="A102" t="str">
            <v xml:space="preserve"> LsrAgy00026</v>
          </cell>
          <cell r="B102" t="str">
            <v>CLAIBORNE PARISH SCHOOL BOARD</v>
          </cell>
          <cell r="C102">
            <v>89378.44</v>
          </cell>
          <cell r="D102">
            <v>35840.754439999997</v>
          </cell>
          <cell r="E102">
            <v>0.40100000000000002</v>
          </cell>
          <cell r="F102">
            <v>352413.16</v>
          </cell>
          <cell r="G102">
            <v>4.261E-5</v>
          </cell>
          <cell r="H102">
            <v>3.8139999999999997E-5</v>
          </cell>
          <cell r="I102">
            <v>4.4700000000000004E-6</v>
          </cell>
          <cell r="J102">
            <v>45406.91</v>
          </cell>
          <cell r="K102">
            <v>0</v>
          </cell>
          <cell r="L102">
            <v>1127.6099999999999</v>
          </cell>
          <cell r="M102">
            <v>59681.3</v>
          </cell>
          <cell r="N102">
            <v>-3384.45</v>
          </cell>
          <cell r="O102">
            <v>0</v>
          </cell>
          <cell r="P102">
            <v>-8165.25</v>
          </cell>
          <cell r="Q102">
            <v>6561.22</v>
          </cell>
          <cell r="R102">
            <v>14856.24</v>
          </cell>
          <cell r="S102">
            <v>15919.77</v>
          </cell>
          <cell r="T102">
            <v>11921.98</v>
          </cell>
          <cell r="U102">
            <v>433060.94</v>
          </cell>
          <cell r="V102">
            <v>283974.62</v>
          </cell>
          <cell r="W102">
            <v>276320.99</v>
          </cell>
          <cell r="X102">
            <v>32384.76</v>
          </cell>
          <cell r="Y102">
            <v>-67.290000000000006</v>
          </cell>
          <cell r="Z102">
            <v>1595.21</v>
          </cell>
          <cell r="AA102">
            <v>36393.96</v>
          </cell>
        </row>
        <row r="103">
          <cell r="A103" t="str">
            <v xml:space="preserve"> 01-109</v>
          </cell>
          <cell r="B103" t="str">
            <v>COASTAL PROTECTION &amp; RESTORATION AUTHORITY</v>
          </cell>
          <cell r="C103">
            <v>13517492.529999999</v>
          </cell>
          <cell r="D103">
            <v>5420514.5045299996</v>
          </cell>
          <cell r="E103">
            <v>0.40100000000000002</v>
          </cell>
          <cell r="F103">
            <v>53303379.450000003</v>
          </cell>
          <cell r="G103">
            <v>6.4448700000000001E-3</v>
          </cell>
          <cell r="H103">
            <v>6.4325500000000004E-3</v>
          </cell>
          <cell r="I103">
            <v>1.2320000000000001E-5</v>
          </cell>
          <cell r="J103">
            <v>6867909.2199999997</v>
          </cell>
          <cell r="K103">
            <v>0</v>
          </cell>
          <cell r="L103">
            <v>170553.82</v>
          </cell>
          <cell r="M103">
            <v>9026946.8499999996</v>
          </cell>
          <cell r="N103">
            <v>-511906.08</v>
          </cell>
          <cell r="O103">
            <v>0</v>
          </cell>
          <cell r="P103">
            <v>-1235014.26</v>
          </cell>
          <cell r="Q103">
            <v>992401.37</v>
          </cell>
          <cell r="R103">
            <v>2247044.02</v>
          </cell>
          <cell r="S103">
            <v>2407905.9500000002</v>
          </cell>
          <cell r="T103">
            <v>1803228.99</v>
          </cell>
          <cell r="U103">
            <v>65501560.020000003</v>
          </cell>
          <cell r="V103">
            <v>42951878.380000003</v>
          </cell>
          <cell r="W103">
            <v>46603267.07</v>
          </cell>
          <cell r="X103">
            <v>89257.33</v>
          </cell>
          <cell r="Y103">
            <v>-185.47</v>
          </cell>
          <cell r="Z103">
            <v>4396.6400000000003</v>
          </cell>
          <cell r="AA103">
            <v>5504678.0899999999</v>
          </cell>
        </row>
        <row r="104">
          <cell r="A104" t="str">
            <v xml:space="preserve"> 01-129</v>
          </cell>
          <cell r="B104" t="str">
            <v>COMMISSION OF LAW ENFORCEMENT LCLE</v>
          </cell>
          <cell r="C104">
            <v>2432886.2400000002</v>
          </cell>
          <cell r="D104">
            <v>978534.90864000004</v>
          </cell>
          <cell r="E104">
            <v>0.4022115</v>
          </cell>
          <cell r="F104">
            <v>9622591.2799999993</v>
          </cell>
          <cell r="G104">
            <v>1.1634600000000001E-3</v>
          </cell>
          <cell r="H104">
            <v>1.21901E-3</v>
          </cell>
          <cell r="I104">
            <v>-5.5550000000000002E-5</v>
          </cell>
          <cell r="J104">
            <v>1239829.1399999999</v>
          </cell>
          <cell r="K104">
            <v>0</v>
          </cell>
          <cell r="L104">
            <v>30789.22</v>
          </cell>
          <cell r="M104">
            <v>1629589.36</v>
          </cell>
          <cell r="N104">
            <v>-92411.83</v>
          </cell>
          <cell r="O104">
            <v>0</v>
          </cell>
          <cell r="P104">
            <v>-222950.92</v>
          </cell>
          <cell r="Q104">
            <v>179153.23</v>
          </cell>
          <cell r="R104">
            <v>405647.57</v>
          </cell>
          <cell r="S104">
            <v>434687.16</v>
          </cell>
          <cell r="T104">
            <v>325527.87</v>
          </cell>
          <cell r="U104">
            <v>11824667.529999999</v>
          </cell>
          <cell r="V104">
            <v>7753886.7999999998</v>
          </cell>
          <cell r="W104">
            <v>8831621.7699999996</v>
          </cell>
          <cell r="X104">
            <v>-402454.93</v>
          </cell>
          <cell r="Y104">
            <v>836.27</v>
          </cell>
          <cell r="Z104">
            <v>-19824.12</v>
          </cell>
          <cell r="AA104">
            <v>993731.88</v>
          </cell>
        </row>
        <row r="105">
          <cell r="A105" t="str">
            <v xml:space="preserve"> 23-CA-1</v>
          </cell>
          <cell r="B105" t="str">
            <v>COURT OF APPEAL FIRST CIRCUIT</v>
          </cell>
          <cell r="C105">
            <v>4083256.56</v>
          </cell>
          <cell r="D105">
            <v>1637385.88056</v>
          </cell>
          <cell r="E105">
            <v>0.40100000000000002</v>
          </cell>
          <cell r="F105">
            <v>16101418.98</v>
          </cell>
          <cell r="G105">
            <v>1.94681E-3</v>
          </cell>
          <cell r="H105">
            <v>2.02388E-3</v>
          </cell>
          <cell r="I105">
            <v>-7.7070000000000006E-5</v>
          </cell>
          <cell r="J105">
            <v>2074597.99</v>
          </cell>
          <cell r="K105">
            <v>0</v>
          </cell>
          <cell r="L105">
            <v>51519.41</v>
          </cell>
          <cell r="M105">
            <v>2726781.21</v>
          </cell>
          <cell r="N105">
            <v>-154632.10999999999</v>
          </cell>
          <cell r="O105">
            <v>0</v>
          </cell>
          <cell r="P105">
            <v>-373062.31</v>
          </cell>
          <cell r="Q105">
            <v>299775.93</v>
          </cell>
          <cell r="R105">
            <v>678767.42</v>
          </cell>
          <cell r="S105">
            <v>727359.18</v>
          </cell>
          <cell r="T105">
            <v>544703.65</v>
          </cell>
          <cell r="U105">
            <v>19786138.75</v>
          </cell>
          <cell r="V105">
            <v>12974528.01</v>
          </cell>
          <cell r="W105">
            <v>14662835.140000001</v>
          </cell>
          <cell r="X105">
            <v>-558365.47</v>
          </cell>
          <cell r="Y105">
            <v>1160.24</v>
          </cell>
          <cell r="Z105">
            <v>-27503.96</v>
          </cell>
          <cell r="AA105">
            <v>1662805.05</v>
          </cell>
        </row>
        <row r="106">
          <cell r="A106" t="str">
            <v xml:space="preserve"> 23-CA-4</v>
          </cell>
          <cell r="B106" t="str">
            <v>COURT OF APPEALS FOURTH CIRCUIT</v>
          </cell>
          <cell r="C106">
            <v>3599247.52</v>
          </cell>
          <cell r="D106">
            <v>1443298.2555199999</v>
          </cell>
          <cell r="E106">
            <v>0.40100000000000002</v>
          </cell>
          <cell r="F106">
            <v>14192879.66</v>
          </cell>
          <cell r="G106">
            <v>1.71605E-3</v>
          </cell>
          <cell r="H106">
            <v>1.6901500000000001E-3</v>
          </cell>
          <cell r="I106">
            <v>2.5899999999999999E-5</v>
          </cell>
          <cell r="J106">
            <v>1828690.98</v>
          </cell>
          <cell r="K106">
            <v>0</v>
          </cell>
          <cell r="L106">
            <v>45412.69</v>
          </cell>
          <cell r="M106">
            <v>2403569.37</v>
          </cell>
          <cell r="N106">
            <v>-136303.20000000001</v>
          </cell>
          <cell r="O106">
            <v>0</v>
          </cell>
          <cell r="P106">
            <v>-328842.34999999998</v>
          </cell>
          <cell r="Q106">
            <v>264242.78000000003</v>
          </cell>
          <cell r="R106">
            <v>598311.51</v>
          </cell>
          <cell r="S106">
            <v>641143.57999999996</v>
          </cell>
          <cell r="T106">
            <v>480138.64</v>
          </cell>
          <cell r="U106">
            <v>17440840.870000001</v>
          </cell>
          <cell r="V106">
            <v>11436626.48</v>
          </cell>
          <cell r="W106">
            <v>12244990.220000001</v>
          </cell>
          <cell r="X106">
            <v>187643.25</v>
          </cell>
          <cell r="Y106">
            <v>-389.91</v>
          </cell>
          <cell r="Z106">
            <v>9242.93</v>
          </cell>
          <cell r="AA106">
            <v>1465708.82</v>
          </cell>
        </row>
        <row r="107">
          <cell r="A107" t="str">
            <v xml:space="preserve"> 23-CA-2</v>
          </cell>
          <cell r="B107" t="str">
            <v>COURT OF APPEALS SECOND CIRCUIT</v>
          </cell>
          <cell r="C107">
            <v>2307782.64</v>
          </cell>
          <cell r="D107">
            <v>925420.83863999997</v>
          </cell>
          <cell r="E107">
            <v>0.40100000000000002</v>
          </cell>
          <cell r="F107">
            <v>9100215.8900000006</v>
          </cell>
          <cell r="G107">
            <v>1.1003E-3</v>
          </cell>
          <cell r="H107">
            <v>1.08259E-3</v>
          </cell>
          <cell r="I107">
            <v>1.7710000000000002E-5</v>
          </cell>
          <cell r="J107">
            <v>1172523.3400000001</v>
          </cell>
          <cell r="K107">
            <v>0</v>
          </cell>
          <cell r="L107">
            <v>29117.79</v>
          </cell>
          <cell r="M107">
            <v>1541124.9</v>
          </cell>
          <cell r="N107">
            <v>-87395.13</v>
          </cell>
          <cell r="O107">
            <v>0</v>
          </cell>
          <cell r="P107">
            <v>-210847.73</v>
          </cell>
          <cell r="Q107">
            <v>169427.66</v>
          </cell>
          <cell r="R107">
            <v>383626.44</v>
          </cell>
          <cell r="S107">
            <v>411089.58</v>
          </cell>
          <cell r="T107">
            <v>307856.15000000002</v>
          </cell>
          <cell r="U107">
            <v>11182749.460000001</v>
          </cell>
          <cell r="V107">
            <v>7332956.5700000003</v>
          </cell>
          <cell r="W107">
            <v>7843270.6900000004</v>
          </cell>
          <cell r="X107">
            <v>128307.41</v>
          </cell>
          <cell r="Y107">
            <v>-266.61</v>
          </cell>
          <cell r="Z107">
            <v>6320.17</v>
          </cell>
          <cell r="AA107">
            <v>939785.8</v>
          </cell>
        </row>
        <row r="108">
          <cell r="A108" t="str">
            <v xml:space="preserve"> LsrAgy00248</v>
          </cell>
          <cell r="B108" t="str">
            <v>CRIMINAL DISTRICT COURT</v>
          </cell>
          <cell r="C108">
            <v>3969677.78</v>
          </cell>
          <cell r="D108">
            <v>1593197.0115400001</v>
          </cell>
          <cell r="E108">
            <v>0.40134160000000002</v>
          </cell>
          <cell r="F108">
            <v>15666878.09</v>
          </cell>
          <cell r="G108">
            <v>1.89427E-3</v>
          </cell>
          <cell r="H108">
            <v>1.7471699999999999E-3</v>
          </cell>
          <cell r="I108">
            <v>1.471E-4</v>
          </cell>
          <cell r="J108">
            <v>2018609.28</v>
          </cell>
          <cell r="K108">
            <v>0</v>
          </cell>
          <cell r="L108">
            <v>50129.01</v>
          </cell>
          <cell r="M108">
            <v>2653191.5499999998</v>
          </cell>
          <cell r="N108">
            <v>-150458.94</v>
          </cell>
          <cell r="O108">
            <v>0</v>
          </cell>
          <cell r="P108">
            <v>-362994.2</v>
          </cell>
          <cell r="Q108">
            <v>291685.65999999997</v>
          </cell>
          <cell r="R108">
            <v>660449.02</v>
          </cell>
          <cell r="S108">
            <v>707729.41</v>
          </cell>
          <cell r="T108">
            <v>530003.32999999996</v>
          </cell>
          <cell r="U108">
            <v>19252155.609999999</v>
          </cell>
          <cell r="V108">
            <v>12624374.84</v>
          </cell>
          <cell r="W108">
            <v>12658095.18</v>
          </cell>
          <cell r="X108">
            <v>1065726.75</v>
          </cell>
          <cell r="Y108">
            <v>-2214.5</v>
          </cell>
          <cell r="Z108">
            <v>52495.56</v>
          </cell>
          <cell r="AA108">
            <v>1617929.7</v>
          </cell>
        </row>
        <row r="109">
          <cell r="A109" t="str">
            <v xml:space="preserve"> 06-265</v>
          </cell>
          <cell r="B109" t="str">
            <v>CRT - OFFICE OF CULTURAL DEVELOPMENT</v>
          </cell>
          <cell r="C109">
            <v>1920834.96</v>
          </cell>
          <cell r="D109">
            <v>770254.81895999995</v>
          </cell>
          <cell r="E109">
            <v>0.40100000000000002</v>
          </cell>
          <cell r="F109">
            <v>7574443.0800000001</v>
          </cell>
          <cell r="G109">
            <v>9.1582000000000002E-4</v>
          </cell>
          <cell r="H109">
            <v>8.7600000000000004E-4</v>
          </cell>
          <cell r="I109">
            <v>3.9820000000000002E-5</v>
          </cell>
          <cell r="J109">
            <v>975934.13</v>
          </cell>
          <cell r="K109">
            <v>0</v>
          </cell>
          <cell r="L109">
            <v>24235.8</v>
          </cell>
          <cell r="M109">
            <v>1282734.71</v>
          </cell>
          <cell r="N109">
            <v>-72742.17</v>
          </cell>
          <cell r="O109">
            <v>0</v>
          </cell>
          <cell r="P109">
            <v>-175496.29</v>
          </cell>
          <cell r="Q109">
            <v>141020.85</v>
          </cell>
          <cell r="R109">
            <v>319306.34000000003</v>
          </cell>
          <cell r="S109">
            <v>342164.92</v>
          </cell>
          <cell r="T109">
            <v>256239.95</v>
          </cell>
          <cell r="U109">
            <v>9307812.0600000005</v>
          </cell>
          <cell r="V109">
            <v>6103488.4000000004</v>
          </cell>
          <cell r="W109">
            <v>6346544.0499999998</v>
          </cell>
          <cell r="X109">
            <v>288492.45</v>
          </cell>
          <cell r="Y109">
            <v>-599.47</v>
          </cell>
          <cell r="Z109">
            <v>14210.56</v>
          </cell>
          <cell r="AA109">
            <v>782218.15</v>
          </cell>
        </row>
        <row r="110">
          <cell r="A110" t="str">
            <v xml:space="preserve"> 06-262</v>
          </cell>
          <cell r="B110" t="str">
            <v>CRT - OFFICE OF STATE LIBRARY</v>
          </cell>
          <cell r="C110">
            <v>2202085.94</v>
          </cell>
          <cell r="D110">
            <v>883036.46193999995</v>
          </cell>
          <cell r="E110">
            <v>0.40100000000000002</v>
          </cell>
          <cell r="F110">
            <v>8683456.9399999995</v>
          </cell>
          <cell r="G110">
            <v>1.04991E-3</v>
          </cell>
          <cell r="H110">
            <v>9.9787000000000009E-4</v>
          </cell>
          <cell r="I110">
            <v>5.2040000000000003E-5</v>
          </cell>
          <cell r="J110">
            <v>1118825.76</v>
          </cell>
          <cell r="K110">
            <v>0</v>
          </cell>
          <cell r="L110">
            <v>27784.29</v>
          </cell>
          <cell r="M110">
            <v>1470546.62</v>
          </cell>
          <cell r="N110">
            <v>-83392.73</v>
          </cell>
          <cell r="O110">
            <v>0</v>
          </cell>
          <cell r="P110">
            <v>-201191.62</v>
          </cell>
          <cell r="Q110">
            <v>161668.45000000001</v>
          </cell>
          <cell r="R110">
            <v>366057.65</v>
          </cell>
          <cell r="S110">
            <v>392263.08</v>
          </cell>
          <cell r="T110">
            <v>293757.38</v>
          </cell>
          <cell r="U110">
            <v>10670617.539999999</v>
          </cell>
          <cell r="V110">
            <v>6997132.0800000001</v>
          </cell>
          <cell r="W110">
            <v>7229481.6399999997</v>
          </cell>
          <cell r="X110">
            <v>377025.29</v>
          </cell>
          <cell r="Y110">
            <v>-783.43</v>
          </cell>
          <cell r="Z110">
            <v>18571.509999999998</v>
          </cell>
          <cell r="AA110">
            <v>896746.8</v>
          </cell>
        </row>
        <row r="111">
          <cell r="A111" t="str">
            <v xml:space="preserve"> 06-263</v>
          </cell>
          <cell r="B111" t="str">
            <v>CRT - OFFICE OF STATE MUSEUM</v>
          </cell>
          <cell r="C111">
            <v>2995766.4</v>
          </cell>
          <cell r="D111">
            <v>1205839.8048</v>
          </cell>
          <cell r="E111">
            <v>0.4025146</v>
          </cell>
          <cell r="F111">
            <v>11857821.99</v>
          </cell>
          <cell r="G111">
            <v>1.4337200000000001E-3</v>
          </cell>
          <cell r="H111">
            <v>1.4990400000000001E-3</v>
          </cell>
          <cell r="I111">
            <v>-6.5320000000000005E-5</v>
          </cell>
          <cell r="J111">
            <v>1527828.92</v>
          </cell>
          <cell r="K111">
            <v>0</v>
          </cell>
          <cell r="L111">
            <v>37941.25</v>
          </cell>
          <cell r="M111">
            <v>2008126.5</v>
          </cell>
          <cell r="N111">
            <v>-113878.17</v>
          </cell>
          <cell r="O111">
            <v>0</v>
          </cell>
          <cell r="P111">
            <v>-274740.15999999997</v>
          </cell>
          <cell r="Q111">
            <v>220768.72</v>
          </cell>
          <cell r="R111">
            <v>499875.4</v>
          </cell>
          <cell r="S111">
            <v>535660.6</v>
          </cell>
          <cell r="T111">
            <v>401144.7</v>
          </cell>
          <cell r="U111">
            <v>14571418.300000001</v>
          </cell>
          <cell r="V111">
            <v>9555036.3399999999</v>
          </cell>
          <cell r="W111">
            <v>10860414.84</v>
          </cell>
          <cell r="X111">
            <v>-473237.74</v>
          </cell>
          <cell r="Y111">
            <v>983.35</v>
          </cell>
          <cell r="Z111">
            <v>-23310.74</v>
          </cell>
          <cell r="AA111">
            <v>1224565.75</v>
          </cell>
        </row>
        <row r="112">
          <cell r="A112" t="str">
            <v xml:space="preserve"> 06-264</v>
          </cell>
          <cell r="B112" t="str">
            <v>CRT - OFFICE OF STATE PARKS</v>
          </cell>
          <cell r="C112">
            <v>10672317.960000001</v>
          </cell>
          <cell r="D112">
            <v>4317840.2877599997</v>
          </cell>
          <cell r="E112">
            <v>0.40458309999999997</v>
          </cell>
          <cell r="F112">
            <v>42460037.590000004</v>
          </cell>
          <cell r="G112">
            <v>5.1338099999999999E-3</v>
          </cell>
          <cell r="H112">
            <v>5.0823800000000001E-3</v>
          </cell>
          <cell r="I112">
            <v>5.1430000000000001E-5</v>
          </cell>
          <cell r="J112">
            <v>5470791.6600000001</v>
          </cell>
          <cell r="K112">
            <v>0</v>
          </cell>
          <cell r="L112">
            <v>135858.57999999999</v>
          </cell>
          <cell r="M112">
            <v>7190622.9299999997</v>
          </cell>
          <cell r="N112">
            <v>-407770.61</v>
          </cell>
          <cell r="O112">
            <v>0</v>
          </cell>
          <cell r="P112">
            <v>-983779.12</v>
          </cell>
          <cell r="Q112">
            <v>790520.22</v>
          </cell>
          <cell r="R112">
            <v>1789934.8</v>
          </cell>
          <cell r="S112">
            <v>1918073.08</v>
          </cell>
          <cell r="T112">
            <v>1436403.68</v>
          </cell>
          <cell r="U112">
            <v>52176779.960000001</v>
          </cell>
          <cell r="V112">
            <v>34214310.409999996</v>
          </cell>
          <cell r="W112">
            <v>36821402.479999997</v>
          </cell>
          <cell r="X112">
            <v>372605.89</v>
          </cell>
          <cell r="Y112">
            <v>-774.25</v>
          </cell>
          <cell r="Z112">
            <v>18353.82</v>
          </cell>
          <cell r="AA112">
            <v>4384878.43</v>
          </cell>
        </row>
        <row r="113">
          <cell r="A113" t="str">
            <v xml:space="preserve"> 06-261</v>
          </cell>
          <cell r="B113" t="str">
            <v>CRT - OFFICE OF THE SECRETARY</v>
          </cell>
          <cell r="C113">
            <v>2621344.73</v>
          </cell>
          <cell r="D113">
            <v>1051159.23673</v>
          </cell>
          <cell r="E113">
            <v>0.40100000000000002</v>
          </cell>
          <cell r="F113">
            <v>10336680.75</v>
          </cell>
          <cell r="G113">
            <v>1.2497999999999999E-3</v>
          </cell>
          <cell r="H113">
            <v>1.27049E-3</v>
          </cell>
          <cell r="I113">
            <v>-2.069E-5</v>
          </cell>
          <cell r="J113">
            <v>1331836.47</v>
          </cell>
          <cell r="K113">
            <v>0</v>
          </cell>
          <cell r="L113">
            <v>33074.080000000002</v>
          </cell>
          <cell r="M113">
            <v>1750520.67</v>
          </cell>
          <cell r="N113">
            <v>-99269.69</v>
          </cell>
          <cell r="O113">
            <v>0</v>
          </cell>
          <cell r="P113">
            <v>-239496.04</v>
          </cell>
          <cell r="Q113">
            <v>192448.14</v>
          </cell>
          <cell r="R113">
            <v>435750.55</v>
          </cell>
          <cell r="S113">
            <v>466945.16</v>
          </cell>
          <cell r="T113">
            <v>349685.19</v>
          </cell>
          <cell r="U113">
            <v>12702172.380000001</v>
          </cell>
          <cell r="V113">
            <v>8329300.2999999998</v>
          </cell>
          <cell r="W113">
            <v>9204589.9000000004</v>
          </cell>
          <cell r="X113">
            <v>-149897.26</v>
          </cell>
          <cell r="Y113">
            <v>311.48</v>
          </cell>
          <cell r="Z113">
            <v>-7383.64</v>
          </cell>
          <cell r="AA113">
            <v>1067476.4099999999</v>
          </cell>
        </row>
        <row r="114">
          <cell r="A114" t="str">
            <v xml:space="preserve"> 06-267</v>
          </cell>
          <cell r="B114" t="str">
            <v>CRT - OFFICE OF TOURISM</v>
          </cell>
          <cell r="C114">
            <v>2591294.4</v>
          </cell>
          <cell r="D114">
            <v>1039109.0544</v>
          </cell>
          <cell r="E114">
            <v>0.40100000000000002</v>
          </cell>
          <cell r="F114">
            <v>10218244.779999999</v>
          </cell>
          <cell r="G114">
            <v>1.23548E-3</v>
          </cell>
          <cell r="H114">
            <v>1.22656E-3</v>
          </cell>
          <cell r="I114">
            <v>8.9199999999999993E-6</v>
          </cell>
          <cell r="J114">
            <v>1316576.51</v>
          </cell>
          <cell r="K114">
            <v>0</v>
          </cell>
          <cell r="L114">
            <v>32695.119999999999</v>
          </cell>
          <cell r="M114">
            <v>1730463.5</v>
          </cell>
          <cell r="N114">
            <v>-98132.27</v>
          </cell>
          <cell r="O114">
            <v>0</v>
          </cell>
          <cell r="P114">
            <v>-236751.93</v>
          </cell>
          <cell r="Q114">
            <v>190243.1</v>
          </cell>
          <cell r="R114">
            <v>430757.79</v>
          </cell>
          <cell r="S114">
            <v>461594.98</v>
          </cell>
          <cell r="T114">
            <v>345678.55</v>
          </cell>
          <cell r="U114">
            <v>12556633.01</v>
          </cell>
          <cell r="V114">
            <v>8233864.5599999996</v>
          </cell>
          <cell r="W114">
            <v>8886320.8599999994</v>
          </cell>
          <cell r="X114">
            <v>64624.63</v>
          </cell>
          <cell r="Y114">
            <v>-134.29</v>
          </cell>
          <cell r="Z114">
            <v>3183.28</v>
          </cell>
          <cell r="AA114">
            <v>1055245.44</v>
          </cell>
        </row>
        <row r="115">
          <cell r="A115" t="str">
            <v xml:space="preserve"> LsrAgy00212</v>
          </cell>
          <cell r="B115" t="str">
            <v>CUSTODIAN OF NOTARIAL ARCHIVES</v>
          </cell>
          <cell r="C115">
            <v>313896</v>
          </cell>
          <cell r="D115">
            <v>125872.296</v>
          </cell>
          <cell r="E115">
            <v>0.40100000000000002</v>
          </cell>
          <cell r="F115">
            <v>1237788.1599999999</v>
          </cell>
          <cell r="G115">
            <v>1.4966E-4</v>
          </cell>
          <cell r="H115">
            <v>1.7844000000000001E-4</v>
          </cell>
          <cell r="I115">
            <v>-2.8779999999999999E-5</v>
          </cell>
          <cell r="J115">
            <v>159483.63</v>
          </cell>
          <cell r="K115">
            <v>0</v>
          </cell>
          <cell r="L115">
            <v>3960.53</v>
          </cell>
          <cell r="M115">
            <v>209619.88</v>
          </cell>
          <cell r="N115">
            <v>-11887.26</v>
          </cell>
          <cell r="O115">
            <v>0</v>
          </cell>
          <cell r="P115">
            <v>-28678.97</v>
          </cell>
          <cell r="Q115">
            <v>23045.119999999999</v>
          </cell>
          <cell r="R115">
            <v>52179.89</v>
          </cell>
          <cell r="S115">
            <v>55915.360000000001</v>
          </cell>
          <cell r="T115">
            <v>41873.81</v>
          </cell>
          <cell r="U115">
            <v>1521049.06</v>
          </cell>
          <cell r="V115">
            <v>997410.05</v>
          </cell>
          <cell r="W115">
            <v>1292782.33</v>
          </cell>
          <cell r="X115">
            <v>-208508.6</v>
          </cell>
          <cell r="Y115">
            <v>433.27</v>
          </cell>
          <cell r="Z115">
            <v>-10270.719999999999</v>
          </cell>
          <cell r="AA115">
            <v>127827.27</v>
          </cell>
        </row>
        <row r="116">
          <cell r="A116">
            <v>641</v>
          </cell>
          <cell r="B116" t="str">
            <v>DELGADO COLLEGE</v>
          </cell>
          <cell r="C116">
            <v>6229145.5499999998</v>
          </cell>
          <cell r="D116">
            <v>2548687.35507</v>
          </cell>
          <cell r="E116">
            <v>0.4091552</v>
          </cell>
          <cell r="F116">
            <v>25062853.07</v>
          </cell>
          <cell r="G116">
            <v>3.0303299999999999E-3</v>
          </cell>
          <cell r="H116">
            <v>2.9286899999999999E-3</v>
          </cell>
          <cell r="I116">
            <v>1.0164E-4</v>
          </cell>
          <cell r="J116">
            <v>3229239.9</v>
          </cell>
          <cell r="K116">
            <v>0</v>
          </cell>
          <cell r="L116">
            <v>80193.14</v>
          </cell>
          <cell r="M116">
            <v>4244403.3499999996</v>
          </cell>
          <cell r="N116">
            <v>-240694.44</v>
          </cell>
          <cell r="O116">
            <v>0</v>
          </cell>
          <cell r="P116">
            <v>-580694.53</v>
          </cell>
          <cell r="Q116">
            <v>466619.75</v>
          </cell>
          <cell r="R116">
            <v>1056543.4099999999</v>
          </cell>
          <cell r="S116">
            <v>1132179.49</v>
          </cell>
          <cell r="T116">
            <v>847864.87</v>
          </cell>
          <cell r="U116">
            <v>30798346.960000001</v>
          </cell>
          <cell r="V116">
            <v>20195654.16</v>
          </cell>
          <cell r="W116">
            <v>21218105.140000001</v>
          </cell>
          <cell r="X116">
            <v>736372.99</v>
          </cell>
          <cell r="Y116">
            <v>-1530.13</v>
          </cell>
          <cell r="Z116">
            <v>36272.26</v>
          </cell>
          <cell r="AA116">
            <v>2588258.75</v>
          </cell>
        </row>
        <row r="117">
          <cell r="A117" t="str">
            <v xml:space="preserve"> 10-360</v>
          </cell>
          <cell r="B117" t="str">
            <v>DEPARTMENT OF CHILDREN AND FAMILY SERVICES</v>
          </cell>
          <cell r="C117">
            <v>158893678.18000001</v>
          </cell>
          <cell r="D117">
            <v>63718299.393739998</v>
          </cell>
          <cell r="E117">
            <v>0.40101209999999998</v>
          </cell>
          <cell r="F117">
            <v>626582326.73000002</v>
          </cell>
          <cell r="G117">
            <v>7.5759580000000007E-2</v>
          </cell>
          <cell r="H117">
            <v>7.4241680000000004E-2</v>
          </cell>
          <cell r="I117">
            <v>1.5179E-3</v>
          </cell>
          <cell r="J117">
            <v>80732414.739999995</v>
          </cell>
          <cell r="K117">
            <v>0</v>
          </cell>
          <cell r="L117">
            <v>2004863.65</v>
          </cell>
          <cell r="M117">
            <v>106111946.69</v>
          </cell>
          <cell r="N117">
            <v>-6017466.54</v>
          </cell>
          <cell r="O117">
            <v>0</v>
          </cell>
          <cell r="P117">
            <v>-14517618.08</v>
          </cell>
          <cell r="Q117">
            <v>11665698.58</v>
          </cell>
          <cell r="R117">
            <v>26414048.91</v>
          </cell>
          <cell r="S117">
            <v>28304984.23</v>
          </cell>
          <cell r="T117">
            <v>21196993.989999998</v>
          </cell>
          <cell r="U117">
            <v>769972191.27999997</v>
          </cell>
          <cell r="V117">
            <v>504900217.74000001</v>
          </cell>
          <cell r="W117">
            <v>537874535.13999999</v>
          </cell>
          <cell r="X117">
            <v>10997053.9</v>
          </cell>
          <cell r="Y117">
            <v>-22851.09</v>
          </cell>
          <cell r="Z117">
            <v>541692.81999999995</v>
          </cell>
          <cell r="AA117">
            <v>64707604.659999996</v>
          </cell>
        </row>
        <row r="118">
          <cell r="A118" t="str">
            <v xml:space="preserve"> 04-165</v>
          </cell>
          <cell r="B118" t="str">
            <v>DEPARTMENT OF INSURANCE</v>
          </cell>
          <cell r="C118">
            <v>13792557.68</v>
          </cell>
          <cell r="D118">
            <v>5530815.6296800002</v>
          </cell>
          <cell r="E118">
            <v>0.40100000000000002</v>
          </cell>
          <cell r="F118">
            <v>54387994.840000004</v>
          </cell>
          <cell r="G118">
            <v>6.5760100000000002E-3</v>
          </cell>
          <cell r="H118">
            <v>6.7456399999999998E-3</v>
          </cell>
          <cell r="I118">
            <v>-1.6962999999999999E-4</v>
          </cell>
          <cell r="J118">
            <v>7007657.21</v>
          </cell>
          <cell r="K118">
            <v>0</v>
          </cell>
          <cell r="L118">
            <v>174024.24</v>
          </cell>
          <cell r="M118">
            <v>9210626.8599999994</v>
          </cell>
          <cell r="N118">
            <v>-522322.33</v>
          </cell>
          <cell r="O118">
            <v>0</v>
          </cell>
          <cell r="P118">
            <v>-1260144.28</v>
          </cell>
          <cell r="Q118">
            <v>1012594.72</v>
          </cell>
          <cell r="R118">
            <v>2292766.7999999998</v>
          </cell>
          <cell r="S118">
            <v>2456901.94</v>
          </cell>
          <cell r="T118">
            <v>1839921.03</v>
          </cell>
          <cell r="U118">
            <v>66834383.579999998</v>
          </cell>
          <cell r="V118">
            <v>43825861.770000003</v>
          </cell>
          <cell r="W118">
            <v>48871576.979999997</v>
          </cell>
          <cell r="X118">
            <v>-1228954.6399999999</v>
          </cell>
          <cell r="Y118">
            <v>2553.6799999999998</v>
          </cell>
          <cell r="Z118">
            <v>-60535.839999999997</v>
          </cell>
          <cell r="AA118">
            <v>5616687.0999999996</v>
          </cell>
        </row>
        <row r="119">
          <cell r="A119" t="str">
            <v xml:space="preserve"> 13-856</v>
          </cell>
          <cell r="B119" t="str">
            <v>DEPT ENVIRONMENTAL QUALITY</v>
          </cell>
          <cell r="C119">
            <v>40642754.350000001</v>
          </cell>
          <cell r="D119">
            <v>16316726.07515</v>
          </cell>
          <cell r="E119">
            <v>0.40146700000000002</v>
          </cell>
          <cell r="F119">
            <v>160452694.18000001</v>
          </cell>
          <cell r="G119">
            <v>1.9400210000000001E-2</v>
          </cell>
          <cell r="H119">
            <v>1.9229820000000002E-2</v>
          </cell>
          <cell r="I119">
            <v>1.7039E-4</v>
          </cell>
          <cell r="J119">
            <v>20673633.620000001</v>
          </cell>
          <cell r="K119">
            <v>0</v>
          </cell>
          <cell r="L119">
            <v>513397.46</v>
          </cell>
          <cell r="M119">
            <v>27172722.57</v>
          </cell>
          <cell r="N119">
            <v>-1540928.75</v>
          </cell>
          <cell r="O119">
            <v>0</v>
          </cell>
          <cell r="P119">
            <v>-3717613.53</v>
          </cell>
          <cell r="Q119">
            <v>2987305.4</v>
          </cell>
          <cell r="R119">
            <v>6764003.9100000001</v>
          </cell>
          <cell r="S119">
            <v>7248227.0599999996</v>
          </cell>
          <cell r="T119">
            <v>5428041.3799999999</v>
          </cell>
          <cell r="U119">
            <v>197171396.74000001</v>
          </cell>
          <cell r="V119">
            <v>129292826.77</v>
          </cell>
          <cell r="W119">
            <v>139318378.75</v>
          </cell>
          <cell r="X119">
            <v>1234460.78</v>
          </cell>
          <cell r="Y119">
            <v>-2565.12</v>
          </cell>
          <cell r="Z119">
            <v>60807.06</v>
          </cell>
          <cell r="AA119">
            <v>16570064.390000001</v>
          </cell>
        </row>
        <row r="120">
          <cell r="A120" t="str">
            <v xml:space="preserve"> 04-160</v>
          </cell>
          <cell r="B120" t="str">
            <v>DEPT OF AGRICULTURE AND FORESTRY</v>
          </cell>
          <cell r="C120">
            <v>28917710.829999998</v>
          </cell>
          <cell r="D120">
            <v>11753615.20607</v>
          </cell>
          <cell r="E120">
            <v>0.40645039999999999</v>
          </cell>
          <cell r="F120">
            <v>115580764.41</v>
          </cell>
          <cell r="G120">
            <v>1.3974779999999999E-2</v>
          </cell>
          <cell r="H120">
            <v>1.383593E-2</v>
          </cell>
          <cell r="I120">
            <v>1.3884999999999999E-4</v>
          </cell>
          <cell r="J120">
            <v>14892080.119999999</v>
          </cell>
          <cell r="K120">
            <v>0</v>
          </cell>
          <cell r="L120">
            <v>369821.59</v>
          </cell>
          <cell r="M120">
            <v>19573644.82</v>
          </cell>
          <cell r="N120">
            <v>-1109995.21</v>
          </cell>
          <cell r="O120">
            <v>0</v>
          </cell>
          <cell r="P120">
            <v>-2677952</v>
          </cell>
          <cell r="Q120">
            <v>2151880.61</v>
          </cell>
          <cell r="R120">
            <v>4872393.99</v>
          </cell>
          <cell r="S120">
            <v>5221200.1100000003</v>
          </cell>
          <cell r="T120">
            <v>3910044.48</v>
          </cell>
          <cell r="U120">
            <v>142030776.56</v>
          </cell>
          <cell r="V120">
            <v>93135012.959999993</v>
          </cell>
          <cell r="W120">
            <v>100240113.33</v>
          </cell>
          <cell r="X120">
            <v>1005956.21</v>
          </cell>
          <cell r="Y120">
            <v>-2090.3000000000002</v>
          </cell>
          <cell r="Z120">
            <v>49551.39</v>
          </cell>
          <cell r="AA120">
            <v>11936108.140000001</v>
          </cell>
        </row>
        <row r="121">
          <cell r="A121" t="str">
            <v xml:space="preserve"> LsrAgy00732</v>
          </cell>
          <cell r="B121" t="str">
            <v>DEPT OF FINANCE CITY OF NEW ORLEANS</v>
          </cell>
          <cell r="C121">
            <v>624981.52</v>
          </cell>
          <cell r="D121">
            <v>266436.41191999998</v>
          </cell>
          <cell r="E121">
            <v>0.42631079999999999</v>
          </cell>
          <cell r="F121">
            <v>2620064.89</v>
          </cell>
          <cell r="G121">
            <v>3.1679000000000001E-4</v>
          </cell>
          <cell r="H121">
            <v>3.2474000000000001E-4</v>
          </cell>
          <cell r="I121">
            <v>-7.9500000000000001E-6</v>
          </cell>
          <cell r="J121">
            <v>337583.99</v>
          </cell>
          <cell r="K121">
            <v>0</v>
          </cell>
          <cell r="L121">
            <v>8383.3700000000008</v>
          </cell>
          <cell r="M121">
            <v>443708.95</v>
          </cell>
          <cell r="N121">
            <v>-25162.14</v>
          </cell>
          <cell r="O121">
            <v>0</v>
          </cell>
          <cell r="P121">
            <v>-60705.67</v>
          </cell>
          <cell r="Q121">
            <v>48780.32</v>
          </cell>
          <cell r="R121">
            <v>110450.8</v>
          </cell>
          <cell r="S121">
            <v>118357.78</v>
          </cell>
          <cell r="T121">
            <v>88635.6</v>
          </cell>
          <cell r="U121">
            <v>3219652.1</v>
          </cell>
          <cell r="V121">
            <v>2111249.0299999998</v>
          </cell>
          <cell r="W121">
            <v>2352713.15</v>
          </cell>
          <cell r="X121">
            <v>-57597.06</v>
          </cell>
          <cell r="Y121">
            <v>119.68</v>
          </cell>
          <cell r="Z121">
            <v>-2837.12</v>
          </cell>
          <cell r="AA121">
            <v>270575.96999999997</v>
          </cell>
        </row>
        <row r="122">
          <cell r="A122" t="str">
            <v xml:space="preserve"> 12-440</v>
          </cell>
          <cell r="B122" t="str">
            <v>DEPT OF REVENUE &amp; TAXATION</v>
          </cell>
          <cell r="C122">
            <v>35551801.100000001</v>
          </cell>
          <cell r="D122">
            <v>14301614.46838</v>
          </cell>
          <cell r="E122">
            <v>0.4022753</v>
          </cell>
          <cell r="F122">
            <v>140636835.53</v>
          </cell>
          <cell r="G122">
            <v>1.7004289999999998E-2</v>
          </cell>
          <cell r="H122">
            <v>1.6986500000000002E-2</v>
          </cell>
          <cell r="I122">
            <v>1.7790000000000001E-5</v>
          </cell>
          <cell r="J122">
            <v>18120446.190000001</v>
          </cell>
          <cell r="K122">
            <v>0</v>
          </cell>
          <cell r="L122">
            <v>449993.03</v>
          </cell>
          <cell r="M122">
            <v>23816899.649999999</v>
          </cell>
          <cell r="N122">
            <v>-1350624.52</v>
          </cell>
          <cell r="O122">
            <v>0</v>
          </cell>
          <cell r="P122">
            <v>-3258489.39</v>
          </cell>
          <cell r="Q122">
            <v>2618374.1</v>
          </cell>
          <cell r="R122">
            <v>5928651.5</v>
          </cell>
          <cell r="S122">
            <v>6353073.2400000002</v>
          </cell>
          <cell r="T122">
            <v>4757679.93</v>
          </cell>
          <cell r="U122">
            <v>172820789.56</v>
          </cell>
          <cell r="V122">
            <v>113325202.22</v>
          </cell>
          <cell r="W122">
            <v>123065719.84</v>
          </cell>
          <cell r="X122">
            <v>128887.01</v>
          </cell>
          <cell r="Y122">
            <v>-267.82</v>
          </cell>
          <cell r="Z122">
            <v>6348.72</v>
          </cell>
          <cell r="AA122">
            <v>14523666.51</v>
          </cell>
        </row>
        <row r="123">
          <cell r="A123" t="str">
            <v xml:space="preserve"> LsrAgy00102</v>
          </cell>
          <cell r="B123" t="str">
            <v>DESOTO PARISH SCHOOL BOARD</v>
          </cell>
          <cell r="C123">
            <v>82832.83</v>
          </cell>
          <cell r="D123">
            <v>33215.964829999997</v>
          </cell>
          <cell r="E123">
            <v>0.40100000000000002</v>
          </cell>
          <cell r="F123">
            <v>326608.68</v>
          </cell>
          <cell r="G123">
            <v>3.9490000000000003E-5</v>
          </cell>
          <cell r="H123">
            <v>0</v>
          </cell>
          <cell r="I123">
            <v>3.9490000000000003E-5</v>
          </cell>
          <cell r="J123">
            <v>42082.11</v>
          </cell>
          <cell r="K123">
            <v>0</v>
          </cell>
          <cell r="L123">
            <v>1045.04</v>
          </cell>
          <cell r="M123">
            <v>55311.3</v>
          </cell>
          <cell r="N123">
            <v>-3136.63</v>
          </cell>
          <cell r="O123">
            <v>0</v>
          </cell>
          <cell r="P123">
            <v>-7567.37</v>
          </cell>
          <cell r="Q123">
            <v>6080.79</v>
          </cell>
          <cell r="R123">
            <v>13768.43</v>
          </cell>
          <cell r="S123">
            <v>14754.09</v>
          </cell>
          <cell r="T123">
            <v>11049.02</v>
          </cell>
          <cell r="U123">
            <v>401351.25</v>
          </cell>
          <cell r="V123">
            <v>263181.36</v>
          </cell>
          <cell r="W123">
            <v>0</v>
          </cell>
          <cell r="X123">
            <v>286101.63</v>
          </cell>
          <cell r="Y123">
            <v>-594.5</v>
          </cell>
          <cell r="Z123">
            <v>14092.79</v>
          </cell>
          <cell r="AA123">
            <v>33729.11</v>
          </cell>
        </row>
        <row r="124">
          <cell r="A124" t="str">
            <v xml:space="preserve"> 11-435</v>
          </cell>
          <cell r="B124" t="str">
            <v>DNR - OFFICE OF COASTAL RESTOR AND MGT</v>
          </cell>
          <cell r="C124">
            <v>2871395.52</v>
          </cell>
          <cell r="D124">
            <v>1151429.6035199999</v>
          </cell>
          <cell r="E124">
            <v>0.40100000000000002</v>
          </cell>
          <cell r="F124">
            <v>11322709.77</v>
          </cell>
          <cell r="G124">
            <v>1.3690200000000001E-3</v>
          </cell>
          <cell r="H124">
            <v>1.3615000000000001E-3</v>
          </cell>
          <cell r="I124">
            <v>7.52E-6</v>
          </cell>
          <cell r="J124">
            <v>1458882.04</v>
          </cell>
          <cell r="K124">
            <v>0</v>
          </cell>
          <cell r="L124">
            <v>36229.06</v>
          </cell>
          <cell r="M124">
            <v>1917505.05</v>
          </cell>
          <cell r="N124">
            <v>-108739.15</v>
          </cell>
          <cell r="O124">
            <v>0</v>
          </cell>
          <cell r="P124">
            <v>-262341.86</v>
          </cell>
          <cell r="Q124">
            <v>210806.01</v>
          </cell>
          <cell r="R124">
            <v>477317.34</v>
          </cell>
          <cell r="S124">
            <v>511487.65</v>
          </cell>
          <cell r="T124">
            <v>383042.1</v>
          </cell>
          <cell r="U124">
            <v>13913848.640000001</v>
          </cell>
          <cell r="V124">
            <v>9123842.7699999996</v>
          </cell>
          <cell r="W124">
            <v>9863949.4600000009</v>
          </cell>
          <cell r="X124">
            <v>54481.75</v>
          </cell>
          <cell r="Y124">
            <v>-113.21</v>
          </cell>
          <cell r="Z124">
            <v>2683.66</v>
          </cell>
          <cell r="AA124">
            <v>1169304.33</v>
          </cell>
        </row>
        <row r="125">
          <cell r="A125" t="str">
            <v xml:space="preserve"> 11-432</v>
          </cell>
          <cell r="B125" t="str">
            <v>DNR - OFFICE OF CONSERVATION</v>
          </cell>
          <cell r="C125">
            <v>9275004.7799999993</v>
          </cell>
          <cell r="D125">
            <v>3719276.9167800001</v>
          </cell>
          <cell r="E125">
            <v>0.40100000000000002</v>
          </cell>
          <cell r="F125">
            <v>36573968.659999996</v>
          </cell>
          <cell r="G125">
            <v>4.4221299999999998E-3</v>
          </cell>
          <cell r="H125">
            <v>4.3465099999999996E-3</v>
          </cell>
          <cell r="I125">
            <v>7.5619999999999998E-5</v>
          </cell>
          <cell r="J125">
            <v>4712397.21</v>
          </cell>
          <cell r="K125">
            <v>0</v>
          </cell>
          <cell r="L125">
            <v>117025.04</v>
          </cell>
          <cell r="M125">
            <v>6193815</v>
          </cell>
          <cell r="N125">
            <v>-351242.96</v>
          </cell>
          <cell r="O125">
            <v>0</v>
          </cell>
          <cell r="P125">
            <v>-847401.67</v>
          </cell>
          <cell r="Q125">
            <v>680933.5</v>
          </cell>
          <cell r="R125">
            <v>1541803.14</v>
          </cell>
          <cell r="S125">
            <v>1652178.11</v>
          </cell>
          <cell r="T125">
            <v>1237280.6599999999</v>
          </cell>
          <cell r="U125">
            <v>44943717.039999999</v>
          </cell>
          <cell r="V125">
            <v>29471314.390000001</v>
          </cell>
          <cell r="W125">
            <v>31490088.120000001</v>
          </cell>
          <cell r="X125">
            <v>547860.34</v>
          </cell>
          <cell r="Y125">
            <v>-1138.4100000000001</v>
          </cell>
          <cell r="Z125">
            <v>26986.5</v>
          </cell>
          <cell r="AA125">
            <v>3777019.88</v>
          </cell>
        </row>
        <row r="126">
          <cell r="A126" t="str">
            <v xml:space="preserve"> 11-434</v>
          </cell>
          <cell r="B126" t="str">
            <v>DNR - OFFICE OF MINERAL RESOURCES</v>
          </cell>
          <cell r="C126">
            <v>3422428.04</v>
          </cell>
          <cell r="D126">
            <v>1372393.6440399999</v>
          </cell>
          <cell r="E126">
            <v>0.40100000000000002</v>
          </cell>
          <cell r="F126">
            <v>13495579.65</v>
          </cell>
          <cell r="G126">
            <v>1.63174E-3</v>
          </cell>
          <cell r="H126">
            <v>1.6282600000000001E-3</v>
          </cell>
          <cell r="I126">
            <v>3.4800000000000001E-6</v>
          </cell>
          <cell r="J126">
            <v>1738846.89</v>
          </cell>
          <cell r="K126">
            <v>0</v>
          </cell>
          <cell r="L126">
            <v>43181.55</v>
          </cell>
          <cell r="M126">
            <v>2285481.36</v>
          </cell>
          <cell r="N126">
            <v>-129606.59</v>
          </cell>
          <cell r="O126">
            <v>0</v>
          </cell>
          <cell r="P126">
            <v>-312686.24</v>
          </cell>
          <cell r="Q126">
            <v>251260.46</v>
          </cell>
          <cell r="R126">
            <v>568916.30000000005</v>
          </cell>
          <cell r="S126">
            <v>609644.02</v>
          </cell>
          <cell r="T126">
            <v>456549.3</v>
          </cell>
          <cell r="U126">
            <v>16583967.640000001</v>
          </cell>
          <cell r="V126">
            <v>10874741.93</v>
          </cell>
          <cell r="W126">
            <v>11796602.539999999</v>
          </cell>
          <cell r="X126">
            <v>25212.3</v>
          </cell>
          <cell r="Y126">
            <v>-52.39</v>
          </cell>
          <cell r="Z126">
            <v>1241.9100000000001</v>
          </cell>
          <cell r="AA126">
            <v>1393698.15</v>
          </cell>
        </row>
        <row r="127">
          <cell r="A127" t="str">
            <v xml:space="preserve"> 11-431</v>
          </cell>
          <cell r="B127" t="str">
            <v>DNR - OFFICE OF THE SECRETARY</v>
          </cell>
          <cell r="C127">
            <v>2374444.2400000002</v>
          </cell>
          <cell r="D127">
            <v>952152.14023999998</v>
          </cell>
          <cell r="E127">
            <v>0.40100000000000002</v>
          </cell>
          <cell r="F127">
            <v>9363140.4299999997</v>
          </cell>
          <cell r="G127">
            <v>1.1320900000000001E-3</v>
          </cell>
          <cell r="H127">
            <v>1.0696200000000001E-3</v>
          </cell>
          <cell r="I127">
            <v>6.2470000000000003E-5</v>
          </cell>
          <cell r="J127">
            <v>1206400.03</v>
          </cell>
          <cell r="K127">
            <v>0</v>
          </cell>
          <cell r="L127">
            <v>29959.06</v>
          </cell>
          <cell r="M127">
            <v>1585651.26</v>
          </cell>
          <cell r="N127">
            <v>-89920.16</v>
          </cell>
          <cell r="O127">
            <v>0</v>
          </cell>
          <cell r="P127">
            <v>-216939.56</v>
          </cell>
          <cell r="Q127">
            <v>174322.78</v>
          </cell>
          <cell r="R127">
            <v>394710.22</v>
          </cell>
          <cell r="S127">
            <v>422966.83</v>
          </cell>
          <cell r="T127">
            <v>316750.77</v>
          </cell>
          <cell r="U127">
            <v>11505842.800000001</v>
          </cell>
          <cell r="V127">
            <v>7544821.2300000004</v>
          </cell>
          <cell r="W127">
            <v>7749304.1699999999</v>
          </cell>
          <cell r="X127">
            <v>452589.73</v>
          </cell>
          <cell r="Y127">
            <v>-940.45</v>
          </cell>
          <cell r="Z127">
            <v>22293.66</v>
          </cell>
          <cell r="AA127">
            <v>966938.2</v>
          </cell>
        </row>
        <row r="128">
          <cell r="A128" t="str">
            <v xml:space="preserve"> 01-107</v>
          </cell>
          <cell r="B128" t="str">
            <v>DOA - DIVISION OF ADMINISTRATION</v>
          </cell>
          <cell r="C128">
            <v>31944918.98</v>
          </cell>
          <cell r="D128">
            <v>12800432.78506</v>
          </cell>
          <cell r="E128">
            <v>0.40070319999999998</v>
          </cell>
          <cell r="F128">
            <v>125874768.51000001</v>
          </cell>
          <cell r="G128">
            <v>1.5219420000000001E-2</v>
          </cell>
          <cell r="H128">
            <v>1.488339E-2</v>
          </cell>
          <cell r="I128">
            <v>3.3603000000000002E-4</v>
          </cell>
          <cell r="J128">
            <v>16218417.890000001</v>
          </cell>
          <cell r="K128">
            <v>0</v>
          </cell>
          <cell r="L128">
            <v>402759.12</v>
          </cell>
          <cell r="M128">
            <v>21316938.18</v>
          </cell>
          <cell r="N128">
            <v>-1208855.05</v>
          </cell>
          <cell r="O128">
            <v>0</v>
          </cell>
          <cell r="P128">
            <v>-2916459.24</v>
          </cell>
          <cell r="Q128">
            <v>2343534.19</v>
          </cell>
          <cell r="R128">
            <v>5306345.47</v>
          </cell>
          <cell r="S128">
            <v>5686217.4100000001</v>
          </cell>
          <cell r="T128">
            <v>4258285.9400000004</v>
          </cell>
          <cell r="U128">
            <v>154680505.97999999</v>
          </cell>
          <cell r="V128">
            <v>101429924.40000001</v>
          </cell>
          <cell r="W128">
            <v>107828870.22</v>
          </cell>
          <cell r="X128">
            <v>2434508.2200000002</v>
          </cell>
          <cell r="Y128">
            <v>-5058.7299999999996</v>
          </cell>
          <cell r="Z128">
            <v>119918.99</v>
          </cell>
          <cell r="AA128">
            <v>12999177.300000001</v>
          </cell>
        </row>
        <row r="129">
          <cell r="A129" t="str">
            <v xml:space="preserve"> 01-100</v>
          </cell>
          <cell r="B129" t="str">
            <v>DOA - EXECUTIVE OFFICE</v>
          </cell>
          <cell r="C129">
            <v>4826949.03</v>
          </cell>
          <cell r="D129">
            <v>1934092.9045500001</v>
          </cell>
          <cell r="E129">
            <v>0.4006864</v>
          </cell>
          <cell r="F129">
            <v>19019145.210000001</v>
          </cell>
          <cell r="G129">
            <v>2.2995899999999998E-3</v>
          </cell>
          <cell r="H129">
            <v>2.1176799999999998E-3</v>
          </cell>
          <cell r="I129">
            <v>1.8191E-4</v>
          </cell>
          <cell r="J129">
            <v>2450534.36</v>
          </cell>
          <cell r="K129">
            <v>0</v>
          </cell>
          <cell r="L129">
            <v>60855.199999999997</v>
          </cell>
          <cell r="M129">
            <v>3220899.21</v>
          </cell>
          <cell r="N129">
            <v>-182652.89</v>
          </cell>
          <cell r="O129">
            <v>0</v>
          </cell>
          <cell r="P129">
            <v>-440664.66</v>
          </cell>
          <cell r="Q129">
            <v>354098.11</v>
          </cell>
          <cell r="R129">
            <v>801766.36</v>
          </cell>
          <cell r="S129">
            <v>859163.4</v>
          </cell>
          <cell r="T129">
            <v>643409</v>
          </cell>
          <cell r="U129">
            <v>23371570.32</v>
          </cell>
          <cell r="V129">
            <v>15325632.640000001</v>
          </cell>
          <cell r="W129">
            <v>15342408.01</v>
          </cell>
          <cell r="X129">
            <v>1317922.18</v>
          </cell>
          <cell r="Y129">
            <v>-2738.55</v>
          </cell>
          <cell r="Z129">
            <v>64918.2</v>
          </cell>
          <cell r="AA129">
            <v>1964120.72</v>
          </cell>
        </row>
        <row r="130">
          <cell r="A130">
            <v>710</v>
          </cell>
          <cell r="B130" t="str">
            <v>DOA - FEDERAL PROPERTY ASSISTANCE</v>
          </cell>
          <cell r="C130">
            <v>290487.65999999997</v>
          </cell>
          <cell r="D130">
            <v>116485.55166</v>
          </cell>
          <cell r="E130">
            <v>0.40100000000000002</v>
          </cell>
          <cell r="F130">
            <v>1145487.5</v>
          </cell>
          <cell r="G130">
            <v>1.3850000000000001E-4</v>
          </cell>
          <cell r="H130">
            <v>1.2509000000000001E-4</v>
          </cell>
          <cell r="I130">
            <v>1.341E-5</v>
          </cell>
          <cell r="J130">
            <v>147591.1</v>
          </cell>
          <cell r="K130">
            <v>0</v>
          </cell>
          <cell r="L130">
            <v>3665.19</v>
          </cell>
          <cell r="M130">
            <v>193988.73</v>
          </cell>
          <cell r="N130">
            <v>-11000.84</v>
          </cell>
          <cell r="O130">
            <v>0</v>
          </cell>
          <cell r="P130">
            <v>-26540.41</v>
          </cell>
          <cell r="Q130">
            <v>21326.67</v>
          </cell>
          <cell r="R130">
            <v>48288.89</v>
          </cell>
          <cell r="S130">
            <v>51745.8</v>
          </cell>
          <cell r="T130">
            <v>38751.32</v>
          </cell>
          <cell r="U130">
            <v>1407625.92</v>
          </cell>
          <cell r="V130">
            <v>923034.16</v>
          </cell>
          <cell r="W130">
            <v>906266.21</v>
          </cell>
          <cell r="X130">
            <v>97154.29</v>
          </cell>
          <cell r="Y130">
            <v>-201.88</v>
          </cell>
          <cell r="Z130">
            <v>4785.63</v>
          </cell>
          <cell r="AA130">
            <v>118295.31</v>
          </cell>
        </row>
        <row r="131">
          <cell r="A131">
            <v>711</v>
          </cell>
          <cell r="B131" t="str">
            <v>DOA - LA PROPERTY ASSISTANCE AGENCY</v>
          </cell>
          <cell r="C131">
            <v>1359426.2</v>
          </cell>
          <cell r="D131">
            <v>545129.90619999997</v>
          </cell>
          <cell r="E131">
            <v>0.40100000000000002</v>
          </cell>
          <cell r="F131">
            <v>5360633.4000000004</v>
          </cell>
          <cell r="G131">
            <v>6.4815000000000001E-4</v>
          </cell>
          <cell r="H131">
            <v>6.4373999999999996E-4</v>
          </cell>
          <cell r="I131">
            <v>4.4100000000000001E-6</v>
          </cell>
          <cell r="J131">
            <v>690694.36</v>
          </cell>
          <cell r="K131">
            <v>0</v>
          </cell>
          <cell r="L131">
            <v>17152.32</v>
          </cell>
          <cell r="M131">
            <v>907825.23</v>
          </cell>
          <cell r="N131">
            <v>-51481.55</v>
          </cell>
          <cell r="O131">
            <v>0</v>
          </cell>
          <cell r="P131">
            <v>-124203.36</v>
          </cell>
          <cell r="Q131">
            <v>99804.18</v>
          </cell>
          <cell r="R131">
            <v>225981.53</v>
          </cell>
          <cell r="S131">
            <v>242159.15</v>
          </cell>
          <cell r="T131">
            <v>181347.78</v>
          </cell>
          <cell r="U131">
            <v>6587384.4000000004</v>
          </cell>
          <cell r="V131">
            <v>4319599.93</v>
          </cell>
          <cell r="W131">
            <v>4663840.49</v>
          </cell>
          <cell r="X131">
            <v>31950.07</v>
          </cell>
          <cell r="Y131">
            <v>-66.39</v>
          </cell>
          <cell r="Z131">
            <v>1573.8</v>
          </cell>
          <cell r="AA131">
            <v>553596.43999999994</v>
          </cell>
        </row>
        <row r="132">
          <cell r="A132" t="str">
            <v xml:space="preserve"> 01-106</v>
          </cell>
          <cell r="B132" t="str">
            <v xml:space="preserve">DOA - LOUISIANA TAX COMMISSION </v>
          </cell>
          <cell r="C132">
            <v>2077843.56</v>
          </cell>
          <cell r="D132">
            <v>833215.26755999995</v>
          </cell>
          <cell r="E132">
            <v>0.40100000000000002</v>
          </cell>
          <cell r="F132">
            <v>8193502.5700000003</v>
          </cell>
          <cell r="G132">
            <v>9.9066999999999992E-4</v>
          </cell>
          <cell r="H132">
            <v>9.6476000000000005E-4</v>
          </cell>
          <cell r="I132">
            <v>2.5910000000000001E-5</v>
          </cell>
          <cell r="J132">
            <v>1055697.26</v>
          </cell>
          <cell r="K132">
            <v>0</v>
          </cell>
          <cell r="L132">
            <v>26216.6</v>
          </cell>
          <cell r="M132">
            <v>1387572.66</v>
          </cell>
          <cell r="N132">
            <v>-78687.39</v>
          </cell>
          <cell r="O132">
            <v>0</v>
          </cell>
          <cell r="P132">
            <v>-189839.6</v>
          </cell>
          <cell r="Q132">
            <v>152546.48000000001</v>
          </cell>
          <cell r="R132">
            <v>345403.26</v>
          </cell>
          <cell r="S132">
            <v>370130.07</v>
          </cell>
          <cell r="T132">
            <v>277182.45</v>
          </cell>
          <cell r="U132">
            <v>10068539.859999999</v>
          </cell>
          <cell r="V132">
            <v>6602326.71</v>
          </cell>
          <cell r="W132">
            <v>6989602.5599999996</v>
          </cell>
          <cell r="X132">
            <v>187715.7</v>
          </cell>
          <cell r="Y132">
            <v>-390.06</v>
          </cell>
          <cell r="Z132">
            <v>9246.5</v>
          </cell>
          <cell r="AA132">
            <v>846148.87</v>
          </cell>
        </row>
        <row r="133">
          <cell r="A133" t="str">
            <v xml:space="preserve"> 01-103</v>
          </cell>
          <cell r="B133" t="str">
            <v>DOA - MENTAL HEALTH ADVOCACY SERVICE</v>
          </cell>
          <cell r="C133">
            <v>2509682.2400000002</v>
          </cell>
          <cell r="D133">
            <v>1006382.5782399999</v>
          </cell>
          <cell r="E133">
            <v>0.40100000000000002</v>
          </cell>
          <cell r="F133">
            <v>9896433.0899999999</v>
          </cell>
          <cell r="G133">
            <v>1.1965700000000001E-3</v>
          </cell>
          <cell r="H133">
            <v>1.14364E-3</v>
          </cell>
          <cell r="I133">
            <v>5.2930000000000003E-5</v>
          </cell>
          <cell r="J133">
            <v>1275112.47</v>
          </cell>
          <cell r="K133">
            <v>0</v>
          </cell>
          <cell r="L133">
            <v>31665.43</v>
          </cell>
          <cell r="M133">
            <v>1675964.57</v>
          </cell>
          <cell r="N133">
            <v>-95041.71</v>
          </cell>
          <cell r="O133">
            <v>0</v>
          </cell>
          <cell r="P133">
            <v>-229295.7</v>
          </cell>
          <cell r="Q133">
            <v>184251.61</v>
          </cell>
          <cell r="R133">
            <v>417191.57</v>
          </cell>
          <cell r="S133">
            <v>447057.59</v>
          </cell>
          <cell r="T133">
            <v>334791.81</v>
          </cell>
          <cell r="U133">
            <v>12161176.51</v>
          </cell>
          <cell r="V133">
            <v>7974548.6100000003</v>
          </cell>
          <cell r="W133">
            <v>8285572.6500000004</v>
          </cell>
          <cell r="X133">
            <v>383473.26</v>
          </cell>
          <cell r="Y133">
            <v>-796.83</v>
          </cell>
          <cell r="Z133">
            <v>18889.12</v>
          </cell>
          <cell r="AA133">
            <v>1022011.72</v>
          </cell>
        </row>
        <row r="134">
          <cell r="A134">
            <v>606</v>
          </cell>
          <cell r="B134" t="str">
            <v>DOA - OFFICE OF AIRCRAFT SERVICES</v>
          </cell>
          <cell r="C134">
            <v>123136.08</v>
          </cell>
          <cell r="D134">
            <v>49377.568079999997</v>
          </cell>
          <cell r="E134">
            <v>0.40100000000000002</v>
          </cell>
          <cell r="F134">
            <v>485570.91</v>
          </cell>
          <cell r="G134">
            <v>5.8709999999999999E-5</v>
          </cell>
          <cell r="H134">
            <v>4.9100000000000001E-5</v>
          </cell>
          <cell r="I134">
            <v>9.6099999999999995E-6</v>
          </cell>
          <cell r="J134">
            <v>62563.71</v>
          </cell>
          <cell r="K134">
            <v>0</v>
          </cell>
          <cell r="L134">
            <v>1553.67</v>
          </cell>
          <cell r="M134">
            <v>82231.61</v>
          </cell>
          <cell r="N134">
            <v>-4663.24</v>
          </cell>
          <cell r="O134">
            <v>0</v>
          </cell>
          <cell r="P134">
            <v>-11250.45</v>
          </cell>
          <cell r="Q134">
            <v>9040.35</v>
          </cell>
          <cell r="R134">
            <v>20469.61</v>
          </cell>
          <cell r="S134">
            <v>21934.99</v>
          </cell>
          <cell r="T134">
            <v>16426.64</v>
          </cell>
          <cell r="U134">
            <v>596691.1</v>
          </cell>
          <cell r="V134">
            <v>391273.18</v>
          </cell>
          <cell r="W134">
            <v>355725.24</v>
          </cell>
          <cell r="X134">
            <v>69623.62</v>
          </cell>
          <cell r="Y134">
            <v>-144.66999999999999</v>
          </cell>
          <cell r="Z134">
            <v>3429.52</v>
          </cell>
          <cell r="AA134">
            <v>50145.26</v>
          </cell>
        </row>
        <row r="135">
          <cell r="A135" t="str">
            <v xml:space="preserve"> 21-800</v>
          </cell>
          <cell r="B135" t="str">
            <v>DOA - OFFICE OF GROUP BENEFITS</v>
          </cell>
          <cell r="C135">
            <v>2420325.0499999998</v>
          </cell>
          <cell r="D135">
            <v>970550.34505</v>
          </cell>
          <cell r="E135">
            <v>0.40100000000000002</v>
          </cell>
          <cell r="F135">
            <v>9544019.9299999997</v>
          </cell>
          <cell r="G135">
            <v>1.1539600000000001E-3</v>
          </cell>
          <cell r="H135">
            <v>1.2104800000000001E-3</v>
          </cell>
          <cell r="I135">
            <v>-5.6520000000000001E-5</v>
          </cell>
          <cell r="J135">
            <v>1229705.57</v>
          </cell>
          <cell r="K135">
            <v>0</v>
          </cell>
          <cell r="L135">
            <v>30537.82</v>
          </cell>
          <cell r="M135">
            <v>1616283.27</v>
          </cell>
          <cell r="N135">
            <v>-91657.26</v>
          </cell>
          <cell r="O135">
            <v>0</v>
          </cell>
          <cell r="P135">
            <v>-221130.46</v>
          </cell>
          <cell r="Q135">
            <v>177690.39</v>
          </cell>
          <cell r="R135">
            <v>402335.33</v>
          </cell>
          <cell r="S135">
            <v>431137.81</v>
          </cell>
          <cell r="T135">
            <v>322869.84000000003</v>
          </cell>
          <cell r="U135">
            <v>11728115.57</v>
          </cell>
          <cell r="V135">
            <v>7690573.9900000002</v>
          </cell>
          <cell r="W135">
            <v>8769822.6600000001</v>
          </cell>
          <cell r="X135">
            <v>-409482.5</v>
          </cell>
          <cell r="Y135">
            <v>850.88</v>
          </cell>
          <cell r="Z135">
            <v>-20170.29</v>
          </cell>
          <cell r="AA135">
            <v>985617.76</v>
          </cell>
        </row>
        <row r="136">
          <cell r="A136" t="str">
            <v xml:space="preserve"> 21-804</v>
          </cell>
          <cell r="B136" t="str">
            <v>DOA - OFFICE OF RISK MANAGEMENT</v>
          </cell>
          <cell r="C136">
            <v>2662409.64</v>
          </cell>
          <cell r="D136">
            <v>1067626.2656400001</v>
          </cell>
          <cell r="E136">
            <v>0.40100000000000002</v>
          </cell>
          <cell r="F136">
            <v>10498620.42</v>
          </cell>
          <cell r="G136">
            <v>1.2693800000000001E-3</v>
          </cell>
          <cell r="H136">
            <v>1.20824E-3</v>
          </cell>
          <cell r="I136">
            <v>6.1140000000000001E-5</v>
          </cell>
          <cell r="J136">
            <v>1352701.7</v>
          </cell>
          <cell r="K136">
            <v>0</v>
          </cell>
          <cell r="L136">
            <v>33592.239999999998</v>
          </cell>
          <cell r="M136">
            <v>1777945.22</v>
          </cell>
          <cell r="N136">
            <v>-100824.89</v>
          </cell>
          <cell r="O136">
            <v>0</v>
          </cell>
          <cell r="P136">
            <v>-243248.1</v>
          </cell>
          <cell r="Q136">
            <v>195463.13</v>
          </cell>
          <cell r="R136">
            <v>442577.23</v>
          </cell>
          <cell r="S136">
            <v>474260.56</v>
          </cell>
          <cell r="T136">
            <v>355163.53</v>
          </cell>
          <cell r="U136">
            <v>12901171.050000001</v>
          </cell>
          <cell r="V136">
            <v>8459791.3300000001</v>
          </cell>
          <cell r="W136">
            <v>8753594.0500000007</v>
          </cell>
          <cell r="X136">
            <v>442954</v>
          </cell>
          <cell r="Y136">
            <v>-920.43</v>
          </cell>
          <cell r="Z136">
            <v>21819.03</v>
          </cell>
          <cell r="AA136">
            <v>1084200.03</v>
          </cell>
        </row>
        <row r="137">
          <cell r="A137">
            <v>609</v>
          </cell>
          <cell r="B137" t="str">
            <v>DOA - OFFICE OF ST PROCUREMENT</v>
          </cell>
          <cell r="C137">
            <v>5525065</v>
          </cell>
          <cell r="D137">
            <v>2215551.0649999999</v>
          </cell>
          <cell r="E137">
            <v>0.40100000000000002</v>
          </cell>
          <cell r="F137">
            <v>21786924.219999999</v>
          </cell>
          <cell r="G137">
            <v>2.6342399999999999E-3</v>
          </cell>
          <cell r="H137">
            <v>2.5901800000000001E-3</v>
          </cell>
          <cell r="I137">
            <v>4.4060000000000002E-5</v>
          </cell>
          <cell r="J137">
            <v>2807150.68</v>
          </cell>
          <cell r="K137">
            <v>0</v>
          </cell>
          <cell r="L137">
            <v>69711.210000000006</v>
          </cell>
          <cell r="M137">
            <v>3689623.6</v>
          </cell>
          <cell r="N137">
            <v>-209233.62</v>
          </cell>
          <cell r="O137">
            <v>0</v>
          </cell>
          <cell r="P137">
            <v>-504792.8</v>
          </cell>
          <cell r="Q137">
            <v>405628.57</v>
          </cell>
          <cell r="R137">
            <v>918444.16</v>
          </cell>
          <cell r="S137">
            <v>984193.97</v>
          </cell>
          <cell r="T137">
            <v>737041.7</v>
          </cell>
          <cell r="U137">
            <v>26772740.100000001</v>
          </cell>
          <cell r="V137">
            <v>17555909.760000002</v>
          </cell>
          <cell r="W137">
            <v>18765629.539999999</v>
          </cell>
          <cell r="X137">
            <v>319210.88</v>
          </cell>
          <cell r="Y137">
            <v>-663.3</v>
          </cell>
          <cell r="Z137">
            <v>15723.69</v>
          </cell>
          <cell r="AA137">
            <v>2249951.23</v>
          </cell>
        </row>
        <row r="138">
          <cell r="A138">
            <v>607</v>
          </cell>
          <cell r="B138" t="str">
            <v>DOA - OFFICE OF TECHNOLOGY SERVICES</v>
          </cell>
          <cell r="C138">
            <v>51800861.299999997</v>
          </cell>
          <cell r="D138">
            <v>20772145.381299999</v>
          </cell>
          <cell r="E138">
            <v>0.40100000000000002</v>
          </cell>
          <cell r="F138">
            <v>204265647.63</v>
          </cell>
          <cell r="G138">
            <v>2.46976E-2</v>
          </cell>
          <cell r="H138">
            <v>2.457196E-2</v>
          </cell>
          <cell r="I138">
            <v>1.2564E-4</v>
          </cell>
          <cell r="J138">
            <v>26318742.609999999</v>
          </cell>
          <cell r="K138">
            <v>0</v>
          </cell>
          <cell r="L138">
            <v>653584.93999999994</v>
          </cell>
          <cell r="M138">
            <v>34592462.299999997</v>
          </cell>
          <cell r="N138">
            <v>-1961692.26</v>
          </cell>
          <cell r="O138">
            <v>0</v>
          </cell>
          <cell r="P138">
            <v>-4732739.07</v>
          </cell>
          <cell r="Q138">
            <v>3803014.18</v>
          </cell>
          <cell r="R138">
            <v>8610971.9000000004</v>
          </cell>
          <cell r="S138">
            <v>9227416.2400000002</v>
          </cell>
          <cell r="T138">
            <v>6910213.5800000001</v>
          </cell>
          <cell r="U138">
            <v>251010699.78999999</v>
          </cell>
          <cell r="V138">
            <v>164597317.16999999</v>
          </cell>
          <cell r="W138">
            <v>178021719.91</v>
          </cell>
          <cell r="X138">
            <v>910250.91</v>
          </cell>
          <cell r="Y138">
            <v>-1891.44</v>
          </cell>
          <cell r="Z138">
            <v>44837.13</v>
          </cell>
          <cell r="AA138">
            <v>21094659.41</v>
          </cell>
        </row>
        <row r="139">
          <cell r="A139" t="str">
            <v xml:space="preserve"> 01-102</v>
          </cell>
          <cell r="B139" t="str">
            <v>DOA - OFFICE OF THE INSPECTOR GENERAL</v>
          </cell>
          <cell r="C139">
            <v>943830.48</v>
          </cell>
          <cell r="D139">
            <v>405654.01163999998</v>
          </cell>
          <cell r="E139">
            <v>0.42979539999999999</v>
          </cell>
          <cell r="F139">
            <v>3989025.84</v>
          </cell>
          <cell r="G139">
            <v>4.8231000000000001E-4</v>
          </cell>
          <cell r="H139">
            <v>4.7995999999999998E-4</v>
          </cell>
          <cell r="I139">
            <v>2.3499999999999999E-6</v>
          </cell>
          <cell r="J139">
            <v>513968.68</v>
          </cell>
          <cell r="K139">
            <v>0</v>
          </cell>
          <cell r="L139">
            <v>12763.61</v>
          </cell>
          <cell r="M139">
            <v>675542.99</v>
          </cell>
          <cell r="N139">
            <v>-38309.14</v>
          </cell>
          <cell r="O139">
            <v>0</v>
          </cell>
          <cell r="P139">
            <v>-92423.85</v>
          </cell>
          <cell r="Q139">
            <v>74267.61</v>
          </cell>
          <cell r="R139">
            <v>168160.38</v>
          </cell>
          <cell r="S139">
            <v>180198.69</v>
          </cell>
          <cell r="T139">
            <v>134946.92000000001</v>
          </cell>
          <cell r="U139">
            <v>4901892.1100000003</v>
          </cell>
          <cell r="V139">
            <v>3214358.16</v>
          </cell>
          <cell r="W139">
            <v>3477268.59</v>
          </cell>
          <cell r="X139">
            <v>17025.55</v>
          </cell>
          <cell r="Y139">
            <v>-35.380000000000003</v>
          </cell>
          <cell r="Z139">
            <v>838.64</v>
          </cell>
          <cell r="AA139">
            <v>411949.55</v>
          </cell>
        </row>
        <row r="140">
          <cell r="A140" t="str">
            <v xml:space="preserve"> 08A-400</v>
          </cell>
          <cell r="B140" t="str">
            <v>DOC - ADMINISTRATION</v>
          </cell>
          <cell r="C140">
            <v>13683570.67</v>
          </cell>
          <cell r="D140">
            <v>5511038.4103100002</v>
          </cell>
          <cell r="E140">
            <v>0.40274850000000001</v>
          </cell>
          <cell r="F140">
            <v>54193551.439999998</v>
          </cell>
          <cell r="G140">
            <v>6.5525000000000002E-3</v>
          </cell>
          <cell r="H140">
            <v>6.4895999999999999E-3</v>
          </cell>
          <cell r="I140">
            <v>6.2899999999999997E-5</v>
          </cell>
          <cell r="J140">
            <v>6982604.0199999996</v>
          </cell>
          <cell r="K140">
            <v>0</v>
          </cell>
          <cell r="L140">
            <v>173402.08</v>
          </cell>
          <cell r="M140">
            <v>9177697.8000000007</v>
          </cell>
          <cell r="N140">
            <v>-520454.96</v>
          </cell>
          <cell r="O140">
            <v>0</v>
          </cell>
          <cell r="P140">
            <v>-1255639.1200000001</v>
          </cell>
          <cell r="Q140">
            <v>1008974.57</v>
          </cell>
          <cell r="R140">
            <v>2284569.89</v>
          </cell>
          <cell r="S140">
            <v>2448118.23</v>
          </cell>
          <cell r="T140">
            <v>1833343.1</v>
          </cell>
          <cell r="U140">
            <v>66595442.890000001</v>
          </cell>
          <cell r="V140">
            <v>43669179.219999999</v>
          </cell>
          <cell r="W140">
            <v>47016589.380000003</v>
          </cell>
          <cell r="X140">
            <v>455705.05</v>
          </cell>
          <cell r="Y140">
            <v>-946.92</v>
          </cell>
          <cell r="Z140">
            <v>22447.119999999999</v>
          </cell>
          <cell r="AA140">
            <v>5596606.79</v>
          </cell>
        </row>
        <row r="141">
          <cell r="A141" t="str">
            <v xml:space="preserve"> 08A-415</v>
          </cell>
          <cell r="B141" t="str">
            <v>DOC - ADULT PROBATION AND PAROLE</v>
          </cell>
          <cell r="C141">
            <v>40421953.689999998</v>
          </cell>
          <cell r="D141">
            <v>17465187.710299999</v>
          </cell>
          <cell r="E141">
            <v>0.43207180000000001</v>
          </cell>
          <cell r="F141">
            <v>171746208.49000001</v>
          </cell>
          <cell r="G141">
            <v>2.0765700000000002E-2</v>
          </cell>
          <cell r="H141">
            <v>1.9446339999999999E-2</v>
          </cell>
          <cell r="I141">
            <v>1.3193600000000001E-3</v>
          </cell>
          <cell r="J141">
            <v>22128753.940000001</v>
          </cell>
          <cell r="K141">
            <v>0</v>
          </cell>
          <cell r="L141">
            <v>549533.1</v>
          </cell>
          <cell r="M141">
            <v>29085283.359999999</v>
          </cell>
          <cell r="N141">
            <v>-1649387.51</v>
          </cell>
          <cell r="O141">
            <v>0</v>
          </cell>
          <cell r="P141">
            <v>-3979278.95</v>
          </cell>
          <cell r="Q141">
            <v>3197567.85</v>
          </cell>
          <cell r="R141">
            <v>7240090.5</v>
          </cell>
          <cell r="S141">
            <v>7758395.8499999996</v>
          </cell>
          <cell r="T141">
            <v>5810095.8099999996</v>
          </cell>
          <cell r="U141">
            <v>211049368.71000001</v>
          </cell>
          <cell r="V141">
            <v>138393143.83000001</v>
          </cell>
          <cell r="W141">
            <v>140887047.38</v>
          </cell>
          <cell r="X141">
            <v>9558648.8200000003</v>
          </cell>
          <cell r="Y141">
            <v>-19862.189999999999</v>
          </cell>
          <cell r="Z141">
            <v>470839.87</v>
          </cell>
          <cell r="AA141">
            <v>17736353.690000001</v>
          </cell>
        </row>
        <row r="142">
          <cell r="A142" t="str">
            <v xml:space="preserve"> 08A-408</v>
          </cell>
          <cell r="B142" t="str">
            <v>DOC - ALLEN CORRECTIONAL CENTER</v>
          </cell>
          <cell r="C142">
            <v>5814198.4800000004</v>
          </cell>
          <cell r="D142">
            <v>2542655.98116</v>
          </cell>
          <cell r="E142">
            <v>0.4373184</v>
          </cell>
          <cell r="F142">
            <v>25003552.379999999</v>
          </cell>
          <cell r="G142">
            <v>3.02316E-3</v>
          </cell>
          <cell r="H142">
            <v>2.67294E-3</v>
          </cell>
          <cell r="I142">
            <v>3.5021999999999999E-4</v>
          </cell>
          <cell r="J142">
            <v>3221599.26</v>
          </cell>
          <cell r="K142">
            <v>0</v>
          </cell>
          <cell r="L142">
            <v>80003.39</v>
          </cell>
          <cell r="M142">
            <v>4234360.76</v>
          </cell>
          <cell r="N142">
            <v>-240124.93</v>
          </cell>
          <cell r="O142">
            <v>0</v>
          </cell>
          <cell r="P142">
            <v>-579320.56000000006</v>
          </cell>
          <cell r="Q142">
            <v>465515.69</v>
          </cell>
          <cell r="R142">
            <v>1054043.54</v>
          </cell>
          <cell r="S142">
            <v>1129500.67</v>
          </cell>
          <cell r="T142">
            <v>845858.76</v>
          </cell>
          <cell r="U142">
            <v>30725475.640000001</v>
          </cell>
          <cell r="V142">
            <v>20147869.649999999</v>
          </cell>
          <cell r="W142">
            <v>19365218.57</v>
          </cell>
          <cell r="X142">
            <v>2537313.54</v>
          </cell>
          <cell r="Y142">
            <v>-5272.36</v>
          </cell>
          <cell r="Z142">
            <v>124982.98</v>
          </cell>
          <cell r="AA142">
            <v>2582134.7200000002</v>
          </cell>
        </row>
        <row r="143">
          <cell r="A143" t="str">
            <v xml:space="preserve"> 08A-414</v>
          </cell>
          <cell r="B143" t="str">
            <v>DOC - DAVID WADE CORRECTIONAL CENTER</v>
          </cell>
          <cell r="C143">
            <v>13474259</v>
          </cell>
          <cell r="D143">
            <v>5804327.1354</v>
          </cell>
          <cell r="E143">
            <v>0.43077149999999997</v>
          </cell>
          <cell r="F143">
            <v>57077616.049999997</v>
          </cell>
          <cell r="G143">
            <v>6.9012099999999996E-3</v>
          </cell>
          <cell r="H143">
            <v>6.4162100000000003E-3</v>
          </cell>
          <cell r="I143">
            <v>4.8500000000000003E-4</v>
          </cell>
          <cell r="J143">
            <v>7354203.2300000004</v>
          </cell>
          <cell r="K143">
            <v>0</v>
          </cell>
          <cell r="L143">
            <v>182630.17</v>
          </cell>
          <cell r="M143">
            <v>9666115.1999999993</v>
          </cell>
          <cell r="N143">
            <v>-548152.46</v>
          </cell>
          <cell r="O143">
            <v>0</v>
          </cell>
          <cell r="P143">
            <v>-1322461.54</v>
          </cell>
          <cell r="Q143">
            <v>1062670.04</v>
          </cell>
          <cell r="R143">
            <v>2406149.7999999998</v>
          </cell>
          <cell r="S143">
            <v>2578401.84</v>
          </cell>
          <cell r="T143">
            <v>1930909.69</v>
          </cell>
          <cell r="U143">
            <v>70139509.569999993</v>
          </cell>
          <cell r="V143">
            <v>45993159.299999997</v>
          </cell>
          <cell r="W143">
            <v>46484885.189999998</v>
          </cell>
          <cell r="X143">
            <v>3513782.95</v>
          </cell>
          <cell r="Y143">
            <v>-7301.39</v>
          </cell>
          <cell r="Z143">
            <v>173081.9</v>
          </cell>
          <cell r="AA143">
            <v>5894446.2000000002</v>
          </cell>
        </row>
        <row r="144">
          <cell r="A144" t="str">
            <v xml:space="preserve"> 08A-409</v>
          </cell>
          <cell r="B144" t="str">
            <v>DOC - DIXON CORRECTIONAL INSTITUTE</v>
          </cell>
          <cell r="C144">
            <v>19964251.149999999</v>
          </cell>
          <cell r="D144">
            <v>8559648.1780600008</v>
          </cell>
          <cell r="E144">
            <v>0.42874869999999998</v>
          </cell>
          <cell r="F144">
            <v>84172406.810000002</v>
          </cell>
          <cell r="G144">
            <v>1.0177220000000001E-2</v>
          </cell>
          <cell r="H144">
            <v>1.0019460000000001E-2</v>
          </cell>
          <cell r="I144">
            <v>1.5776000000000001E-4</v>
          </cell>
          <cell r="J144">
            <v>10845249.48</v>
          </cell>
          <cell r="K144">
            <v>0</v>
          </cell>
          <cell r="L144">
            <v>269324.86</v>
          </cell>
          <cell r="M144">
            <v>14254627.939999999</v>
          </cell>
          <cell r="N144">
            <v>-808360.88</v>
          </cell>
          <cell r="O144">
            <v>0</v>
          </cell>
          <cell r="P144">
            <v>-1950235.11</v>
          </cell>
          <cell r="Q144">
            <v>1567120.37</v>
          </cell>
          <cell r="R144">
            <v>3548351.07</v>
          </cell>
          <cell r="S144">
            <v>3802371.29</v>
          </cell>
          <cell r="T144">
            <v>2847514.09</v>
          </cell>
          <cell r="U144">
            <v>103434791.81</v>
          </cell>
          <cell r="V144">
            <v>67826149.430000007</v>
          </cell>
          <cell r="W144">
            <v>72590119.049999997</v>
          </cell>
          <cell r="X144">
            <v>1142957.52</v>
          </cell>
          <cell r="Y144">
            <v>-2374.98</v>
          </cell>
          <cell r="Z144">
            <v>56299.8</v>
          </cell>
          <cell r="AA144">
            <v>8692544.5999999996</v>
          </cell>
        </row>
        <row r="145">
          <cell r="A145" t="str">
            <v xml:space="preserve"> 08A-413</v>
          </cell>
          <cell r="B145" t="str">
            <v>DOC - ELAYN HUNT CORRECTIONAL CENTER</v>
          </cell>
          <cell r="C145">
            <v>22728211.629999999</v>
          </cell>
          <cell r="D145">
            <v>9687265.2344199996</v>
          </cell>
          <cell r="E145">
            <v>0.42622199999999999</v>
          </cell>
          <cell r="F145">
            <v>95260973.969999999</v>
          </cell>
          <cell r="G145">
            <v>1.1517929999999999E-2</v>
          </cell>
          <cell r="H145">
            <v>1.1242510000000001E-2</v>
          </cell>
          <cell r="I145">
            <v>2.7542000000000002E-4</v>
          </cell>
          <cell r="J145">
            <v>12273963.26</v>
          </cell>
          <cell r="K145">
            <v>0</v>
          </cell>
          <cell r="L145">
            <v>304804.74</v>
          </cell>
          <cell r="M145">
            <v>16132480.859999999</v>
          </cell>
          <cell r="N145">
            <v>-914851.41</v>
          </cell>
          <cell r="O145">
            <v>0</v>
          </cell>
          <cell r="P145">
            <v>-2207152</v>
          </cell>
          <cell r="Q145">
            <v>1773567.11</v>
          </cell>
          <cell r="R145">
            <v>4015797.95</v>
          </cell>
          <cell r="S145">
            <v>4303281.87</v>
          </cell>
          <cell r="T145">
            <v>3222635.25</v>
          </cell>
          <cell r="U145">
            <v>117060915.61</v>
          </cell>
          <cell r="V145">
            <v>76761320.019999996</v>
          </cell>
          <cell r="W145">
            <v>81451010.269999996</v>
          </cell>
          <cell r="X145">
            <v>1995394.02</v>
          </cell>
          <cell r="Y145">
            <v>-4146.29</v>
          </cell>
          <cell r="Z145">
            <v>98289.11</v>
          </cell>
          <cell r="AA145">
            <v>9837668.8599999994</v>
          </cell>
        </row>
        <row r="146">
          <cell r="A146" t="str">
            <v xml:space="preserve"> 08A-406</v>
          </cell>
          <cell r="B146" t="str">
            <v>DOC - LA CORRECTIONAL INST FOR WOMEN</v>
          </cell>
          <cell r="C146">
            <v>11467980.99</v>
          </cell>
          <cell r="D146">
            <v>4890157.7016700003</v>
          </cell>
          <cell r="E146">
            <v>0.42641829999999997</v>
          </cell>
          <cell r="F146">
            <v>48087978.979999997</v>
          </cell>
          <cell r="G146">
            <v>5.8142799999999998E-3</v>
          </cell>
          <cell r="H146">
            <v>5.7616200000000003E-3</v>
          </cell>
          <cell r="I146">
            <v>5.2660000000000001E-5</v>
          </cell>
          <cell r="J146">
            <v>6195927.4900000002</v>
          </cell>
          <cell r="K146">
            <v>0</v>
          </cell>
          <cell r="L146">
            <v>153866.20000000001</v>
          </cell>
          <cell r="M146">
            <v>8143716.8700000001</v>
          </cell>
          <cell r="N146">
            <v>-461819.29</v>
          </cell>
          <cell r="O146">
            <v>0</v>
          </cell>
          <cell r="P146">
            <v>-1114175.8799999999</v>
          </cell>
          <cell r="Q146">
            <v>895301.13</v>
          </cell>
          <cell r="R146">
            <v>2027184.9</v>
          </cell>
          <cell r="S146">
            <v>2172307.5</v>
          </cell>
          <cell r="T146">
            <v>1626794.37</v>
          </cell>
          <cell r="U146">
            <v>59092644.289999999</v>
          </cell>
          <cell r="V146">
            <v>38749307.189999998</v>
          </cell>
          <cell r="W146">
            <v>41742437.390000001</v>
          </cell>
          <cell r="X146">
            <v>381517.13</v>
          </cell>
          <cell r="Y146">
            <v>-792.77</v>
          </cell>
          <cell r="Z146">
            <v>18792.77</v>
          </cell>
          <cell r="AA146">
            <v>4966079.95</v>
          </cell>
        </row>
        <row r="147">
          <cell r="A147" t="str">
            <v xml:space="preserve"> 08A-402</v>
          </cell>
          <cell r="B147" t="str">
            <v>DOC - LOUISIANA STATE PENITENTIARY</v>
          </cell>
          <cell r="C147">
            <v>54860372.659999996</v>
          </cell>
          <cell r="D147">
            <v>23606375.993500002</v>
          </cell>
          <cell r="E147">
            <v>0.43029919999999999</v>
          </cell>
          <cell r="F147">
            <v>232136392.44999999</v>
          </cell>
          <cell r="G147">
            <v>2.8067430000000001E-2</v>
          </cell>
          <cell r="H147">
            <v>2.767406E-2</v>
          </cell>
          <cell r="I147">
            <v>3.9336999999999998E-4</v>
          </cell>
          <cell r="J147">
            <v>29909767.18</v>
          </cell>
          <cell r="K147">
            <v>0</v>
          </cell>
          <cell r="L147">
            <v>742762.43</v>
          </cell>
          <cell r="M147">
            <v>39312383.149999999</v>
          </cell>
          <cell r="N147">
            <v>-2229352.66</v>
          </cell>
          <cell r="O147">
            <v>0</v>
          </cell>
          <cell r="P147">
            <v>-5378491.1299999999</v>
          </cell>
          <cell r="Q147">
            <v>4321911.21</v>
          </cell>
          <cell r="R147">
            <v>9785884.0899999999</v>
          </cell>
          <cell r="S147">
            <v>10486438.33</v>
          </cell>
          <cell r="T147">
            <v>7853068.1500000004</v>
          </cell>
          <cell r="U147">
            <v>285259508.83999997</v>
          </cell>
          <cell r="V147">
            <v>187055571.30000001</v>
          </cell>
          <cell r="W147">
            <v>200496165.47</v>
          </cell>
          <cell r="X147">
            <v>2849931.55</v>
          </cell>
          <cell r="Y147">
            <v>-5921.95</v>
          </cell>
          <cell r="Z147">
            <v>140381.91</v>
          </cell>
          <cell r="AA147">
            <v>23972891.140000001</v>
          </cell>
        </row>
        <row r="148">
          <cell r="A148">
            <v>712</v>
          </cell>
          <cell r="B148" t="str">
            <v>DOC - PRISON ENTERPRISES</v>
          </cell>
          <cell r="C148">
            <v>3097967.6</v>
          </cell>
          <cell r="D148">
            <v>1310169.2012400001</v>
          </cell>
          <cell r="E148">
            <v>0.42291240000000002</v>
          </cell>
          <cell r="F148">
            <v>12883715.630000001</v>
          </cell>
          <cell r="G148">
            <v>1.55776E-3</v>
          </cell>
          <cell r="H148">
            <v>1.55916E-3</v>
          </cell>
          <cell r="I148">
            <v>-1.3999999999999999E-6</v>
          </cell>
          <cell r="J148">
            <v>1660010.87</v>
          </cell>
          <cell r="K148">
            <v>0</v>
          </cell>
          <cell r="L148">
            <v>41223.78</v>
          </cell>
          <cell r="M148">
            <v>2181861.96</v>
          </cell>
          <cell r="N148">
            <v>-123730.47</v>
          </cell>
          <cell r="O148">
            <v>0</v>
          </cell>
          <cell r="P148">
            <v>-298509.64</v>
          </cell>
          <cell r="Q148">
            <v>239868.79</v>
          </cell>
          <cell r="R148">
            <v>543122.72</v>
          </cell>
          <cell r="S148">
            <v>582003.92000000004</v>
          </cell>
          <cell r="T148">
            <v>435850.22</v>
          </cell>
          <cell r="U148">
            <v>15832081.970000001</v>
          </cell>
          <cell r="V148">
            <v>10381701.74</v>
          </cell>
          <cell r="W148">
            <v>11295979.029999999</v>
          </cell>
          <cell r="X148">
            <v>-10142.879999999999</v>
          </cell>
          <cell r="Y148">
            <v>21.08</v>
          </cell>
          <cell r="Z148">
            <v>-499.62</v>
          </cell>
          <cell r="AA148">
            <v>1330510.52</v>
          </cell>
        </row>
        <row r="149">
          <cell r="A149" t="str">
            <v xml:space="preserve"> 08A-416</v>
          </cell>
          <cell r="B149" t="str">
            <v>DOC - RAYBURN CORRECTIONAL INST</v>
          </cell>
          <cell r="C149">
            <v>12194352.880000001</v>
          </cell>
          <cell r="D149">
            <v>5259289.4370400002</v>
          </cell>
          <cell r="E149">
            <v>0.43128889999999998</v>
          </cell>
          <cell r="F149">
            <v>51717892.420000002</v>
          </cell>
          <cell r="G149">
            <v>6.2531699999999997E-3</v>
          </cell>
          <cell r="H149">
            <v>5.8581800000000002E-3</v>
          </cell>
          <cell r="I149">
            <v>3.9499000000000001E-4</v>
          </cell>
          <cell r="J149">
            <v>6663626.0899999999</v>
          </cell>
          <cell r="K149">
            <v>0</v>
          </cell>
          <cell r="L149">
            <v>165480.76</v>
          </cell>
          <cell r="M149">
            <v>8758444.0399999991</v>
          </cell>
          <cell r="N149">
            <v>-496679.64</v>
          </cell>
          <cell r="O149">
            <v>0</v>
          </cell>
          <cell r="P149">
            <v>-1198279.27</v>
          </cell>
          <cell r="Q149">
            <v>962882.8</v>
          </cell>
          <cell r="R149">
            <v>2180206.62</v>
          </cell>
          <cell r="S149">
            <v>2336283.7799999998</v>
          </cell>
          <cell r="T149">
            <v>1749592.68</v>
          </cell>
          <cell r="U149">
            <v>63553243.130000003</v>
          </cell>
          <cell r="V149">
            <v>41674292.469999999</v>
          </cell>
          <cell r="W149">
            <v>42442006.219999999</v>
          </cell>
          <cell r="X149">
            <v>2861668.31</v>
          </cell>
          <cell r="Y149">
            <v>-5946.34</v>
          </cell>
          <cell r="Z149">
            <v>140960.04</v>
          </cell>
          <cell r="AA149">
            <v>5340943.71</v>
          </cell>
        </row>
        <row r="150">
          <cell r="A150" t="str">
            <v xml:space="preserve"> 08A-405</v>
          </cell>
          <cell r="B150" t="str">
            <v>DOC - RAYMOND LABORDE CORRECTIONAL CENTER</v>
          </cell>
          <cell r="C150">
            <v>14086620.48</v>
          </cell>
          <cell r="D150">
            <v>6081813.17392</v>
          </cell>
          <cell r="E150">
            <v>0.43174390000000001</v>
          </cell>
          <cell r="F150">
            <v>59806274.799999997</v>
          </cell>
          <cell r="G150">
            <v>7.2311299999999997E-3</v>
          </cell>
          <cell r="H150">
            <v>7.0133599999999997E-3</v>
          </cell>
          <cell r="I150">
            <v>2.1777E-4</v>
          </cell>
          <cell r="J150">
            <v>7705779.0700000003</v>
          </cell>
          <cell r="K150">
            <v>0</v>
          </cell>
          <cell r="L150">
            <v>191361.01</v>
          </cell>
          <cell r="M150">
            <v>10128214.560000001</v>
          </cell>
          <cell r="N150">
            <v>-574357.5</v>
          </cell>
          <cell r="O150">
            <v>0</v>
          </cell>
          <cell r="P150">
            <v>-1385683.28</v>
          </cell>
          <cell r="Q150">
            <v>1113472.1599999999</v>
          </cell>
          <cell r="R150">
            <v>2521178.46</v>
          </cell>
          <cell r="S150">
            <v>2701665.2</v>
          </cell>
          <cell r="T150">
            <v>2023218.97</v>
          </cell>
          <cell r="U150">
            <v>73492606.629999995</v>
          </cell>
          <cell r="V150">
            <v>48191913.310000002</v>
          </cell>
          <cell r="W150">
            <v>50811185.170000002</v>
          </cell>
          <cell r="X150">
            <v>1577724.77</v>
          </cell>
          <cell r="Y150">
            <v>-3278.4</v>
          </cell>
          <cell r="Z150">
            <v>77715.56</v>
          </cell>
          <cell r="AA150">
            <v>6176236.7400000002</v>
          </cell>
        </row>
        <row r="151">
          <cell r="A151" t="str">
            <v xml:space="preserve"> 19-699</v>
          </cell>
          <cell r="B151" t="str">
            <v xml:space="preserve">DOE - SPECIAL SCHOOL DISTRICTS </v>
          </cell>
          <cell r="C151">
            <v>369979.44</v>
          </cell>
          <cell r="D151">
            <v>148361.75544000001</v>
          </cell>
          <cell r="E151">
            <v>0.40100000000000002</v>
          </cell>
          <cell r="F151">
            <v>1458945.82</v>
          </cell>
          <cell r="G151">
            <v>1.7640000000000001E-4</v>
          </cell>
          <cell r="H151">
            <v>2.2294E-4</v>
          </cell>
          <cell r="I151">
            <v>-4.6539999999999998E-5</v>
          </cell>
          <cell r="J151">
            <v>187978.84</v>
          </cell>
          <cell r="K151">
            <v>0</v>
          </cell>
          <cell r="L151">
            <v>4668.16</v>
          </cell>
          <cell r="M151">
            <v>247073.01</v>
          </cell>
          <cell r="N151">
            <v>-14011.18</v>
          </cell>
          <cell r="O151">
            <v>0</v>
          </cell>
          <cell r="P151">
            <v>-33803.089999999997</v>
          </cell>
          <cell r="Q151">
            <v>27162.63</v>
          </cell>
          <cell r="R151">
            <v>61502.96</v>
          </cell>
          <cell r="S151">
            <v>65905.850000000006</v>
          </cell>
          <cell r="T151">
            <v>49355.47</v>
          </cell>
          <cell r="U151">
            <v>1792817.42</v>
          </cell>
          <cell r="V151">
            <v>1175618.96</v>
          </cell>
          <cell r="W151">
            <v>1615180.97</v>
          </cell>
          <cell r="X151">
            <v>-337178.27</v>
          </cell>
          <cell r="Y151">
            <v>700.63</v>
          </cell>
          <cell r="Z151">
            <v>-16608.73</v>
          </cell>
          <cell r="AA151">
            <v>150666.38</v>
          </cell>
        </row>
        <row r="152">
          <cell r="A152" t="str">
            <v xml:space="preserve"> 19-678</v>
          </cell>
          <cell r="B152" t="str">
            <v>DOE - STATE ACTIVITIES</v>
          </cell>
          <cell r="C152">
            <v>22271977.32</v>
          </cell>
          <cell r="D152">
            <v>8931062.9053199999</v>
          </cell>
          <cell r="E152">
            <v>0.40100000000000002</v>
          </cell>
          <cell r="F152">
            <v>87824816.459999993</v>
          </cell>
          <cell r="G152">
            <v>1.0618829999999999E-2</v>
          </cell>
          <cell r="H152">
            <v>1.07134E-2</v>
          </cell>
          <cell r="I152">
            <v>-9.4569999999999997E-5</v>
          </cell>
          <cell r="J152">
            <v>11315846.619999999</v>
          </cell>
          <cell r="K152">
            <v>0</v>
          </cell>
          <cell r="L152">
            <v>281011.40999999997</v>
          </cell>
          <cell r="M152">
            <v>14873164.859999999</v>
          </cell>
          <cell r="N152">
            <v>-843437.28</v>
          </cell>
          <cell r="O152">
            <v>0</v>
          </cell>
          <cell r="P152">
            <v>-2034859.73</v>
          </cell>
          <cell r="Q152">
            <v>1635120.87</v>
          </cell>
          <cell r="R152">
            <v>3702321.14</v>
          </cell>
          <cell r="S152">
            <v>3967363.81</v>
          </cell>
          <cell r="T152">
            <v>2971073.44</v>
          </cell>
          <cell r="U152">
            <v>107923035</v>
          </cell>
          <cell r="V152">
            <v>70769262.170000002</v>
          </cell>
          <cell r="W152">
            <v>77617654.189999998</v>
          </cell>
          <cell r="X152">
            <v>-685151.45</v>
          </cell>
          <cell r="Y152">
            <v>1423.7</v>
          </cell>
          <cell r="Z152">
            <v>-33749.19</v>
          </cell>
          <cell r="AA152">
            <v>9069731.5600000005</v>
          </cell>
        </row>
        <row r="153">
          <cell r="A153" t="str">
            <v xml:space="preserve"> 07-273</v>
          </cell>
          <cell r="B153" t="str">
            <v>DOTD - ADMINISTRATION</v>
          </cell>
          <cell r="C153">
            <v>12525164.4</v>
          </cell>
          <cell r="D153">
            <v>5022590.9243999999</v>
          </cell>
          <cell r="E153">
            <v>0.40100000000000002</v>
          </cell>
          <cell r="F153">
            <v>49390278.350000001</v>
          </cell>
          <cell r="G153">
            <v>5.9717399999999997E-3</v>
          </cell>
          <cell r="H153">
            <v>5.8506599999999997E-3</v>
          </cell>
          <cell r="I153">
            <v>1.2108E-4</v>
          </cell>
          <cell r="J153">
            <v>6363723.1100000003</v>
          </cell>
          <cell r="K153">
            <v>0</v>
          </cell>
          <cell r="L153">
            <v>158033.14000000001</v>
          </cell>
          <cell r="M153">
            <v>8364261.7400000002</v>
          </cell>
          <cell r="N153">
            <v>-474326.09</v>
          </cell>
          <cell r="O153">
            <v>0</v>
          </cell>
          <cell r="P153">
            <v>-1144349.54</v>
          </cell>
          <cell r="Q153">
            <v>919547.32</v>
          </cell>
          <cell r="R153">
            <v>2082084.3</v>
          </cell>
          <cell r="S153">
            <v>2231137.06</v>
          </cell>
          <cell r="T153">
            <v>1670850.5600000001</v>
          </cell>
          <cell r="U153">
            <v>60692967.590000004</v>
          </cell>
          <cell r="V153">
            <v>39798700.390000001</v>
          </cell>
          <cell r="W153">
            <v>42387524.469999999</v>
          </cell>
          <cell r="X153">
            <v>877214.1</v>
          </cell>
          <cell r="Y153">
            <v>-1822.79</v>
          </cell>
          <cell r="Z153">
            <v>43209.81</v>
          </cell>
          <cell r="AA153">
            <v>5100569.34</v>
          </cell>
        </row>
        <row r="154">
          <cell r="A154" t="str">
            <v xml:space="preserve"> 07-276</v>
          </cell>
          <cell r="B154" t="str">
            <v xml:space="preserve">DOTD - ENGINEERING AND OPERATIONS </v>
          </cell>
          <cell r="C154">
            <v>191652729.94</v>
          </cell>
          <cell r="D154">
            <v>76852744.705939993</v>
          </cell>
          <cell r="E154">
            <v>0.40100000000000002</v>
          </cell>
          <cell r="F154">
            <v>755741625.58000004</v>
          </cell>
          <cell r="G154">
            <v>9.137613E-2</v>
          </cell>
          <cell r="H154">
            <v>9.1707709999999998E-2</v>
          </cell>
          <cell r="I154">
            <v>-3.3157999999999999E-4</v>
          </cell>
          <cell r="J154">
            <v>97374030.120000005</v>
          </cell>
          <cell r="K154">
            <v>0</v>
          </cell>
          <cell r="L154">
            <v>2418132.2200000002</v>
          </cell>
          <cell r="M154">
            <v>127985121.3</v>
          </cell>
          <cell r="N154">
            <v>-7257865.0099999998</v>
          </cell>
          <cell r="O154">
            <v>0</v>
          </cell>
          <cell r="P154">
            <v>-17510178.350000001</v>
          </cell>
          <cell r="Q154">
            <v>14070384.1</v>
          </cell>
          <cell r="R154">
            <v>31858856.219999999</v>
          </cell>
          <cell r="S154">
            <v>34139575.729999997</v>
          </cell>
          <cell r="T154">
            <v>25566394.09</v>
          </cell>
          <cell r="U154">
            <v>928688874.02999997</v>
          </cell>
          <cell r="V154">
            <v>608976817.63</v>
          </cell>
          <cell r="W154">
            <v>664414191.25999999</v>
          </cell>
          <cell r="X154">
            <v>-2402051.35</v>
          </cell>
          <cell r="Y154">
            <v>4991.74</v>
          </cell>
          <cell r="Z154">
            <v>-118319.92</v>
          </cell>
          <cell r="AA154">
            <v>78045977.760000005</v>
          </cell>
        </row>
        <row r="155">
          <cell r="A155" t="str">
            <v xml:space="preserve"> 08B-425</v>
          </cell>
          <cell r="B155" t="str">
            <v>DPS - LA HIGHWAY SAFETY COMMISSION</v>
          </cell>
          <cell r="C155">
            <v>931292.24</v>
          </cell>
          <cell r="D155">
            <v>373448.18823999999</v>
          </cell>
          <cell r="E155">
            <v>0.40100000000000002</v>
          </cell>
          <cell r="F155">
            <v>3672341.96</v>
          </cell>
          <cell r="G155">
            <v>4.4401999999999999E-4</v>
          </cell>
          <cell r="H155">
            <v>3.6636999999999998E-4</v>
          </cell>
          <cell r="I155">
            <v>7.7650000000000004E-5</v>
          </cell>
          <cell r="J155">
            <v>473165.33</v>
          </cell>
          <cell r="K155">
            <v>0</v>
          </cell>
          <cell r="L155">
            <v>11750.32</v>
          </cell>
          <cell r="M155">
            <v>621912.46</v>
          </cell>
          <cell r="N155">
            <v>-35267.82</v>
          </cell>
          <cell r="O155">
            <v>0</v>
          </cell>
          <cell r="P155">
            <v>-85086.44</v>
          </cell>
          <cell r="Q155">
            <v>68371.600000000006</v>
          </cell>
          <cell r="R155">
            <v>154810.34</v>
          </cell>
          <cell r="S155">
            <v>165892.94</v>
          </cell>
          <cell r="T155">
            <v>124233.65</v>
          </cell>
          <cell r="U155">
            <v>4512736.9000000004</v>
          </cell>
          <cell r="V155">
            <v>2959174.2</v>
          </cell>
          <cell r="W155">
            <v>2654318.89</v>
          </cell>
          <cell r="X155">
            <v>562567.52</v>
          </cell>
          <cell r="Y155">
            <v>-1168.97</v>
          </cell>
          <cell r="Z155">
            <v>27710.95</v>
          </cell>
          <cell r="AA155">
            <v>379245.38</v>
          </cell>
        </row>
        <row r="156">
          <cell r="A156" t="str">
            <v xml:space="preserve"> 08B-424</v>
          </cell>
          <cell r="B156" t="str">
            <v>DPS - LIQUEFIED PETROLEUM GAS COMMISSION</v>
          </cell>
          <cell r="C156">
            <v>687291.36</v>
          </cell>
          <cell r="D156">
            <v>275603.83536000003</v>
          </cell>
          <cell r="E156">
            <v>0.40100000000000002</v>
          </cell>
          <cell r="F156">
            <v>2710215.17</v>
          </cell>
          <cell r="G156">
            <v>3.2769E-4</v>
          </cell>
          <cell r="H156">
            <v>2.8907999999999999E-4</v>
          </cell>
          <cell r="I156">
            <v>3.8609999999999998E-5</v>
          </cell>
          <cell r="J156">
            <v>349199.47</v>
          </cell>
          <cell r="K156">
            <v>0</v>
          </cell>
          <cell r="L156">
            <v>8671.82</v>
          </cell>
          <cell r="M156">
            <v>458975.93</v>
          </cell>
          <cell r="N156">
            <v>-26027.91</v>
          </cell>
          <cell r="O156">
            <v>0</v>
          </cell>
          <cell r="P156">
            <v>-62794.41</v>
          </cell>
          <cell r="Q156">
            <v>50458.74</v>
          </cell>
          <cell r="R156">
            <v>114251.16</v>
          </cell>
          <cell r="S156">
            <v>122430.2</v>
          </cell>
          <cell r="T156">
            <v>91685.34</v>
          </cell>
          <cell r="U156">
            <v>3330432.76</v>
          </cell>
          <cell r="V156">
            <v>2183892.15</v>
          </cell>
          <cell r="W156">
            <v>2094359.54</v>
          </cell>
          <cell r="X156">
            <v>279726.09999999998</v>
          </cell>
          <cell r="Y156">
            <v>-581.25</v>
          </cell>
          <cell r="Z156">
            <v>13778.75</v>
          </cell>
          <cell r="AA156">
            <v>279885.86</v>
          </cell>
        </row>
        <row r="157">
          <cell r="A157" t="str">
            <v xml:space="preserve"> 08B-423</v>
          </cell>
          <cell r="B157" t="str">
            <v>DPS - LOUISIANA GAMING CONTROL BOARD</v>
          </cell>
          <cell r="C157">
            <v>157351.92000000001</v>
          </cell>
          <cell r="D157">
            <v>63098.119919999997</v>
          </cell>
          <cell r="E157">
            <v>0.40100000000000002</v>
          </cell>
          <cell r="F157">
            <v>620465.51</v>
          </cell>
          <cell r="G157">
            <v>7.5019999999999997E-5</v>
          </cell>
          <cell r="H157">
            <v>1.1095999999999999E-4</v>
          </cell>
          <cell r="I157">
            <v>-3.5939999999999998E-5</v>
          </cell>
          <cell r="J157">
            <v>79944.289999999994</v>
          </cell>
          <cell r="K157">
            <v>0</v>
          </cell>
          <cell r="L157">
            <v>1985.29</v>
          </cell>
          <cell r="M157">
            <v>105076.06</v>
          </cell>
          <cell r="N157">
            <v>-5958.72</v>
          </cell>
          <cell r="O157">
            <v>0</v>
          </cell>
          <cell r="P157">
            <v>-14375.89</v>
          </cell>
          <cell r="Q157">
            <v>11551.82</v>
          </cell>
          <cell r="R157">
            <v>26156.19</v>
          </cell>
          <cell r="S157">
            <v>28028.67</v>
          </cell>
          <cell r="T157">
            <v>20990.06</v>
          </cell>
          <cell r="U157">
            <v>762455.57</v>
          </cell>
          <cell r="V157">
            <v>499971.28</v>
          </cell>
          <cell r="W157">
            <v>803895.58</v>
          </cell>
          <cell r="X157">
            <v>-260382.18</v>
          </cell>
          <cell r="Y157">
            <v>541.05999999999995</v>
          </cell>
          <cell r="Z157">
            <v>-12825.9</v>
          </cell>
          <cell r="AA157">
            <v>64075.92</v>
          </cell>
        </row>
        <row r="158">
          <cell r="A158" t="str">
            <v xml:space="preserve"> 08B-418</v>
          </cell>
          <cell r="B158" t="str">
            <v>DPS - OFFICE OF MGT AND FINANCE</v>
          </cell>
          <cell r="C158">
            <v>6321715.3899999997</v>
          </cell>
          <cell r="D158">
            <v>2535007.87139</v>
          </cell>
          <cell r="E158">
            <v>0.40100000000000002</v>
          </cell>
          <cell r="F158">
            <v>24928372.010000002</v>
          </cell>
          <cell r="G158">
            <v>3.0140700000000002E-3</v>
          </cell>
          <cell r="H158">
            <v>3.0128300000000002E-3</v>
          </cell>
          <cell r="I158">
            <v>1.24E-6</v>
          </cell>
          <cell r="J158">
            <v>3211912.6</v>
          </cell>
          <cell r="K158">
            <v>0</v>
          </cell>
          <cell r="L158">
            <v>79762.84</v>
          </cell>
          <cell r="M158">
            <v>4221628.9400000004</v>
          </cell>
          <cell r="N158">
            <v>-239402.93</v>
          </cell>
          <cell r="O158">
            <v>0</v>
          </cell>
          <cell r="P158">
            <v>-577578.67000000004</v>
          </cell>
          <cell r="Q158">
            <v>464115.99</v>
          </cell>
          <cell r="R158">
            <v>1050874.26</v>
          </cell>
          <cell r="S158">
            <v>1126104.5</v>
          </cell>
          <cell r="T158">
            <v>843315.44</v>
          </cell>
          <cell r="U158">
            <v>30633090.66</v>
          </cell>
          <cell r="V158">
            <v>20087289.280000001</v>
          </cell>
          <cell r="W158">
            <v>21827692.149999999</v>
          </cell>
          <cell r="X158">
            <v>8983.69</v>
          </cell>
          <cell r="Y158">
            <v>-18.670000000000002</v>
          </cell>
          <cell r="Z158">
            <v>442.52</v>
          </cell>
          <cell r="AA158">
            <v>2574370.79</v>
          </cell>
        </row>
        <row r="159">
          <cell r="A159" t="str">
            <v xml:space="preserve"> 08B-420</v>
          </cell>
          <cell r="B159" t="str">
            <v>DPS - OFFICE OF MOTOR VEHICLES</v>
          </cell>
          <cell r="C159">
            <v>19961251.809999999</v>
          </cell>
          <cell r="D159">
            <v>8007735.6481699999</v>
          </cell>
          <cell r="E159">
            <v>0.40116400000000002</v>
          </cell>
          <cell r="F159">
            <v>78745111.819999993</v>
          </cell>
          <cell r="G159">
            <v>9.5210099999999999E-3</v>
          </cell>
          <cell r="H159">
            <v>9.4076200000000002E-3</v>
          </cell>
          <cell r="I159">
            <v>1.1339E-4</v>
          </cell>
          <cell r="J159">
            <v>10145966.07</v>
          </cell>
          <cell r="K159">
            <v>0</v>
          </cell>
          <cell r="L159">
            <v>251959.25</v>
          </cell>
          <cell r="M159">
            <v>13335513.550000001</v>
          </cell>
          <cell r="N159">
            <v>-756239.13</v>
          </cell>
          <cell r="O159">
            <v>0</v>
          </cell>
          <cell r="P159">
            <v>-1824487.24</v>
          </cell>
          <cell r="Q159">
            <v>1466075.09</v>
          </cell>
          <cell r="R159">
            <v>3319559.37</v>
          </cell>
          <cell r="S159">
            <v>3557200.79</v>
          </cell>
          <cell r="T159">
            <v>2663911.17</v>
          </cell>
          <cell r="U159">
            <v>96765490.689999998</v>
          </cell>
          <cell r="V159">
            <v>63452833.579999998</v>
          </cell>
          <cell r="W159">
            <v>68157391.299999997</v>
          </cell>
          <cell r="X159">
            <v>821500.72</v>
          </cell>
          <cell r="Y159">
            <v>-1707.02</v>
          </cell>
          <cell r="Z159">
            <v>40465.480000000003</v>
          </cell>
          <cell r="AA159">
            <v>8132063.9699999997</v>
          </cell>
        </row>
        <row r="160">
          <cell r="A160" t="str">
            <v xml:space="preserve"> 08B-422</v>
          </cell>
          <cell r="B160" t="str">
            <v>DPS - OFFICE OF STATE FIRE MARSHALL</v>
          </cell>
          <cell r="C160">
            <v>9872532.6600000001</v>
          </cell>
          <cell r="D160">
            <v>4109207.5109399999</v>
          </cell>
          <cell r="E160">
            <v>0.41622619999999999</v>
          </cell>
          <cell r="F160">
            <v>40408415.710000001</v>
          </cell>
          <cell r="G160">
            <v>4.8857500000000003E-3</v>
          </cell>
          <cell r="H160">
            <v>4.7507799999999996E-3</v>
          </cell>
          <cell r="I160">
            <v>1.3496999999999999E-4</v>
          </cell>
          <cell r="J160">
            <v>5206449.08</v>
          </cell>
          <cell r="K160">
            <v>0</v>
          </cell>
          <cell r="L160">
            <v>129294.05</v>
          </cell>
          <cell r="M160">
            <v>6843180.0099999998</v>
          </cell>
          <cell r="N160">
            <v>-388067.58</v>
          </cell>
          <cell r="O160">
            <v>0</v>
          </cell>
          <cell r="P160">
            <v>-936244</v>
          </cell>
          <cell r="Q160">
            <v>752323.16</v>
          </cell>
          <cell r="R160">
            <v>1703447.13</v>
          </cell>
          <cell r="S160">
            <v>1825393.92</v>
          </cell>
          <cell r="T160">
            <v>1366998.25</v>
          </cell>
          <cell r="U160">
            <v>49655655.869999997</v>
          </cell>
          <cell r="V160">
            <v>32561112.920000002</v>
          </cell>
          <cell r="W160">
            <v>34418989.229999997</v>
          </cell>
          <cell r="X160">
            <v>977845.95</v>
          </cell>
          <cell r="Y160">
            <v>-2031.89</v>
          </cell>
          <cell r="Z160">
            <v>48166.73</v>
          </cell>
          <cell r="AA160">
            <v>4173005.97</v>
          </cell>
        </row>
        <row r="161">
          <cell r="A161" t="str">
            <v xml:space="preserve"> 08B-419</v>
          </cell>
          <cell r="B161" t="str">
            <v>DPS - OFFICE OF STATE POLICE</v>
          </cell>
          <cell r="C161">
            <v>33661319.960000001</v>
          </cell>
          <cell r="D161">
            <v>13779629.860479999</v>
          </cell>
          <cell r="E161">
            <v>0.40936090000000003</v>
          </cell>
          <cell r="F161">
            <v>135503810.91</v>
          </cell>
          <cell r="G161">
            <v>1.6383660000000001E-2</v>
          </cell>
          <cell r="H161">
            <v>1.542408E-2</v>
          </cell>
          <cell r="I161">
            <v>9.5958000000000002E-4</v>
          </cell>
          <cell r="J161">
            <v>17459078.23</v>
          </cell>
          <cell r="K161">
            <v>0</v>
          </cell>
          <cell r="L161">
            <v>433568.99</v>
          </cell>
          <cell r="M161">
            <v>22947620.039999999</v>
          </cell>
          <cell r="N161">
            <v>-1301328.83</v>
          </cell>
          <cell r="O161">
            <v>0</v>
          </cell>
          <cell r="P161">
            <v>-3139559.63</v>
          </cell>
          <cell r="Q161">
            <v>2522807.5299999998</v>
          </cell>
          <cell r="R161">
            <v>5712264.9900000002</v>
          </cell>
          <cell r="S161">
            <v>6121196</v>
          </cell>
          <cell r="T161">
            <v>4584032.05</v>
          </cell>
          <cell r="U161">
            <v>166513100.94</v>
          </cell>
          <cell r="V161">
            <v>109189009.51000001</v>
          </cell>
          <cell r="W161">
            <v>111746122.39</v>
          </cell>
          <cell r="X161">
            <v>6952073.9100000001</v>
          </cell>
          <cell r="Y161">
            <v>-14445.91</v>
          </cell>
          <cell r="Z161">
            <v>342445.22</v>
          </cell>
          <cell r="AA161">
            <v>13993575.390000001</v>
          </cell>
        </row>
        <row r="162">
          <cell r="A162" t="str">
            <v xml:space="preserve"> 17-565</v>
          </cell>
          <cell r="B162" t="str">
            <v>DSCS - BOARD OF TAX APPEALS</v>
          </cell>
          <cell r="C162">
            <v>456673</v>
          </cell>
          <cell r="D162">
            <v>183125.87299999999</v>
          </cell>
          <cell r="E162">
            <v>0.40100000000000002</v>
          </cell>
          <cell r="F162">
            <v>1800772.52</v>
          </cell>
          <cell r="G162">
            <v>2.1772999999999999E-4</v>
          </cell>
          <cell r="H162">
            <v>2.1643000000000001E-4</v>
          </cell>
          <cell r="I162">
            <v>1.3E-6</v>
          </cell>
          <cell r="J162">
            <v>232021.73</v>
          </cell>
          <cell r="K162">
            <v>0</v>
          </cell>
          <cell r="L162">
            <v>5761.9</v>
          </cell>
          <cell r="M162">
            <v>304961.49</v>
          </cell>
          <cell r="N162">
            <v>-17293.96</v>
          </cell>
          <cell r="O162">
            <v>0</v>
          </cell>
          <cell r="P162">
            <v>-41723.050000000003</v>
          </cell>
          <cell r="Q162">
            <v>33526.75</v>
          </cell>
          <cell r="R162">
            <v>75912.92</v>
          </cell>
          <cell r="S162">
            <v>81347.39</v>
          </cell>
          <cell r="T162">
            <v>60919.31</v>
          </cell>
          <cell r="U162">
            <v>2212869.25</v>
          </cell>
          <cell r="V162">
            <v>1451063.01</v>
          </cell>
          <cell r="W162">
            <v>1568016.59</v>
          </cell>
          <cell r="X162">
            <v>9418.39</v>
          </cell>
          <cell r="Y162">
            <v>-19.57</v>
          </cell>
          <cell r="Z162">
            <v>463.93</v>
          </cell>
          <cell r="AA162">
            <v>185967.07</v>
          </cell>
        </row>
        <row r="163">
          <cell r="A163">
            <v>604</v>
          </cell>
          <cell r="B163" t="str">
            <v>DSCS - DIV OF ADMINISTRATIVE LAW</v>
          </cell>
          <cell r="C163">
            <v>4145190.48</v>
          </cell>
          <cell r="D163">
            <v>1662221.3824799999</v>
          </cell>
          <cell r="E163">
            <v>0.40100000000000002</v>
          </cell>
          <cell r="F163">
            <v>16345651.810000001</v>
          </cell>
          <cell r="G163">
            <v>1.97634E-3</v>
          </cell>
          <cell r="H163">
            <v>1.8599700000000001E-3</v>
          </cell>
          <cell r="I163">
            <v>1.1637E-4</v>
          </cell>
          <cell r="J163">
            <v>2106066.33</v>
          </cell>
          <cell r="K163">
            <v>0</v>
          </cell>
          <cell r="L163">
            <v>52300.87</v>
          </cell>
          <cell r="M163">
            <v>2768142.12</v>
          </cell>
          <cell r="N163">
            <v>-156977.64000000001</v>
          </cell>
          <cell r="O163">
            <v>0</v>
          </cell>
          <cell r="P163">
            <v>-378721.07</v>
          </cell>
          <cell r="Q163">
            <v>304323.05</v>
          </cell>
          <cell r="R163">
            <v>689063.24</v>
          </cell>
          <cell r="S163">
            <v>738392.06</v>
          </cell>
          <cell r="T163">
            <v>552965.93999999994</v>
          </cell>
          <cell r="U163">
            <v>20086262.890000001</v>
          </cell>
          <cell r="V163">
            <v>13171330.890000001</v>
          </cell>
          <cell r="W163">
            <v>13475321.4</v>
          </cell>
          <cell r="X163">
            <v>843090.56</v>
          </cell>
          <cell r="Y163">
            <v>-1751.88</v>
          </cell>
          <cell r="Z163">
            <v>41528.949999999997</v>
          </cell>
          <cell r="AA163">
            <v>1688027.14</v>
          </cell>
        </row>
        <row r="164">
          <cell r="A164" t="str">
            <v xml:space="preserve"> 17-562</v>
          </cell>
          <cell r="B164" t="str">
            <v>DSCS - ETHICS ADMINISTRATION</v>
          </cell>
          <cell r="C164">
            <v>2355996.5</v>
          </cell>
          <cell r="D164">
            <v>944754.59649999999</v>
          </cell>
          <cell r="E164">
            <v>0.40100000000000002</v>
          </cell>
          <cell r="F164">
            <v>9290358.5500000007</v>
          </cell>
          <cell r="G164">
            <v>1.1232900000000001E-3</v>
          </cell>
          <cell r="H164">
            <v>1.08007E-3</v>
          </cell>
          <cell r="I164">
            <v>4.3220000000000003E-5</v>
          </cell>
          <cell r="J164">
            <v>1197022.3999999999</v>
          </cell>
          <cell r="K164">
            <v>0</v>
          </cell>
          <cell r="L164">
            <v>29726.18</v>
          </cell>
          <cell r="M164">
            <v>1573325.63</v>
          </cell>
          <cell r="N164">
            <v>-89221.19</v>
          </cell>
          <cell r="O164">
            <v>0</v>
          </cell>
          <cell r="P164">
            <v>-215253.24</v>
          </cell>
          <cell r="Q164">
            <v>172967.73</v>
          </cell>
          <cell r="R164">
            <v>391642.05</v>
          </cell>
          <cell r="S164">
            <v>419679.01</v>
          </cell>
          <cell r="T164">
            <v>314288.59000000003</v>
          </cell>
          <cell r="U164">
            <v>11416405.199999999</v>
          </cell>
          <cell r="V164">
            <v>7486173.5700000003</v>
          </cell>
          <cell r="W164">
            <v>7825013.5099999998</v>
          </cell>
          <cell r="X164">
            <v>313125.15000000002</v>
          </cell>
          <cell r="Y164">
            <v>-650.65</v>
          </cell>
          <cell r="Z164">
            <v>15423.92</v>
          </cell>
          <cell r="AA164">
            <v>959421.97</v>
          </cell>
        </row>
        <row r="165">
          <cell r="A165" t="str">
            <v xml:space="preserve"> 17-560</v>
          </cell>
          <cell r="B165" t="str">
            <v>DSCS - STATE CIVIL SERVICE</v>
          </cell>
          <cell r="C165">
            <v>6513235.4000000004</v>
          </cell>
          <cell r="D165">
            <v>2611807.3953999998</v>
          </cell>
          <cell r="E165">
            <v>0.40100000000000002</v>
          </cell>
          <cell r="F165">
            <v>25683566.699999999</v>
          </cell>
          <cell r="G165">
            <v>3.10538E-3</v>
          </cell>
          <cell r="H165">
            <v>3.1545399999999999E-3</v>
          </cell>
          <cell r="I165">
            <v>-4.9159999999999997E-5</v>
          </cell>
          <cell r="J165">
            <v>3309216.16</v>
          </cell>
          <cell r="K165">
            <v>0</v>
          </cell>
          <cell r="L165">
            <v>82179.22</v>
          </cell>
          <cell r="M165">
            <v>4349521.43</v>
          </cell>
          <cell r="N165">
            <v>-246655.54</v>
          </cell>
          <cell r="O165">
            <v>0</v>
          </cell>
          <cell r="P165">
            <v>-595076.17000000004</v>
          </cell>
          <cell r="Q165">
            <v>478176.19</v>
          </cell>
          <cell r="R165">
            <v>1082710.06</v>
          </cell>
          <cell r="S165">
            <v>1160219.3700000001</v>
          </cell>
          <cell r="T165">
            <v>868863.33</v>
          </cell>
          <cell r="U165">
            <v>31561107.43</v>
          </cell>
          <cell r="V165">
            <v>20695825.379999999</v>
          </cell>
          <cell r="W165">
            <v>22854368.809999999</v>
          </cell>
          <cell r="X165">
            <v>-356159.94</v>
          </cell>
          <cell r="Y165">
            <v>740.07</v>
          </cell>
          <cell r="Z165">
            <v>-17543.72</v>
          </cell>
          <cell r="AA165">
            <v>2652360.29</v>
          </cell>
        </row>
        <row r="166">
          <cell r="A166" t="str">
            <v xml:space="preserve"> 03-130</v>
          </cell>
          <cell r="B166" t="str">
            <v>DVA - DEPARTMENT OF VETERANS AFFAIRS</v>
          </cell>
          <cell r="C166">
            <v>4250809</v>
          </cell>
          <cell r="D166">
            <v>1704574.409</v>
          </cell>
          <cell r="E166">
            <v>0.40100000000000002</v>
          </cell>
          <cell r="F166">
            <v>16762162.640000001</v>
          </cell>
          <cell r="G166">
            <v>2.0267000000000002E-3</v>
          </cell>
          <cell r="H166">
            <v>1.9594500000000002E-3</v>
          </cell>
          <cell r="I166">
            <v>6.7249999999999995E-5</v>
          </cell>
          <cell r="J166">
            <v>2159731.94</v>
          </cell>
          <cell r="K166">
            <v>0</v>
          </cell>
          <cell r="L166">
            <v>53633.58</v>
          </cell>
          <cell r="M166">
            <v>2838678.39</v>
          </cell>
          <cell r="N166">
            <v>-160977.65</v>
          </cell>
          <cell r="O166">
            <v>0</v>
          </cell>
          <cell r="P166">
            <v>-388371.43</v>
          </cell>
          <cell r="Q166">
            <v>312077.65000000002</v>
          </cell>
          <cell r="R166">
            <v>706621.56</v>
          </cell>
          <cell r="S166">
            <v>757207.36</v>
          </cell>
          <cell r="T166">
            <v>567056.31000000006</v>
          </cell>
          <cell r="U166">
            <v>20598089.91</v>
          </cell>
          <cell r="V166">
            <v>13506955.439999999</v>
          </cell>
          <cell r="W166">
            <v>14196045.369999999</v>
          </cell>
          <cell r="X166">
            <v>487220.42</v>
          </cell>
          <cell r="Y166">
            <v>-1012.41</v>
          </cell>
          <cell r="Z166">
            <v>23999.5</v>
          </cell>
          <cell r="AA166">
            <v>1731040.51</v>
          </cell>
        </row>
        <row r="167">
          <cell r="A167" t="str">
            <v xml:space="preserve"> 03-131</v>
          </cell>
          <cell r="B167" t="str">
            <v>DVA - LOUISIANA  VETERANS HOME</v>
          </cell>
          <cell r="C167">
            <v>3972176.94</v>
          </cell>
          <cell r="D167">
            <v>1592842.95294</v>
          </cell>
          <cell r="E167">
            <v>0.40100000000000002</v>
          </cell>
          <cell r="F167">
            <v>15663404.41</v>
          </cell>
          <cell r="G167">
            <v>1.8938500000000001E-3</v>
          </cell>
          <cell r="H167">
            <v>1.8225400000000001E-3</v>
          </cell>
          <cell r="I167">
            <v>7.1310000000000007E-5</v>
          </cell>
          <cell r="J167">
            <v>2018161.71</v>
          </cell>
          <cell r="K167">
            <v>0</v>
          </cell>
          <cell r="L167">
            <v>50117.9</v>
          </cell>
          <cell r="M167">
            <v>2652603.2799999998</v>
          </cell>
          <cell r="N167">
            <v>-150425.57999999999</v>
          </cell>
          <cell r="O167">
            <v>0</v>
          </cell>
          <cell r="P167">
            <v>-362913.72</v>
          </cell>
          <cell r="Q167">
            <v>291620.98</v>
          </cell>
          <cell r="R167">
            <v>660302.59</v>
          </cell>
          <cell r="S167">
            <v>707572.49</v>
          </cell>
          <cell r="T167">
            <v>529885.81999999995</v>
          </cell>
          <cell r="U167">
            <v>19247886.989999998</v>
          </cell>
          <cell r="V167">
            <v>12621575.74</v>
          </cell>
          <cell r="W167">
            <v>13204144.289999999</v>
          </cell>
          <cell r="X167">
            <v>516634.77</v>
          </cell>
          <cell r="Y167">
            <v>-1073.53</v>
          </cell>
          <cell r="Z167">
            <v>25448.39</v>
          </cell>
          <cell r="AA167">
            <v>1617570.97</v>
          </cell>
        </row>
        <row r="168">
          <cell r="A168" t="str">
            <v xml:space="preserve"> 03-132</v>
          </cell>
          <cell r="B168" t="str">
            <v>DVA - NORTHEAST LA  VETERANS HOME</v>
          </cell>
          <cell r="C168">
            <v>4156441.64</v>
          </cell>
          <cell r="D168">
            <v>1666733.0976400001</v>
          </cell>
          <cell r="E168">
            <v>0.40100000000000002</v>
          </cell>
          <cell r="F168">
            <v>16390065.289999999</v>
          </cell>
          <cell r="G168">
            <v>1.9817099999999998E-3</v>
          </cell>
          <cell r="H168">
            <v>2.1780800000000002E-3</v>
          </cell>
          <cell r="I168">
            <v>-1.9636999999999999E-4</v>
          </cell>
          <cell r="J168">
            <v>2111788.81</v>
          </cell>
          <cell r="K168">
            <v>0</v>
          </cell>
          <cell r="L168">
            <v>52442.98</v>
          </cell>
          <cell r="M168">
            <v>2775663.56</v>
          </cell>
          <cell r="N168">
            <v>-157404.17000000001</v>
          </cell>
          <cell r="O168">
            <v>0</v>
          </cell>
          <cell r="P168">
            <v>-379750.11</v>
          </cell>
          <cell r="Q168">
            <v>305149.94</v>
          </cell>
          <cell r="R168">
            <v>690935.52</v>
          </cell>
          <cell r="S168">
            <v>740398.38</v>
          </cell>
          <cell r="T168">
            <v>554468.42000000004</v>
          </cell>
          <cell r="U168">
            <v>20140840.16</v>
          </cell>
          <cell r="V168">
            <v>13207119.289999999</v>
          </cell>
          <cell r="W168">
            <v>15780000.77</v>
          </cell>
          <cell r="X168">
            <v>-1422683.63</v>
          </cell>
          <cell r="Y168">
            <v>2956.23</v>
          </cell>
          <cell r="Z168">
            <v>-70078.539999999994</v>
          </cell>
          <cell r="AA168">
            <v>1692613.76</v>
          </cell>
        </row>
        <row r="169">
          <cell r="A169" t="str">
            <v xml:space="preserve"> 03-135</v>
          </cell>
          <cell r="B169" t="str">
            <v>DVA - NORTHWEST LA  VETERANS HOME</v>
          </cell>
          <cell r="C169">
            <v>4515290.54</v>
          </cell>
          <cell r="D169">
            <v>1810631.50654</v>
          </cell>
          <cell r="E169">
            <v>0.40100000000000002</v>
          </cell>
          <cell r="F169">
            <v>17805093.859999999</v>
          </cell>
          <cell r="G169">
            <v>2.1527999999999999E-3</v>
          </cell>
          <cell r="H169">
            <v>2.1243999999999998E-3</v>
          </cell>
          <cell r="I169">
            <v>2.8399999999999999E-5</v>
          </cell>
          <cell r="J169">
            <v>2294109.11</v>
          </cell>
          <cell r="K169">
            <v>0</v>
          </cell>
          <cell r="L169">
            <v>56970.62</v>
          </cell>
          <cell r="M169">
            <v>3015299.17</v>
          </cell>
          <cell r="N169">
            <v>-170993.58</v>
          </cell>
          <cell r="O169">
            <v>0</v>
          </cell>
          <cell r="P169">
            <v>-412535.66</v>
          </cell>
          <cell r="Q169">
            <v>331494.92</v>
          </cell>
          <cell r="R169">
            <v>750587.11</v>
          </cell>
          <cell r="S169">
            <v>804320.33</v>
          </cell>
          <cell r="T169">
            <v>602338.18999999994</v>
          </cell>
          <cell r="U169">
            <v>21879690.109999999</v>
          </cell>
          <cell r="V169">
            <v>14347349.720000001</v>
          </cell>
          <cell r="W169">
            <v>15391093.82</v>
          </cell>
          <cell r="X169">
            <v>205755.54</v>
          </cell>
          <cell r="Y169">
            <v>-427.55</v>
          </cell>
          <cell r="Z169">
            <v>10135.11</v>
          </cell>
          <cell r="AA169">
            <v>1838744.77</v>
          </cell>
        </row>
        <row r="170">
          <cell r="A170" t="str">
            <v xml:space="preserve"> 03-136</v>
          </cell>
          <cell r="B170" t="str">
            <v xml:space="preserve">DVA - SOUTHEAST LA  VETERANS HOME </v>
          </cell>
          <cell r="C170">
            <v>4763404.22</v>
          </cell>
          <cell r="D170">
            <v>1910125.09222</v>
          </cell>
          <cell r="E170">
            <v>0.40100000000000002</v>
          </cell>
          <cell r="F170">
            <v>18783431.170000002</v>
          </cell>
          <cell r="G170">
            <v>2.2710899999999999E-3</v>
          </cell>
          <cell r="H170">
            <v>2.0092500000000002E-3</v>
          </cell>
          <cell r="I170">
            <v>2.6184E-4</v>
          </cell>
          <cell r="J170">
            <v>2420163.63</v>
          </cell>
          <cell r="K170">
            <v>0</v>
          </cell>
          <cell r="L170">
            <v>60100.99</v>
          </cell>
          <cell r="M170">
            <v>3180980.95</v>
          </cell>
          <cell r="N170">
            <v>-180389.17</v>
          </cell>
          <cell r="O170">
            <v>0</v>
          </cell>
          <cell r="P170">
            <v>-435203.27</v>
          </cell>
          <cell r="Q170">
            <v>349709.59</v>
          </cell>
          <cell r="R170">
            <v>791829.66</v>
          </cell>
          <cell r="S170">
            <v>848515.35</v>
          </cell>
          <cell r="T170">
            <v>635434.9</v>
          </cell>
          <cell r="U170">
            <v>23081914.440000001</v>
          </cell>
          <cell r="V170">
            <v>15135694.199999999</v>
          </cell>
          <cell r="W170">
            <v>14556842.060000001</v>
          </cell>
          <cell r="X170">
            <v>1897008.1</v>
          </cell>
          <cell r="Y170">
            <v>-3941.85</v>
          </cell>
          <cell r="Z170">
            <v>93442.82</v>
          </cell>
          <cell r="AA170">
            <v>1939778.36</v>
          </cell>
        </row>
        <row r="171">
          <cell r="A171" t="str">
            <v xml:space="preserve"> 03-134</v>
          </cell>
          <cell r="B171" t="str">
            <v>DVA - SOUTHWEST LA  VETERANS HOME</v>
          </cell>
          <cell r="C171">
            <v>4979941.05</v>
          </cell>
          <cell r="D171">
            <v>1996956.3610499999</v>
          </cell>
          <cell r="E171">
            <v>0.40100000000000002</v>
          </cell>
          <cell r="F171">
            <v>19637294.920000002</v>
          </cell>
          <cell r="G171">
            <v>2.37433E-3</v>
          </cell>
          <cell r="H171">
            <v>2.2579000000000002E-3</v>
          </cell>
          <cell r="I171">
            <v>1.1642999999999999E-4</v>
          </cell>
          <cell r="J171">
            <v>2530180.27</v>
          </cell>
          <cell r="K171">
            <v>0</v>
          </cell>
          <cell r="L171">
            <v>62833.08</v>
          </cell>
          <cell r="M171">
            <v>3325583.09</v>
          </cell>
          <cell r="N171">
            <v>-188589.37</v>
          </cell>
          <cell r="O171">
            <v>0</v>
          </cell>
          <cell r="P171">
            <v>-454986.9</v>
          </cell>
          <cell r="Q171">
            <v>365606.81</v>
          </cell>
          <cell r="R171">
            <v>827824.93</v>
          </cell>
          <cell r="S171">
            <v>887087.46</v>
          </cell>
          <cell r="T171">
            <v>664320.72</v>
          </cell>
          <cell r="U171">
            <v>24131180.149999999</v>
          </cell>
          <cell r="V171">
            <v>15823737.859999999</v>
          </cell>
          <cell r="W171">
            <v>16358289.75</v>
          </cell>
          <cell r="X171">
            <v>843525.26</v>
          </cell>
          <cell r="Y171">
            <v>-1752.78</v>
          </cell>
          <cell r="Z171">
            <v>41550.36</v>
          </cell>
          <cell r="AA171">
            <v>2027957.48</v>
          </cell>
        </row>
        <row r="172">
          <cell r="A172" t="str">
            <v xml:space="preserve"> LsrAgy00117</v>
          </cell>
          <cell r="B172" t="str">
            <v>EAST BATON ROUGE PARISH SCHOOL BOARD</v>
          </cell>
          <cell r="C172">
            <v>441662.6</v>
          </cell>
          <cell r="D172">
            <v>177106.70259999999</v>
          </cell>
          <cell r="E172">
            <v>0.40100000000000002</v>
          </cell>
          <cell r="F172">
            <v>1741637.25</v>
          </cell>
          <cell r="G172">
            <v>2.1058000000000001E-4</v>
          </cell>
          <cell r="H172">
            <v>1.8482000000000001E-4</v>
          </cell>
          <cell r="I172">
            <v>2.5760000000000001E-5</v>
          </cell>
          <cell r="J172">
            <v>224402.4</v>
          </cell>
          <cell r="K172">
            <v>0</v>
          </cell>
          <cell r="L172">
            <v>5572.68</v>
          </cell>
          <cell r="M172">
            <v>294946.90999999997</v>
          </cell>
          <cell r="N172">
            <v>-16726.04</v>
          </cell>
          <cell r="O172">
            <v>0</v>
          </cell>
          <cell r="P172">
            <v>-40352.92</v>
          </cell>
          <cell r="Q172">
            <v>32425.77</v>
          </cell>
          <cell r="R172">
            <v>73420.03</v>
          </cell>
          <cell r="S172">
            <v>78676.039999999994</v>
          </cell>
          <cell r="T172">
            <v>58918.79</v>
          </cell>
          <cell r="U172">
            <v>2140201.2000000002</v>
          </cell>
          <cell r="V172">
            <v>1403411.79</v>
          </cell>
          <cell r="W172">
            <v>1339004.8799999999</v>
          </cell>
          <cell r="X172">
            <v>186628.97</v>
          </cell>
          <cell r="Y172">
            <v>-387.8</v>
          </cell>
          <cell r="Z172">
            <v>9192.9699999999993</v>
          </cell>
          <cell r="AA172">
            <v>179860.12</v>
          </cell>
        </row>
        <row r="173">
          <cell r="A173" t="str">
            <v xml:space="preserve"> LsrAgy00941</v>
          </cell>
          <cell r="B173" t="str">
            <v>EAST JEFFERSON POLICE DEPT</v>
          </cell>
          <cell r="C173">
            <v>1397460.52</v>
          </cell>
          <cell r="D173">
            <v>605232.20544000005</v>
          </cell>
          <cell r="E173">
            <v>0.43309429999999999</v>
          </cell>
          <cell r="F173">
            <v>5951655.3300000001</v>
          </cell>
          <cell r="G173">
            <v>7.1960999999999998E-4</v>
          </cell>
          <cell r="H173">
            <v>6.0603000000000002E-4</v>
          </cell>
          <cell r="I173">
            <v>1.1357999999999999E-4</v>
          </cell>
          <cell r="J173">
            <v>766844.97</v>
          </cell>
          <cell r="K173">
            <v>0</v>
          </cell>
          <cell r="L173">
            <v>19043.400000000001</v>
          </cell>
          <cell r="M173">
            <v>1007915.01</v>
          </cell>
          <cell r="N173">
            <v>-57157.51</v>
          </cell>
          <cell r="O173">
            <v>0</v>
          </cell>
          <cell r="P173">
            <v>-137897.06</v>
          </cell>
          <cell r="Q173">
            <v>110807.81</v>
          </cell>
          <cell r="R173">
            <v>250896.5</v>
          </cell>
          <cell r="S173">
            <v>268857.74</v>
          </cell>
          <cell r="T173">
            <v>201341.78</v>
          </cell>
          <cell r="U173">
            <v>7313658.4000000004</v>
          </cell>
          <cell r="V173">
            <v>4795845.5599999996</v>
          </cell>
          <cell r="W173">
            <v>4390634.8099999996</v>
          </cell>
          <cell r="X173">
            <v>822877.25</v>
          </cell>
          <cell r="Y173">
            <v>-1709.88</v>
          </cell>
          <cell r="Z173">
            <v>40533.279999999999</v>
          </cell>
          <cell r="AA173">
            <v>614631.69999999995</v>
          </cell>
        </row>
        <row r="174">
          <cell r="A174" t="str">
            <v xml:space="preserve"> LsrAgy00946</v>
          </cell>
          <cell r="B174" t="str">
            <v>EINSTEIN CHARTER SCHOOLS</v>
          </cell>
          <cell r="C174">
            <v>123389.04</v>
          </cell>
          <cell r="D174">
            <v>49479.005039999996</v>
          </cell>
          <cell r="E174">
            <v>0.40100000000000002</v>
          </cell>
          <cell r="F174">
            <v>486563.39</v>
          </cell>
          <cell r="G174">
            <v>5.8829999999999997E-5</v>
          </cell>
          <cell r="H174">
            <v>0</v>
          </cell>
          <cell r="I174">
            <v>5.8829999999999997E-5</v>
          </cell>
          <cell r="J174">
            <v>62691.58</v>
          </cell>
          <cell r="K174">
            <v>0</v>
          </cell>
          <cell r="L174">
            <v>1556.85</v>
          </cell>
          <cell r="M174">
            <v>82399.69</v>
          </cell>
          <cell r="N174">
            <v>-4672.78</v>
          </cell>
          <cell r="O174">
            <v>0</v>
          </cell>
          <cell r="P174">
            <v>-11273.45</v>
          </cell>
          <cell r="Q174">
            <v>9058.83</v>
          </cell>
          <cell r="R174">
            <v>20511.45</v>
          </cell>
          <cell r="S174">
            <v>21979.82</v>
          </cell>
          <cell r="T174">
            <v>16460.22</v>
          </cell>
          <cell r="U174">
            <v>597910.71</v>
          </cell>
          <cell r="V174">
            <v>392072.92</v>
          </cell>
          <cell r="W174">
            <v>0</v>
          </cell>
          <cell r="X174">
            <v>426218.25</v>
          </cell>
          <cell r="Y174">
            <v>-885.65</v>
          </cell>
          <cell r="Z174">
            <v>20994.66</v>
          </cell>
          <cell r="AA174">
            <v>50247.75</v>
          </cell>
        </row>
        <row r="175">
          <cell r="A175" t="str">
            <v xml:space="preserve"> LsrAgy00754</v>
          </cell>
          <cell r="B175" t="str">
            <v>EUNICE CITY COURT</v>
          </cell>
          <cell r="C175">
            <v>51704.160000000003</v>
          </cell>
          <cell r="D175">
            <v>22543.013760000002</v>
          </cell>
          <cell r="E175">
            <v>0.436</v>
          </cell>
          <cell r="F175">
            <v>221653.9</v>
          </cell>
          <cell r="G175">
            <v>2.6800000000000001E-5</v>
          </cell>
          <cell r="H175">
            <v>3.3980000000000003E-5</v>
          </cell>
          <cell r="I175">
            <v>-7.1799999999999999E-6</v>
          </cell>
          <cell r="J175">
            <v>28559.14</v>
          </cell>
          <cell r="K175">
            <v>0</v>
          </cell>
          <cell r="L175">
            <v>709.22</v>
          </cell>
          <cell r="M175">
            <v>37537.17</v>
          </cell>
          <cell r="N175">
            <v>-2128.6799999999998</v>
          </cell>
          <cell r="O175">
            <v>0</v>
          </cell>
          <cell r="P175">
            <v>-5135.62</v>
          </cell>
          <cell r="Q175">
            <v>4126.75</v>
          </cell>
          <cell r="R175">
            <v>9343.99</v>
          </cell>
          <cell r="S175">
            <v>10012.91</v>
          </cell>
          <cell r="T175">
            <v>7498.45</v>
          </cell>
          <cell r="U175">
            <v>272378.15999999997</v>
          </cell>
          <cell r="V175">
            <v>178608.78</v>
          </cell>
          <cell r="W175">
            <v>246182.15</v>
          </cell>
          <cell r="X175">
            <v>-52018.48</v>
          </cell>
          <cell r="Y175">
            <v>108.09</v>
          </cell>
          <cell r="Z175">
            <v>-2562.33</v>
          </cell>
          <cell r="AA175">
            <v>22890.36</v>
          </cell>
        </row>
        <row r="176">
          <cell r="A176">
            <v>20147</v>
          </cell>
          <cell r="B176" t="str">
            <v>FIFTH LA LEVEE BOARD</v>
          </cell>
          <cell r="C176">
            <v>492086.4</v>
          </cell>
          <cell r="D176">
            <v>197326.6464</v>
          </cell>
          <cell r="E176">
            <v>0.40100000000000002</v>
          </cell>
          <cell r="F176">
            <v>1940464.1</v>
          </cell>
          <cell r="G176">
            <v>2.3462E-4</v>
          </cell>
          <cell r="H176">
            <v>2.3182000000000001E-4</v>
          </cell>
          <cell r="I176">
            <v>2.7999999999999999E-6</v>
          </cell>
          <cell r="J176">
            <v>250020.38</v>
          </cell>
          <cell r="K176">
            <v>0</v>
          </cell>
          <cell r="L176">
            <v>6208.87</v>
          </cell>
          <cell r="M176">
            <v>328618.31</v>
          </cell>
          <cell r="N176">
            <v>-18635.5</v>
          </cell>
          <cell r="O176">
            <v>0</v>
          </cell>
          <cell r="P176">
            <v>-44959.64</v>
          </cell>
          <cell r="Q176">
            <v>36127.53</v>
          </cell>
          <cell r="R176">
            <v>81801.72</v>
          </cell>
          <cell r="S176">
            <v>87657.76</v>
          </cell>
          <cell r="T176">
            <v>65645.009999999995</v>
          </cell>
          <cell r="U176">
            <v>2384528.4700000002</v>
          </cell>
          <cell r="V176">
            <v>1563626.53</v>
          </cell>
          <cell r="W176">
            <v>1679515.8</v>
          </cell>
          <cell r="X176">
            <v>20285.759999999998</v>
          </cell>
          <cell r="Y176">
            <v>-42.15</v>
          </cell>
          <cell r="Z176">
            <v>999.24</v>
          </cell>
          <cell r="AA176">
            <v>200393.11</v>
          </cell>
        </row>
        <row r="177">
          <cell r="A177" t="str">
            <v xml:space="preserve"> LsrAgy00278</v>
          </cell>
          <cell r="B177" t="str">
            <v>FLORIDA PARISHES JUV DETENTION CENTER</v>
          </cell>
          <cell r="C177">
            <v>3473413.5</v>
          </cell>
          <cell r="D177">
            <v>1392838.8134999999</v>
          </cell>
          <cell r="E177">
            <v>0.40100000000000002</v>
          </cell>
          <cell r="F177">
            <v>13696639.58</v>
          </cell>
          <cell r="G177">
            <v>1.6560500000000001E-3</v>
          </cell>
          <cell r="H177">
            <v>1.68546E-3</v>
          </cell>
          <cell r="I177">
            <v>-2.9410000000000001E-5</v>
          </cell>
          <cell r="J177">
            <v>1764752.6</v>
          </cell>
          <cell r="K177">
            <v>0</v>
          </cell>
          <cell r="L177">
            <v>43824.88</v>
          </cell>
          <cell r="M177">
            <v>2319530.9300000002</v>
          </cell>
          <cell r="N177">
            <v>-131537.5</v>
          </cell>
          <cell r="O177">
            <v>0</v>
          </cell>
          <cell r="P177">
            <v>-317344.7</v>
          </cell>
          <cell r="Q177">
            <v>255003.79</v>
          </cell>
          <cell r="R177">
            <v>577392.14</v>
          </cell>
          <cell r="S177">
            <v>618726.62</v>
          </cell>
          <cell r="T177">
            <v>463351.06</v>
          </cell>
          <cell r="U177">
            <v>16831039.02</v>
          </cell>
          <cell r="V177">
            <v>11036756.09</v>
          </cell>
          <cell r="W177">
            <v>12211011.58</v>
          </cell>
          <cell r="X177">
            <v>-213072.9</v>
          </cell>
          <cell r="Y177">
            <v>442.75</v>
          </cell>
          <cell r="Z177">
            <v>-10495.54</v>
          </cell>
          <cell r="AA177">
            <v>1414461.76</v>
          </cell>
        </row>
        <row r="178">
          <cell r="A178">
            <v>2002</v>
          </cell>
          <cell r="B178" t="str">
            <v>GREATER BATON ROUGE PORT COM</v>
          </cell>
          <cell r="C178">
            <v>1908780</v>
          </cell>
          <cell r="D178">
            <v>765420.78</v>
          </cell>
          <cell r="E178">
            <v>0.40100000000000002</v>
          </cell>
          <cell r="F178">
            <v>7526886.7400000002</v>
          </cell>
          <cell r="G178">
            <v>9.1007000000000002E-4</v>
          </cell>
          <cell r="H178">
            <v>8.7487000000000003E-4</v>
          </cell>
          <cell r="I178">
            <v>3.5200000000000002E-5</v>
          </cell>
          <cell r="J178">
            <v>969806.71</v>
          </cell>
          <cell r="K178">
            <v>0</v>
          </cell>
          <cell r="L178">
            <v>24083.64</v>
          </cell>
          <cell r="M178">
            <v>1274681.03</v>
          </cell>
          <cell r="N178">
            <v>-72285.460000000006</v>
          </cell>
          <cell r="O178">
            <v>0</v>
          </cell>
          <cell r="P178">
            <v>-174394.43</v>
          </cell>
          <cell r="Q178">
            <v>140135.44</v>
          </cell>
          <cell r="R178">
            <v>317301.57</v>
          </cell>
          <cell r="S178">
            <v>340016.63</v>
          </cell>
          <cell r="T178">
            <v>254631.14</v>
          </cell>
          <cell r="U178">
            <v>9249372.7100000009</v>
          </cell>
          <cell r="V178">
            <v>6065167.4800000004</v>
          </cell>
          <cell r="W178">
            <v>6338357.2999999998</v>
          </cell>
          <cell r="X178">
            <v>255020.95</v>
          </cell>
          <cell r="Y178">
            <v>-529.91999999999996</v>
          </cell>
          <cell r="Z178">
            <v>12561.82</v>
          </cell>
          <cell r="AA178">
            <v>777306.97</v>
          </cell>
        </row>
        <row r="179">
          <cell r="A179" t="str">
            <v xml:space="preserve"> LsrAgy00378</v>
          </cell>
          <cell r="B179" t="str">
            <v>GREATER KROTZ SPRINGS PORT COMM</v>
          </cell>
          <cell r="C179">
            <v>116072</v>
          </cell>
          <cell r="D179">
            <v>46544.872000000003</v>
          </cell>
          <cell r="E179">
            <v>0.40100000000000002</v>
          </cell>
          <cell r="F179">
            <v>457698.76</v>
          </cell>
          <cell r="G179">
            <v>5.5340000000000002E-5</v>
          </cell>
          <cell r="H179">
            <v>5.821E-5</v>
          </cell>
          <cell r="I179">
            <v>-2.8700000000000001E-6</v>
          </cell>
          <cell r="J179">
            <v>58972.5</v>
          </cell>
          <cell r="K179">
            <v>0</v>
          </cell>
          <cell r="L179">
            <v>1464.49</v>
          </cell>
          <cell r="M179">
            <v>77511.45</v>
          </cell>
          <cell r="N179">
            <v>-4395.57</v>
          </cell>
          <cell r="O179">
            <v>0</v>
          </cell>
          <cell r="P179">
            <v>-10604.67</v>
          </cell>
          <cell r="Q179">
            <v>8521.43</v>
          </cell>
          <cell r="R179">
            <v>19294.64</v>
          </cell>
          <cell r="S179">
            <v>20675.900000000001</v>
          </cell>
          <cell r="T179">
            <v>15483.74</v>
          </cell>
          <cell r="U179">
            <v>562440.56999999995</v>
          </cell>
          <cell r="V179">
            <v>368813.79</v>
          </cell>
          <cell r="W179">
            <v>421726.4</v>
          </cell>
          <cell r="X179">
            <v>-20792.900000000001</v>
          </cell>
          <cell r="Y179">
            <v>43.21</v>
          </cell>
          <cell r="Z179">
            <v>-1024.22</v>
          </cell>
          <cell r="AA179">
            <v>47266.879999999997</v>
          </cell>
        </row>
        <row r="180">
          <cell r="A180" t="str">
            <v xml:space="preserve"> LsrAgy00227</v>
          </cell>
          <cell r="B180" t="str">
            <v>GREATER LAFOURCHE PORT COMMISSION</v>
          </cell>
          <cell r="C180">
            <v>2633485.52</v>
          </cell>
          <cell r="D180">
            <v>1114820.18392</v>
          </cell>
          <cell r="E180">
            <v>0.4233249</v>
          </cell>
          <cell r="F180">
            <v>10962770.310000001</v>
          </cell>
          <cell r="G180">
            <v>1.3255000000000001E-3</v>
          </cell>
          <cell r="H180">
            <v>1.3038399999999999E-3</v>
          </cell>
          <cell r="I180">
            <v>2.1659999999999999E-5</v>
          </cell>
          <cell r="J180">
            <v>1412505.4</v>
          </cell>
          <cell r="K180">
            <v>0</v>
          </cell>
          <cell r="L180">
            <v>35077.370000000003</v>
          </cell>
          <cell r="M180">
            <v>1856549.17</v>
          </cell>
          <cell r="N180">
            <v>-105282.42</v>
          </cell>
          <cell r="O180">
            <v>0</v>
          </cell>
          <cell r="P180">
            <v>-254002.24</v>
          </cell>
          <cell r="Q180">
            <v>204104.66</v>
          </cell>
          <cell r="R180">
            <v>462143.82</v>
          </cell>
          <cell r="S180">
            <v>495227.89</v>
          </cell>
          <cell r="T180">
            <v>370865.51</v>
          </cell>
          <cell r="U180">
            <v>13471539.039999999</v>
          </cell>
          <cell r="V180">
            <v>8833803.4399999995</v>
          </cell>
          <cell r="W180">
            <v>9446207.7599999998</v>
          </cell>
          <cell r="X180">
            <v>156924.82</v>
          </cell>
          <cell r="Y180">
            <v>-326.08</v>
          </cell>
          <cell r="Z180">
            <v>7729.8</v>
          </cell>
          <cell r="AA180">
            <v>1132133.1200000001</v>
          </cell>
        </row>
        <row r="181">
          <cell r="A181" t="str">
            <v xml:space="preserve"> LsrAgy00780</v>
          </cell>
          <cell r="B181" t="str">
            <v>IBERIA PARISH GOVERNMENT</v>
          </cell>
          <cell r="C181">
            <v>18911</v>
          </cell>
          <cell r="D181">
            <v>8037.1750000000002</v>
          </cell>
          <cell r="E181">
            <v>0.42499999999999999</v>
          </cell>
          <cell r="F181">
            <v>79067.59</v>
          </cell>
          <cell r="G181">
            <v>9.5599999999999999E-6</v>
          </cell>
          <cell r="H181">
            <v>9.9000000000000001E-6</v>
          </cell>
          <cell r="I181">
            <v>-3.3999999999999997E-7</v>
          </cell>
          <cell r="J181">
            <v>10187.52</v>
          </cell>
          <cell r="K181">
            <v>0</v>
          </cell>
          <cell r="L181">
            <v>252.99</v>
          </cell>
          <cell r="M181">
            <v>13390.12</v>
          </cell>
          <cell r="N181">
            <v>-759.34</v>
          </cell>
          <cell r="O181">
            <v>0</v>
          </cell>
          <cell r="P181">
            <v>-1831.96</v>
          </cell>
          <cell r="Q181">
            <v>1472.08</v>
          </cell>
          <cell r="R181">
            <v>3333.15</v>
          </cell>
          <cell r="S181">
            <v>3571.77</v>
          </cell>
          <cell r="T181">
            <v>2674.82</v>
          </cell>
          <cell r="U181">
            <v>97161.76</v>
          </cell>
          <cell r="V181">
            <v>63712.68</v>
          </cell>
          <cell r="W181">
            <v>71724.639999999999</v>
          </cell>
          <cell r="X181">
            <v>-2463.27</v>
          </cell>
          <cell r="Y181">
            <v>5.12</v>
          </cell>
          <cell r="Z181">
            <v>-121.34</v>
          </cell>
          <cell r="AA181">
            <v>8165.37</v>
          </cell>
        </row>
        <row r="182">
          <cell r="A182" t="str">
            <v xml:space="preserve"> LsrAgy00068</v>
          </cell>
          <cell r="B182" t="str">
            <v>IBERIA PARISH SCHOOL BOARD</v>
          </cell>
          <cell r="C182">
            <v>121500.24</v>
          </cell>
          <cell r="D182">
            <v>48721.596239999999</v>
          </cell>
          <cell r="E182">
            <v>0.40100000000000002</v>
          </cell>
          <cell r="F182">
            <v>479119.79</v>
          </cell>
          <cell r="G182">
            <v>5.7930000000000003E-5</v>
          </cell>
          <cell r="H182">
            <v>4.8369999999999999E-5</v>
          </cell>
          <cell r="I182">
            <v>9.5599999999999999E-6</v>
          </cell>
          <cell r="J182">
            <v>61732.51</v>
          </cell>
          <cell r="K182">
            <v>0</v>
          </cell>
          <cell r="L182">
            <v>1533.03</v>
          </cell>
          <cell r="M182">
            <v>81139.11</v>
          </cell>
          <cell r="N182">
            <v>-4601.29</v>
          </cell>
          <cell r="O182">
            <v>0</v>
          </cell>
          <cell r="P182">
            <v>-11100.98</v>
          </cell>
          <cell r="Q182">
            <v>8920.24</v>
          </cell>
          <cell r="R182">
            <v>20197.650000000001</v>
          </cell>
          <cell r="S182">
            <v>21643.57</v>
          </cell>
          <cell r="T182">
            <v>16208.4</v>
          </cell>
          <cell r="U182">
            <v>588763.68000000005</v>
          </cell>
          <cell r="V182">
            <v>386074.86</v>
          </cell>
          <cell r="W182">
            <v>350436.46</v>
          </cell>
          <cell r="X182">
            <v>69261.37</v>
          </cell>
          <cell r="Y182">
            <v>-143.91999999999999</v>
          </cell>
          <cell r="Z182">
            <v>3411.68</v>
          </cell>
          <cell r="AA182">
            <v>49479.040000000001</v>
          </cell>
        </row>
        <row r="183">
          <cell r="A183" t="str">
            <v xml:space="preserve"> LsrAgy00516</v>
          </cell>
          <cell r="B183" t="str">
            <v>IBERVILLE PARISH SCHOOL BOARD</v>
          </cell>
          <cell r="C183">
            <v>55989</v>
          </cell>
          <cell r="D183">
            <v>22451.589</v>
          </cell>
          <cell r="E183">
            <v>0.40100000000000002</v>
          </cell>
          <cell r="F183">
            <v>220744.13</v>
          </cell>
          <cell r="G183">
            <v>2.669E-5</v>
          </cell>
          <cell r="H183">
            <v>2.7860000000000001E-5</v>
          </cell>
          <cell r="I183">
            <v>-1.17E-6</v>
          </cell>
          <cell r="J183">
            <v>28441.919999999998</v>
          </cell>
          <cell r="K183">
            <v>0</v>
          </cell>
          <cell r="L183">
            <v>706.31</v>
          </cell>
          <cell r="M183">
            <v>37383.1</v>
          </cell>
          <cell r="N183">
            <v>-2119.9499999999998</v>
          </cell>
          <cell r="O183">
            <v>0</v>
          </cell>
          <cell r="P183">
            <v>-5114.54</v>
          </cell>
          <cell r="Q183">
            <v>4109.8100000000004</v>
          </cell>
          <cell r="R183">
            <v>9305.6299999999992</v>
          </cell>
          <cell r="S183">
            <v>9971.81</v>
          </cell>
          <cell r="T183">
            <v>7467.67</v>
          </cell>
          <cell r="U183">
            <v>271260.19</v>
          </cell>
          <cell r="V183">
            <v>177875.68</v>
          </cell>
          <cell r="W183">
            <v>201843.28</v>
          </cell>
          <cell r="X183">
            <v>-8476.5499999999993</v>
          </cell>
          <cell r="Y183">
            <v>17.61</v>
          </cell>
          <cell r="Z183">
            <v>-417.54</v>
          </cell>
          <cell r="AA183">
            <v>22796.400000000001</v>
          </cell>
        </row>
        <row r="184">
          <cell r="A184" t="str">
            <v xml:space="preserve"> LsrAgy00947</v>
          </cell>
          <cell r="B184" t="str">
            <v>INSPIRENOLA SCHOOLS</v>
          </cell>
          <cell r="C184">
            <v>61250.04</v>
          </cell>
          <cell r="D184">
            <v>24561.266039999999</v>
          </cell>
          <cell r="E184">
            <v>0.40100000000000002</v>
          </cell>
          <cell r="F184">
            <v>241503.5</v>
          </cell>
          <cell r="G184">
            <v>2.9200000000000002E-5</v>
          </cell>
          <cell r="H184">
            <v>0</v>
          </cell>
          <cell r="I184">
            <v>2.9200000000000002E-5</v>
          </cell>
          <cell r="J184">
            <v>31116.68</v>
          </cell>
          <cell r="K184">
            <v>0</v>
          </cell>
          <cell r="L184">
            <v>772.73</v>
          </cell>
          <cell r="M184">
            <v>40898.71</v>
          </cell>
          <cell r="N184">
            <v>-2319.31</v>
          </cell>
          <cell r="O184">
            <v>0</v>
          </cell>
          <cell r="P184">
            <v>-5595.52</v>
          </cell>
          <cell r="Q184">
            <v>4496.3100000000004</v>
          </cell>
          <cell r="R184">
            <v>10180.76</v>
          </cell>
          <cell r="S184">
            <v>10909.58</v>
          </cell>
          <cell r="T184">
            <v>8169.95</v>
          </cell>
          <cell r="U184">
            <v>296770.23</v>
          </cell>
          <cell r="V184">
            <v>194603.59</v>
          </cell>
          <cell r="W184">
            <v>0</v>
          </cell>
          <cell r="X184">
            <v>211551.47</v>
          </cell>
          <cell r="Y184">
            <v>-439.59</v>
          </cell>
          <cell r="Z184">
            <v>10420.6</v>
          </cell>
          <cell r="AA184">
            <v>24940.240000000002</v>
          </cell>
        </row>
        <row r="185">
          <cell r="A185" t="str">
            <v xml:space="preserve"> LsrAgy00798</v>
          </cell>
          <cell r="B185" t="str">
            <v>JEANERETTE CITY COURT</v>
          </cell>
          <cell r="C185">
            <v>7016</v>
          </cell>
          <cell r="D185">
            <v>2981.8</v>
          </cell>
          <cell r="E185">
            <v>0.42499999999999999</v>
          </cell>
          <cell r="F185">
            <v>29360.87</v>
          </cell>
          <cell r="G185">
            <v>3.5499999999999999E-6</v>
          </cell>
          <cell r="H185">
            <v>3.3500000000000001E-6</v>
          </cell>
          <cell r="I185">
            <v>1.9999999999999999E-7</v>
          </cell>
          <cell r="J185">
            <v>3783.02</v>
          </cell>
          <cell r="K185">
            <v>0</v>
          </cell>
          <cell r="L185">
            <v>93.95</v>
          </cell>
          <cell r="M185">
            <v>4972.2700000000004</v>
          </cell>
          <cell r="N185">
            <v>-281.97000000000003</v>
          </cell>
          <cell r="O185">
            <v>0</v>
          </cell>
          <cell r="P185">
            <v>-680.28</v>
          </cell>
          <cell r="Q185">
            <v>546.64</v>
          </cell>
          <cell r="R185">
            <v>1237.73</v>
          </cell>
          <cell r="S185">
            <v>1326.34</v>
          </cell>
          <cell r="T185">
            <v>993.26</v>
          </cell>
          <cell r="U185">
            <v>36079.94</v>
          </cell>
          <cell r="V185">
            <v>23659</v>
          </cell>
          <cell r="W185">
            <v>24270.46</v>
          </cell>
          <cell r="X185">
            <v>1448.98</v>
          </cell>
          <cell r="Y185">
            <v>-3.01</v>
          </cell>
          <cell r="Z185">
            <v>71.37</v>
          </cell>
          <cell r="AA185">
            <v>3032.12</v>
          </cell>
        </row>
        <row r="186">
          <cell r="A186" t="str">
            <v xml:space="preserve"> LsrAgy00535</v>
          </cell>
          <cell r="B186" t="str">
            <v>JEFFERSON DAVIS PARISH</v>
          </cell>
          <cell r="C186">
            <v>4167.4799999999996</v>
          </cell>
          <cell r="D186">
            <v>1771.1790000000001</v>
          </cell>
          <cell r="E186">
            <v>0.42499999999999999</v>
          </cell>
          <cell r="F186">
            <v>17451.11</v>
          </cell>
          <cell r="G186">
            <v>2.1100000000000001E-6</v>
          </cell>
          <cell r="H186">
            <v>2.1799999999999999E-6</v>
          </cell>
          <cell r="I186">
            <v>-7.0000000000000005E-8</v>
          </cell>
          <cell r="J186">
            <v>2248.5</v>
          </cell>
          <cell r="K186">
            <v>0</v>
          </cell>
          <cell r="L186">
            <v>55.84</v>
          </cell>
          <cell r="M186">
            <v>2955.35</v>
          </cell>
          <cell r="N186">
            <v>-167.59</v>
          </cell>
          <cell r="O186">
            <v>0</v>
          </cell>
          <cell r="P186">
            <v>-404.33</v>
          </cell>
          <cell r="Q186">
            <v>324.89999999999998</v>
          </cell>
          <cell r="R186">
            <v>735.66</v>
          </cell>
          <cell r="S186">
            <v>788.33</v>
          </cell>
          <cell r="T186">
            <v>590.36</v>
          </cell>
          <cell r="U186">
            <v>21444.7</v>
          </cell>
          <cell r="V186">
            <v>14062.11</v>
          </cell>
          <cell r="W186">
            <v>15793.91</v>
          </cell>
          <cell r="X186">
            <v>-507.14</v>
          </cell>
          <cell r="Y186">
            <v>1.05</v>
          </cell>
          <cell r="Z186">
            <v>-24.98</v>
          </cell>
          <cell r="AA186">
            <v>1802.19</v>
          </cell>
        </row>
        <row r="187">
          <cell r="A187" t="str">
            <v xml:space="preserve"> LsrAgy00942</v>
          </cell>
          <cell r="B187" t="str">
            <v>JEFFERSON DAVIS PARISH SCHOOL BOARD</v>
          </cell>
          <cell r="C187">
            <v>0</v>
          </cell>
          <cell r="D187">
            <v>0</v>
          </cell>
          <cell r="E187">
            <v>0</v>
          </cell>
          <cell r="F187">
            <v>0</v>
          </cell>
          <cell r="G187">
            <v>0</v>
          </cell>
          <cell r="H187">
            <v>1.095E-5</v>
          </cell>
          <cell r="I187">
            <v>-1.095E-5</v>
          </cell>
          <cell r="J187">
            <v>0</v>
          </cell>
          <cell r="K187">
            <v>0</v>
          </cell>
          <cell r="L187">
            <v>0</v>
          </cell>
          <cell r="M187">
            <v>0</v>
          </cell>
          <cell r="N187">
            <v>0</v>
          </cell>
          <cell r="O187">
            <v>0</v>
          </cell>
          <cell r="P187">
            <v>0</v>
          </cell>
          <cell r="Q187">
            <v>0</v>
          </cell>
          <cell r="R187">
            <v>0</v>
          </cell>
          <cell r="S187">
            <v>0</v>
          </cell>
          <cell r="T187">
            <v>0</v>
          </cell>
          <cell r="U187">
            <v>0</v>
          </cell>
          <cell r="V187">
            <v>0</v>
          </cell>
          <cell r="W187">
            <v>79331.8</v>
          </cell>
          <cell r="X187">
            <v>-79331.8</v>
          </cell>
          <cell r="Y187">
            <v>164.85</v>
          </cell>
          <cell r="Z187">
            <v>-3907.73</v>
          </cell>
          <cell r="AA187">
            <v>0</v>
          </cell>
        </row>
        <row r="188">
          <cell r="A188" t="str">
            <v xml:space="preserve"> LsrAgy00767</v>
          </cell>
          <cell r="B188" t="str">
            <v>JEFFERSON PARISH</v>
          </cell>
          <cell r="C188">
            <v>601887.84</v>
          </cell>
          <cell r="D188">
            <v>259112.71512000001</v>
          </cell>
          <cell r="E188">
            <v>0.43049999999999999</v>
          </cell>
          <cell r="F188">
            <v>2548027.37</v>
          </cell>
          <cell r="G188">
            <v>3.0808000000000002E-4</v>
          </cell>
          <cell r="H188">
            <v>3.1827E-4</v>
          </cell>
          <cell r="I188">
            <v>-1.0190000000000001E-5</v>
          </cell>
          <cell r="J188">
            <v>328302.27</v>
          </cell>
          <cell r="K188">
            <v>0</v>
          </cell>
          <cell r="L188">
            <v>8152.88</v>
          </cell>
          <cell r="M188">
            <v>431509.37</v>
          </cell>
          <cell r="N188">
            <v>-24470.32</v>
          </cell>
          <cell r="O188">
            <v>0</v>
          </cell>
          <cell r="P188">
            <v>-59036.6</v>
          </cell>
          <cell r="Q188">
            <v>47439.13</v>
          </cell>
          <cell r="R188">
            <v>107414.01</v>
          </cell>
          <cell r="S188">
            <v>115103.59</v>
          </cell>
          <cell r="T188">
            <v>86198.6</v>
          </cell>
          <cell r="U188">
            <v>3131129.19</v>
          </cell>
          <cell r="V188">
            <v>2053201.18</v>
          </cell>
          <cell r="W188">
            <v>2305838.56</v>
          </cell>
          <cell r="X188">
            <v>-73825.67</v>
          </cell>
          <cell r="Y188">
            <v>153.4</v>
          </cell>
          <cell r="Z188">
            <v>-3636.5</v>
          </cell>
          <cell r="AA188">
            <v>263136.61</v>
          </cell>
        </row>
        <row r="189">
          <cell r="A189" t="str">
            <v xml:space="preserve"> LsrAgy00103</v>
          </cell>
          <cell r="B189" t="str">
            <v>JEFFERSON PARISH PUBLIC SCHOOL SYSTEM</v>
          </cell>
          <cell r="C189">
            <v>1052597.1200000001</v>
          </cell>
          <cell r="D189">
            <v>422091.44511999999</v>
          </cell>
          <cell r="E189">
            <v>0.40100000000000002</v>
          </cell>
          <cell r="F189">
            <v>4150717.39</v>
          </cell>
          <cell r="G189">
            <v>5.0186000000000002E-4</v>
          </cell>
          <cell r="H189">
            <v>4.305E-4</v>
          </cell>
          <cell r="I189">
            <v>7.1359999999999994E-5</v>
          </cell>
          <cell r="J189">
            <v>534801.93000000005</v>
          </cell>
          <cell r="K189">
            <v>0</v>
          </cell>
          <cell r="L189">
            <v>13280.97</v>
          </cell>
          <cell r="M189">
            <v>702925.51</v>
          </cell>
          <cell r="N189">
            <v>-39861.97</v>
          </cell>
          <cell r="O189">
            <v>0</v>
          </cell>
          <cell r="P189">
            <v>-96170.17</v>
          </cell>
          <cell r="Q189">
            <v>77277.98</v>
          </cell>
          <cell r="R189">
            <v>174976.61</v>
          </cell>
          <cell r="S189">
            <v>187502.88</v>
          </cell>
          <cell r="T189">
            <v>140416.87</v>
          </cell>
          <cell r="U189">
            <v>5100585.88</v>
          </cell>
          <cell r="V189">
            <v>3344649.26</v>
          </cell>
          <cell r="W189">
            <v>3118935.18</v>
          </cell>
          <cell r="X189">
            <v>516997.01</v>
          </cell>
          <cell r="Y189">
            <v>-1074.28</v>
          </cell>
          <cell r="Z189">
            <v>25466.240000000002</v>
          </cell>
          <cell r="AA189">
            <v>428647.55</v>
          </cell>
        </row>
        <row r="190">
          <cell r="A190" t="str">
            <v xml:space="preserve"> 23-949</v>
          </cell>
          <cell r="B190" t="str">
            <v>JUDICIAL BRANCH OF LOUISIANA</v>
          </cell>
          <cell r="C190">
            <v>59861972.880000003</v>
          </cell>
          <cell r="D190">
            <v>25314264.937520001</v>
          </cell>
          <cell r="E190">
            <v>0.42287720000000001</v>
          </cell>
          <cell r="F190">
            <v>248931141.52000001</v>
          </cell>
          <cell r="G190">
            <v>3.0098070000000001E-2</v>
          </cell>
          <cell r="H190">
            <v>3.1463119999999997E-2</v>
          </cell>
          <cell r="I190">
            <v>-1.36505E-3</v>
          </cell>
          <cell r="J190">
            <v>32073697.739999998</v>
          </cell>
          <cell r="K190">
            <v>0</v>
          </cell>
          <cell r="L190">
            <v>796500.28</v>
          </cell>
          <cell r="M190">
            <v>42156580.060000002</v>
          </cell>
          <cell r="N190">
            <v>-2390643.2599999998</v>
          </cell>
          <cell r="O190">
            <v>0</v>
          </cell>
          <cell r="P190">
            <v>-5767617.5800000001</v>
          </cell>
          <cell r="Q190">
            <v>4634595.55</v>
          </cell>
          <cell r="R190">
            <v>10493879.359999999</v>
          </cell>
          <cell r="S190">
            <v>11245117.74</v>
          </cell>
          <cell r="T190">
            <v>8421226.8499999996</v>
          </cell>
          <cell r="U190">
            <v>305897642.39999998</v>
          </cell>
          <cell r="V190">
            <v>200588784.90000001</v>
          </cell>
          <cell r="W190">
            <v>227947576.66999999</v>
          </cell>
          <cell r="X190">
            <v>-9889668.9100000001</v>
          </cell>
          <cell r="Y190">
            <v>20550.02</v>
          </cell>
          <cell r="Z190">
            <v>-487145.26</v>
          </cell>
          <cell r="AA190">
            <v>25707296.879999999</v>
          </cell>
        </row>
        <row r="191">
          <cell r="A191" t="str">
            <v xml:space="preserve"> LsrAgy00343</v>
          </cell>
          <cell r="B191" t="str">
            <v>JUDICIAL EXP REG PARISH OF ORLEANS</v>
          </cell>
          <cell r="C191">
            <v>3516712.32</v>
          </cell>
          <cell r="D191">
            <v>1410201.64032</v>
          </cell>
          <cell r="E191">
            <v>0.40100000000000002</v>
          </cell>
          <cell r="F191">
            <v>13867428.869999999</v>
          </cell>
          <cell r="G191">
            <v>1.6766999999999999E-3</v>
          </cell>
          <cell r="H191">
            <v>1.6888700000000001E-3</v>
          </cell>
          <cell r="I191">
            <v>-1.217E-5</v>
          </cell>
          <cell r="J191">
            <v>1786758.05</v>
          </cell>
          <cell r="K191">
            <v>0</v>
          </cell>
          <cell r="L191">
            <v>44371.35</v>
          </cell>
          <cell r="M191">
            <v>2348454.16</v>
          </cell>
          <cell r="N191">
            <v>-133177.69</v>
          </cell>
          <cell r="O191">
            <v>0</v>
          </cell>
          <cell r="P191">
            <v>-321301.81</v>
          </cell>
          <cell r="Q191">
            <v>258183.54</v>
          </cell>
          <cell r="R191">
            <v>584591.89</v>
          </cell>
          <cell r="S191">
            <v>626441.79</v>
          </cell>
          <cell r="T191">
            <v>469128.79</v>
          </cell>
          <cell r="U191">
            <v>17040912.489999998</v>
          </cell>
          <cell r="V191">
            <v>11174378.15</v>
          </cell>
          <cell r="W191">
            <v>12235716.73</v>
          </cell>
          <cell r="X191">
            <v>-88170.59</v>
          </cell>
          <cell r="Y191">
            <v>183.21</v>
          </cell>
          <cell r="Z191">
            <v>-4343.1099999999997</v>
          </cell>
          <cell r="AA191">
            <v>1432099.29</v>
          </cell>
        </row>
        <row r="192">
          <cell r="A192">
            <v>731</v>
          </cell>
          <cell r="B192" t="str">
            <v>L E FLETCHER TECHNICAL COMMUNITY COLLEGE</v>
          </cell>
          <cell r="C192">
            <v>481789.2</v>
          </cell>
          <cell r="D192">
            <v>193197.46919999999</v>
          </cell>
          <cell r="E192">
            <v>0.40100000000000002</v>
          </cell>
          <cell r="F192">
            <v>1899855.12</v>
          </cell>
          <cell r="G192">
            <v>2.2970999999999999E-4</v>
          </cell>
          <cell r="H192">
            <v>2.5883999999999998E-4</v>
          </cell>
          <cell r="I192">
            <v>-2.9130000000000001E-5</v>
          </cell>
          <cell r="J192">
            <v>244788.09</v>
          </cell>
          <cell r="K192">
            <v>0</v>
          </cell>
          <cell r="L192">
            <v>6078.93</v>
          </cell>
          <cell r="M192">
            <v>321741.15999999997</v>
          </cell>
          <cell r="N192">
            <v>-18245.509999999998</v>
          </cell>
          <cell r="O192">
            <v>0</v>
          </cell>
          <cell r="P192">
            <v>-44018.75</v>
          </cell>
          <cell r="Q192">
            <v>35371.47</v>
          </cell>
          <cell r="R192">
            <v>80089.820000000007</v>
          </cell>
          <cell r="S192">
            <v>85823.31</v>
          </cell>
          <cell r="T192">
            <v>64271.23</v>
          </cell>
          <cell r="U192">
            <v>2334626.35</v>
          </cell>
          <cell r="V192">
            <v>1530903.8</v>
          </cell>
          <cell r="W192">
            <v>1875273.36</v>
          </cell>
          <cell r="X192">
            <v>-211044.32</v>
          </cell>
          <cell r="Y192">
            <v>438.53</v>
          </cell>
          <cell r="Z192">
            <v>-10395.620000000001</v>
          </cell>
          <cell r="AA192">
            <v>196199.4</v>
          </cell>
        </row>
        <row r="193">
          <cell r="A193">
            <v>71557</v>
          </cell>
          <cell r="B193" t="str">
            <v>LA BD OF DRUG &amp; DEVICE DISTR</v>
          </cell>
          <cell r="C193">
            <v>160375.32</v>
          </cell>
          <cell r="D193">
            <v>64310.503320000003</v>
          </cell>
          <cell r="E193">
            <v>0.40100000000000002</v>
          </cell>
          <cell r="F193">
            <v>632375.27</v>
          </cell>
          <cell r="G193">
            <v>7.6459999999999996E-5</v>
          </cell>
          <cell r="H193">
            <v>1.059E-4</v>
          </cell>
          <cell r="I193">
            <v>-2.9439999999999999E-5</v>
          </cell>
          <cell r="J193">
            <v>81478.81</v>
          </cell>
          <cell r="K193">
            <v>0</v>
          </cell>
          <cell r="L193">
            <v>2023.4</v>
          </cell>
          <cell r="M193">
            <v>107092.98</v>
          </cell>
          <cell r="N193">
            <v>-6073.1</v>
          </cell>
          <cell r="O193">
            <v>0</v>
          </cell>
          <cell r="P193">
            <v>-14651.84</v>
          </cell>
          <cell r="Q193">
            <v>11773.55</v>
          </cell>
          <cell r="R193">
            <v>26658.25</v>
          </cell>
          <cell r="S193">
            <v>28566.67</v>
          </cell>
          <cell r="T193">
            <v>21392.97</v>
          </cell>
          <cell r="U193">
            <v>777090.81</v>
          </cell>
          <cell r="V193">
            <v>509568.17</v>
          </cell>
          <cell r="W193">
            <v>767236.32</v>
          </cell>
          <cell r="X193">
            <v>-213290.25</v>
          </cell>
          <cell r="Y193">
            <v>443.2</v>
          </cell>
          <cell r="Z193">
            <v>-10506.25</v>
          </cell>
          <cell r="AA193">
            <v>65305.85</v>
          </cell>
        </row>
        <row r="194">
          <cell r="A194" t="str">
            <v xml:space="preserve"> 71510A</v>
          </cell>
          <cell r="B194" t="str">
            <v>LA BEHAVIOR ANALYST BOARD</v>
          </cell>
          <cell r="C194">
            <v>65000.04</v>
          </cell>
          <cell r="D194">
            <v>26065.016039999999</v>
          </cell>
          <cell r="E194">
            <v>0.40100000000000002</v>
          </cell>
          <cell r="F194">
            <v>256308</v>
          </cell>
          <cell r="G194">
            <v>3.099E-5</v>
          </cell>
          <cell r="H194">
            <v>3.2679999999999999E-5</v>
          </cell>
          <cell r="I194">
            <v>-1.6899999999999999E-6</v>
          </cell>
          <cell r="J194">
            <v>33024.17</v>
          </cell>
          <cell r="K194">
            <v>0</v>
          </cell>
          <cell r="L194">
            <v>820.1</v>
          </cell>
          <cell r="M194">
            <v>43405.85</v>
          </cell>
          <cell r="N194">
            <v>-2461.4899999999998</v>
          </cell>
          <cell r="O194">
            <v>0</v>
          </cell>
          <cell r="P194">
            <v>-5938.54</v>
          </cell>
          <cell r="Q194">
            <v>4771.9399999999996</v>
          </cell>
          <cell r="R194">
            <v>10804.86</v>
          </cell>
          <cell r="S194">
            <v>11578.36</v>
          </cell>
          <cell r="T194">
            <v>8670.7800000000007</v>
          </cell>
          <cell r="U194">
            <v>314962.65000000002</v>
          </cell>
          <cell r="V194">
            <v>206533.06</v>
          </cell>
          <cell r="W194">
            <v>236763.77</v>
          </cell>
          <cell r="X194">
            <v>-12243.9</v>
          </cell>
          <cell r="Y194">
            <v>25.44</v>
          </cell>
          <cell r="Z194">
            <v>-603.11</v>
          </cell>
          <cell r="AA194">
            <v>26469.11</v>
          </cell>
        </row>
        <row r="195">
          <cell r="A195" t="str">
            <v xml:space="preserve"> LsrAgy00247</v>
          </cell>
          <cell r="B195" t="str">
            <v>LA BOARD OF JURY COMM ORLEANS PARISH</v>
          </cell>
          <cell r="C195">
            <v>0</v>
          </cell>
          <cell r="D195">
            <v>0</v>
          </cell>
          <cell r="E195">
            <v>0</v>
          </cell>
          <cell r="F195">
            <v>0</v>
          </cell>
          <cell r="G195">
            <v>0</v>
          </cell>
          <cell r="H195">
            <v>4.6489999999999997E-5</v>
          </cell>
          <cell r="I195">
            <v>-4.6489999999999997E-5</v>
          </cell>
          <cell r="J195">
            <v>0</v>
          </cell>
          <cell r="K195">
            <v>0</v>
          </cell>
          <cell r="L195">
            <v>0</v>
          </cell>
          <cell r="M195">
            <v>0</v>
          </cell>
          <cell r="N195">
            <v>0</v>
          </cell>
          <cell r="O195">
            <v>0</v>
          </cell>
          <cell r="P195">
            <v>0</v>
          </cell>
          <cell r="Q195">
            <v>0</v>
          </cell>
          <cell r="R195">
            <v>0</v>
          </cell>
          <cell r="S195">
            <v>0</v>
          </cell>
          <cell r="T195">
            <v>0</v>
          </cell>
          <cell r="U195">
            <v>0</v>
          </cell>
          <cell r="V195">
            <v>0</v>
          </cell>
          <cell r="W195">
            <v>336816.02</v>
          </cell>
          <cell r="X195">
            <v>-336816.02</v>
          </cell>
          <cell r="Y195">
            <v>699.88</v>
          </cell>
          <cell r="Z195">
            <v>-16590.88</v>
          </cell>
          <cell r="AA195">
            <v>0</v>
          </cell>
        </row>
        <row r="196">
          <cell r="A196">
            <v>71512</v>
          </cell>
          <cell r="B196" t="str">
            <v>LA BOARD OF PHARMACY</v>
          </cell>
          <cell r="C196">
            <v>1778919.48</v>
          </cell>
          <cell r="D196">
            <v>713346.71148000006</v>
          </cell>
          <cell r="E196">
            <v>0.40100000000000002</v>
          </cell>
          <cell r="F196">
            <v>7014766.9800000004</v>
          </cell>
          <cell r="G196">
            <v>8.4814999999999999E-4</v>
          </cell>
          <cell r="H196">
            <v>8.6941000000000004E-4</v>
          </cell>
          <cell r="I196">
            <v>-2.126E-5</v>
          </cell>
          <cell r="J196">
            <v>903822.3</v>
          </cell>
          <cell r="K196">
            <v>0</v>
          </cell>
          <cell r="L196">
            <v>22445.02</v>
          </cell>
          <cell r="M196">
            <v>1187953.3600000001</v>
          </cell>
          <cell r="N196">
            <v>-67367.25</v>
          </cell>
          <cell r="O196">
            <v>0</v>
          </cell>
          <cell r="P196">
            <v>-162528.85</v>
          </cell>
          <cell r="Q196">
            <v>130600.81</v>
          </cell>
          <cell r="R196">
            <v>295712.77</v>
          </cell>
          <cell r="S196">
            <v>316882.33</v>
          </cell>
          <cell r="T196">
            <v>237306.36</v>
          </cell>
          <cell r="U196">
            <v>8620057.2100000009</v>
          </cell>
          <cell r="V196">
            <v>5652501.2400000002</v>
          </cell>
          <cell r="W196">
            <v>6298800.0800000001</v>
          </cell>
          <cell r="X196">
            <v>-154026.85999999999</v>
          </cell>
          <cell r="Y196">
            <v>320.06</v>
          </cell>
          <cell r="Z196">
            <v>-7587.05</v>
          </cell>
          <cell r="AA196">
            <v>724420</v>
          </cell>
        </row>
        <row r="197">
          <cell r="A197">
            <v>7156</v>
          </cell>
          <cell r="B197" t="str">
            <v>LA BOARD REGISTRATION PROF ENGINEERS</v>
          </cell>
          <cell r="C197">
            <v>599268.84</v>
          </cell>
          <cell r="D197">
            <v>240306.80484</v>
          </cell>
          <cell r="E197">
            <v>0.40100000000000002</v>
          </cell>
          <cell r="F197">
            <v>2363095.23</v>
          </cell>
          <cell r="G197">
            <v>2.8572E-4</v>
          </cell>
          <cell r="H197">
            <v>2.6603999999999999E-4</v>
          </cell>
          <cell r="I197">
            <v>1.9680000000000001E-5</v>
          </cell>
          <cell r="J197">
            <v>304474.57</v>
          </cell>
          <cell r="K197">
            <v>0</v>
          </cell>
          <cell r="L197">
            <v>7561.15</v>
          </cell>
          <cell r="M197">
            <v>400191.04</v>
          </cell>
          <cell r="N197">
            <v>-22694.3</v>
          </cell>
          <cell r="O197">
            <v>0</v>
          </cell>
          <cell r="P197">
            <v>-54751.81</v>
          </cell>
          <cell r="Q197">
            <v>43996.06</v>
          </cell>
          <cell r="R197">
            <v>99618.06</v>
          </cell>
          <cell r="S197">
            <v>106749.54</v>
          </cell>
          <cell r="T197">
            <v>79942.429999999993</v>
          </cell>
          <cell r="U197">
            <v>2903876.37</v>
          </cell>
          <cell r="V197">
            <v>1904182.81</v>
          </cell>
          <cell r="W197">
            <v>1927436.74</v>
          </cell>
          <cell r="X197">
            <v>142579.89000000001</v>
          </cell>
          <cell r="Y197">
            <v>-296.27</v>
          </cell>
          <cell r="Z197">
            <v>7023.2</v>
          </cell>
          <cell r="AA197">
            <v>244038.53</v>
          </cell>
        </row>
        <row r="198">
          <cell r="A198">
            <v>71513</v>
          </cell>
          <cell r="B198" t="str">
            <v>LA CEMETERY BOARD</v>
          </cell>
          <cell r="C198">
            <v>224159.04</v>
          </cell>
          <cell r="D198">
            <v>89887.775039999993</v>
          </cell>
          <cell r="E198">
            <v>0.40100000000000002</v>
          </cell>
          <cell r="F198">
            <v>883886.28</v>
          </cell>
          <cell r="G198">
            <v>1.0687E-4</v>
          </cell>
          <cell r="H198">
            <v>1.0705E-4</v>
          </cell>
          <cell r="I198">
            <v>-1.8E-7</v>
          </cell>
          <cell r="J198">
            <v>113884.91</v>
          </cell>
          <cell r="K198">
            <v>0</v>
          </cell>
          <cell r="L198">
            <v>2828.15</v>
          </cell>
          <cell r="M198">
            <v>149686.47</v>
          </cell>
          <cell r="N198">
            <v>-8488.52</v>
          </cell>
          <cell r="O198">
            <v>0</v>
          </cell>
          <cell r="P198">
            <v>-20479.23</v>
          </cell>
          <cell r="Q198">
            <v>16456.18</v>
          </cell>
          <cell r="R198">
            <v>37260.89</v>
          </cell>
          <cell r="S198">
            <v>39928.33</v>
          </cell>
          <cell r="T198">
            <v>29901.47</v>
          </cell>
          <cell r="U198">
            <v>1086158.72</v>
          </cell>
          <cell r="V198">
            <v>712235.82</v>
          </cell>
          <cell r="W198">
            <v>775567.97</v>
          </cell>
          <cell r="X198">
            <v>-1304.08</v>
          </cell>
          <cell r="Y198">
            <v>2.71</v>
          </cell>
          <cell r="Z198">
            <v>-64.239999999999995</v>
          </cell>
          <cell r="AA198">
            <v>91279.57</v>
          </cell>
        </row>
        <row r="199">
          <cell r="A199">
            <v>787</v>
          </cell>
          <cell r="B199" t="str">
            <v>LA COMMUNITY &amp; TECHNICAL COLLEGE SYSTEM</v>
          </cell>
          <cell r="C199">
            <v>1756487.52</v>
          </cell>
          <cell r="D199">
            <v>704351.49552</v>
          </cell>
          <cell r="E199">
            <v>0.40100000000000002</v>
          </cell>
          <cell r="F199">
            <v>6926353.54</v>
          </cell>
          <cell r="G199">
            <v>8.3746000000000005E-4</v>
          </cell>
          <cell r="H199">
            <v>8.3020000000000001E-4</v>
          </cell>
          <cell r="I199">
            <v>7.2599999999999999E-6</v>
          </cell>
          <cell r="J199">
            <v>892430.61</v>
          </cell>
          <cell r="K199">
            <v>0</v>
          </cell>
          <cell r="L199">
            <v>22162.12</v>
          </cell>
          <cell r="M199">
            <v>1172980.51</v>
          </cell>
          <cell r="N199">
            <v>-66518.16</v>
          </cell>
          <cell r="O199">
            <v>0</v>
          </cell>
          <cell r="P199">
            <v>-160480.35999999999</v>
          </cell>
          <cell r="Q199">
            <v>128954.73</v>
          </cell>
          <cell r="R199">
            <v>291985.64</v>
          </cell>
          <cell r="S199">
            <v>312888.38</v>
          </cell>
          <cell r="T199">
            <v>234315.38</v>
          </cell>
          <cell r="U199">
            <v>8511410.8499999996</v>
          </cell>
          <cell r="V199">
            <v>5581257.6600000001</v>
          </cell>
          <cell r="W199">
            <v>6014727.0199999996</v>
          </cell>
          <cell r="X199">
            <v>52598.07</v>
          </cell>
          <cell r="Y199">
            <v>-109.3</v>
          </cell>
          <cell r="Z199">
            <v>2590.88</v>
          </cell>
          <cell r="AA199">
            <v>715289.48</v>
          </cell>
        </row>
        <row r="200">
          <cell r="A200" t="str">
            <v xml:space="preserve"> 05-252</v>
          </cell>
          <cell r="B200" t="str">
            <v>LA ECON DEV - OFFICE OF BUSINESS DEV</v>
          </cell>
          <cell r="C200">
            <v>5546173.5599999996</v>
          </cell>
          <cell r="D200">
            <v>2220554.9756399998</v>
          </cell>
          <cell r="E200">
            <v>0.40037600000000001</v>
          </cell>
          <cell r="F200">
            <v>21836134.690000001</v>
          </cell>
          <cell r="G200">
            <v>2.6401900000000002E-3</v>
          </cell>
          <cell r="H200">
            <v>2.5398899999999999E-3</v>
          </cell>
          <cell r="I200">
            <v>1.003E-4</v>
          </cell>
          <cell r="J200">
            <v>2813491.23</v>
          </cell>
          <cell r="K200">
            <v>0</v>
          </cell>
          <cell r="L200">
            <v>69868.67</v>
          </cell>
          <cell r="M200">
            <v>3697957.41</v>
          </cell>
          <cell r="N200">
            <v>-209706.22</v>
          </cell>
          <cell r="O200">
            <v>0</v>
          </cell>
          <cell r="P200">
            <v>-505932.98</v>
          </cell>
          <cell r="Q200">
            <v>406544.77</v>
          </cell>
          <cell r="R200">
            <v>920518.67</v>
          </cell>
          <cell r="S200">
            <v>986416.98</v>
          </cell>
          <cell r="T200">
            <v>738706.47</v>
          </cell>
          <cell r="U200">
            <v>26833212.109999999</v>
          </cell>
          <cell r="V200">
            <v>17595563.57</v>
          </cell>
          <cell r="W200">
            <v>18401282.850000001</v>
          </cell>
          <cell r="X200">
            <v>726664.8</v>
          </cell>
          <cell r="Y200">
            <v>-1509.96</v>
          </cell>
          <cell r="Z200">
            <v>35794.050000000003</v>
          </cell>
          <cell r="AA200">
            <v>2255033.23</v>
          </cell>
        </row>
        <row r="201">
          <cell r="A201" t="str">
            <v xml:space="preserve"> 05-251</v>
          </cell>
          <cell r="B201" t="str">
            <v>LA ECON DEV - OFFICE OF THE SECRETARY</v>
          </cell>
          <cell r="C201">
            <v>2621608.44</v>
          </cell>
          <cell r="D201">
            <v>1051264.98444</v>
          </cell>
          <cell r="E201">
            <v>0.40100000000000002</v>
          </cell>
          <cell r="F201">
            <v>10337755.93</v>
          </cell>
          <cell r="G201">
            <v>1.24993E-3</v>
          </cell>
          <cell r="H201">
            <v>1.2370899999999999E-3</v>
          </cell>
          <cell r="I201">
            <v>1.2840000000000001E-5</v>
          </cell>
          <cell r="J201">
            <v>1331975.01</v>
          </cell>
          <cell r="K201">
            <v>0</v>
          </cell>
          <cell r="L201">
            <v>33077.519999999997</v>
          </cell>
          <cell r="M201">
            <v>1750702.76</v>
          </cell>
          <cell r="N201">
            <v>-99280.01</v>
          </cell>
          <cell r="O201">
            <v>0</v>
          </cell>
          <cell r="P201">
            <v>-239520.95</v>
          </cell>
          <cell r="Q201">
            <v>192468.16</v>
          </cell>
          <cell r="R201">
            <v>435795.87</v>
          </cell>
          <cell r="S201">
            <v>466993.73</v>
          </cell>
          <cell r="T201">
            <v>349721.56</v>
          </cell>
          <cell r="U201">
            <v>12703493.619999999</v>
          </cell>
          <cell r="V201">
            <v>8330166.6799999997</v>
          </cell>
          <cell r="W201">
            <v>8962609.8000000007</v>
          </cell>
          <cell r="X201">
            <v>93024.69</v>
          </cell>
          <cell r="Y201">
            <v>-193.3</v>
          </cell>
          <cell r="Z201">
            <v>4582.21</v>
          </cell>
          <cell r="AA201">
            <v>1067587.44</v>
          </cell>
        </row>
        <row r="202">
          <cell r="A202" t="str">
            <v xml:space="preserve"> 19-662</v>
          </cell>
          <cell r="B202" t="str">
            <v>LA ED TELEVISION AUTHORITY</v>
          </cell>
          <cell r="C202">
            <v>3222557.88</v>
          </cell>
          <cell r="D202">
            <v>1292245.70988</v>
          </cell>
          <cell r="E202">
            <v>0.40100000000000002</v>
          </cell>
          <cell r="F202">
            <v>12707467.699999999</v>
          </cell>
          <cell r="G202">
            <v>1.53645E-3</v>
          </cell>
          <cell r="H202">
            <v>1.6390599999999999E-3</v>
          </cell>
          <cell r="I202">
            <v>-1.0261E-4</v>
          </cell>
          <cell r="J202">
            <v>1637302.09</v>
          </cell>
          <cell r="K202">
            <v>0</v>
          </cell>
          <cell r="L202">
            <v>40659.839999999997</v>
          </cell>
          <cell r="M202">
            <v>2152014.31</v>
          </cell>
          <cell r="N202">
            <v>-122037.85</v>
          </cell>
          <cell r="O202">
            <v>0</v>
          </cell>
          <cell r="P202">
            <v>-294426.06</v>
          </cell>
          <cell r="Q202">
            <v>236587.41</v>
          </cell>
          <cell r="R202">
            <v>535692.85</v>
          </cell>
          <cell r="S202">
            <v>574042.16</v>
          </cell>
          <cell r="T202">
            <v>429887.83</v>
          </cell>
          <cell r="U202">
            <v>15615500.68</v>
          </cell>
          <cell r="V202">
            <v>10239681.1</v>
          </cell>
          <cell r="W202">
            <v>11874847.6</v>
          </cell>
          <cell r="X202">
            <v>-743400.55</v>
          </cell>
          <cell r="Y202">
            <v>1544.73</v>
          </cell>
          <cell r="Z202">
            <v>-36618.42</v>
          </cell>
          <cell r="AA202">
            <v>1312309.27</v>
          </cell>
        </row>
        <row r="203">
          <cell r="A203" t="str">
            <v xml:space="preserve"> 24-951</v>
          </cell>
          <cell r="B203" t="str">
            <v>LA HOUSE OF REPRESENTATIVES</v>
          </cell>
          <cell r="C203">
            <v>10920806.16</v>
          </cell>
          <cell r="D203">
            <v>4370910.10824</v>
          </cell>
          <cell r="E203">
            <v>0.40023690000000001</v>
          </cell>
          <cell r="F203">
            <v>42981916.740000002</v>
          </cell>
          <cell r="G203">
            <v>5.1969099999999999E-3</v>
          </cell>
          <cell r="H203">
            <v>5.65097E-3</v>
          </cell>
          <cell r="I203">
            <v>-4.5406E-4</v>
          </cell>
          <cell r="J203">
            <v>5538033.5199999996</v>
          </cell>
          <cell r="K203">
            <v>0</v>
          </cell>
          <cell r="L203">
            <v>137528.43</v>
          </cell>
          <cell r="M203">
            <v>7279003.3499999996</v>
          </cell>
          <cell r="N203">
            <v>-412782.54</v>
          </cell>
          <cell r="O203">
            <v>0</v>
          </cell>
          <cell r="P203">
            <v>-995870.81</v>
          </cell>
          <cell r="Q203">
            <v>800236.56</v>
          </cell>
          <cell r="R203">
            <v>1811935</v>
          </cell>
          <cell r="S203">
            <v>1941648.25</v>
          </cell>
          <cell r="T203">
            <v>1454058.62</v>
          </cell>
          <cell r="U203">
            <v>52818088.229999997</v>
          </cell>
          <cell r="V203">
            <v>34634840.780000001</v>
          </cell>
          <cell r="W203">
            <v>40940787.729999997</v>
          </cell>
          <cell r="X203">
            <v>-3289625.33</v>
          </cell>
          <cell r="Y203">
            <v>6835.61</v>
          </cell>
          <cell r="Z203">
            <v>-162040.35</v>
          </cell>
          <cell r="AA203">
            <v>4438773.26</v>
          </cell>
        </row>
        <row r="204">
          <cell r="A204">
            <v>2018</v>
          </cell>
          <cell r="B204" t="str">
            <v>LA HOUSING CORPORATION</v>
          </cell>
          <cell r="C204">
            <v>8785940.5199999996</v>
          </cell>
          <cell r="D204">
            <v>3523162.1485199998</v>
          </cell>
          <cell r="E204">
            <v>0.40100000000000002</v>
          </cell>
          <cell r="F204">
            <v>34645497.020000003</v>
          </cell>
          <cell r="G204">
            <v>4.1889600000000003E-3</v>
          </cell>
          <cell r="H204">
            <v>3.9128699999999997E-3</v>
          </cell>
          <cell r="I204">
            <v>2.7608999999999999E-4</v>
          </cell>
          <cell r="J204">
            <v>4463922</v>
          </cell>
          <cell r="K204">
            <v>0</v>
          </cell>
          <cell r="L204">
            <v>110854.54</v>
          </cell>
          <cell r="M204">
            <v>5867227.6200000001</v>
          </cell>
          <cell r="N204">
            <v>-332722.63</v>
          </cell>
          <cell r="O204">
            <v>0</v>
          </cell>
          <cell r="P204">
            <v>-802719.89</v>
          </cell>
          <cell r="Q204">
            <v>645029.25</v>
          </cell>
          <cell r="R204">
            <v>1460506.97</v>
          </cell>
          <cell r="S204">
            <v>1565062.09</v>
          </cell>
          <cell r="T204">
            <v>1172041.3400000001</v>
          </cell>
          <cell r="U204">
            <v>42573925.439999998</v>
          </cell>
          <cell r="V204">
            <v>27917351.390000001</v>
          </cell>
          <cell r="W204">
            <v>28348403.920000002</v>
          </cell>
          <cell r="X204">
            <v>2000248.11</v>
          </cell>
          <cell r="Y204">
            <v>-4156.37</v>
          </cell>
          <cell r="Z204">
            <v>98528.21</v>
          </cell>
          <cell r="AA204">
            <v>3577865.24</v>
          </cell>
        </row>
        <row r="205">
          <cell r="A205">
            <v>71551</v>
          </cell>
          <cell r="B205" t="str">
            <v>LA LICENSED PROFESSIONAL COUNSELORS</v>
          </cell>
          <cell r="C205">
            <v>127074.96</v>
          </cell>
          <cell r="D205">
            <v>50957.058960000002</v>
          </cell>
          <cell r="E205">
            <v>0.40100000000000002</v>
          </cell>
          <cell r="F205">
            <v>501119.77</v>
          </cell>
          <cell r="G205">
            <v>6.0590000000000001E-5</v>
          </cell>
          <cell r="H205">
            <v>6.1840000000000004E-5</v>
          </cell>
          <cell r="I205">
            <v>-1.2500000000000001E-6</v>
          </cell>
          <cell r="J205">
            <v>64567.11</v>
          </cell>
          <cell r="K205">
            <v>0</v>
          </cell>
          <cell r="L205">
            <v>1603.42</v>
          </cell>
          <cell r="M205">
            <v>84864.82</v>
          </cell>
          <cell r="N205">
            <v>-4812.57</v>
          </cell>
          <cell r="O205">
            <v>0</v>
          </cell>
          <cell r="P205">
            <v>-11610.71</v>
          </cell>
          <cell r="Q205">
            <v>9329.84</v>
          </cell>
          <cell r="R205">
            <v>21125.08</v>
          </cell>
          <cell r="S205">
            <v>22637.39</v>
          </cell>
          <cell r="T205">
            <v>16952.650000000001</v>
          </cell>
          <cell r="U205">
            <v>615798.23</v>
          </cell>
          <cell r="V205">
            <v>403802.45</v>
          </cell>
          <cell r="W205">
            <v>448025.44</v>
          </cell>
          <cell r="X205">
            <v>-9056.14</v>
          </cell>
          <cell r="Y205">
            <v>18.82</v>
          </cell>
          <cell r="Z205">
            <v>-446.09</v>
          </cell>
          <cell r="AA205">
            <v>51751</v>
          </cell>
        </row>
        <row r="206">
          <cell r="A206" t="str">
            <v xml:space="preserve"> 01-112</v>
          </cell>
          <cell r="B206" t="str">
            <v>LA MILITARY DEPT</v>
          </cell>
          <cell r="C206">
            <v>30735592.68</v>
          </cell>
          <cell r="D206">
            <v>12324972.66468</v>
          </cell>
          <cell r="E206">
            <v>0.40100000000000002</v>
          </cell>
          <cell r="F206">
            <v>121199277.23999999</v>
          </cell>
          <cell r="G206">
            <v>1.465411E-2</v>
          </cell>
          <cell r="H206">
            <v>1.4200010000000001E-2</v>
          </cell>
          <cell r="I206">
            <v>4.5409999999999998E-4</v>
          </cell>
          <cell r="J206">
            <v>15616001.119999999</v>
          </cell>
          <cell r="K206">
            <v>0</v>
          </cell>
          <cell r="L206">
            <v>387799.03999999998</v>
          </cell>
          <cell r="M206">
            <v>20525142.02</v>
          </cell>
          <cell r="N206">
            <v>-1163953.3500000001</v>
          </cell>
          <cell r="O206">
            <v>0</v>
          </cell>
          <cell r="P206">
            <v>-2808130.3</v>
          </cell>
          <cell r="Q206">
            <v>2256485.98</v>
          </cell>
          <cell r="R206">
            <v>5109246.62</v>
          </cell>
          <cell r="S206">
            <v>5475008.6100000003</v>
          </cell>
          <cell r="T206">
            <v>4100116.2</v>
          </cell>
          <cell r="U206">
            <v>148935054.66</v>
          </cell>
          <cell r="V206">
            <v>97662412.200000003</v>
          </cell>
          <cell r="W206">
            <v>102877841.37</v>
          </cell>
          <cell r="X206">
            <v>3289915.13</v>
          </cell>
          <cell r="Y206">
            <v>-6836.21</v>
          </cell>
          <cell r="Z206">
            <v>162054.62</v>
          </cell>
          <cell r="AA206">
            <v>12516335.970000001</v>
          </cell>
        </row>
        <row r="207">
          <cell r="A207" t="str">
            <v xml:space="preserve"> LsrAgy00921</v>
          </cell>
          <cell r="B207" t="str">
            <v>LA PATIENT'S COMP FUND OVERSIGHT BOARD</v>
          </cell>
          <cell r="C207">
            <v>2871681.88</v>
          </cell>
          <cell r="D207">
            <v>1151544.4338799999</v>
          </cell>
          <cell r="E207">
            <v>0.40100000000000002</v>
          </cell>
          <cell r="F207">
            <v>11323867.67</v>
          </cell>
          <cell r="G207">
            <v>1.3691599999999999E-3</v>
          </cell>
          <cell r="H207">
            <v>1.38371E-3</v>
          </cell>
          <cell r="I207">
            <v>-1.455E-5</v>
          </cell>
          <cell r="J207">
            <v>1459031.23</v>
          </cell>
          <cell r="K207">
            <v>0</v>
          </cell>
          <cell r="L207">
            <v>36232.769999999997</v>
          </cell>
          <cell r="M207">
            <v>1917701.14</v>
          </cell>
          <cell r="N207">
            <v>-108750.27</v>
          </cell>
          <cell r="O207">
            <v>0</v>
          </cell>
          <cell r="P207">
            <v>-262368.69</v>
          </cell>
          <cell r="Q207">
            <v>210827.57</v>
          </cell>
          <cell r="R207">
            <v>477366.15</v>
          </cell>
          <cell r="S207">
            <v>511539.96</v>
          </cell>
          <cell r="T207">
            <v>383081.27</v>
          </cell>
          <cell r="U207">
            <v>13915271.51</v>
          </cell>
          <cell r="V207">
            <v>9124775.8000000007</v>
          </cell>
          <cell r="W207">
            <v>10024858.99</v>
          </cell>
          <cell r="X207">
            <v>-105413.49</v>
          </cell>
          <cell r="Y207">
            <v>219.04</v>
          </cell>
          <cell r="Z207">
            <v>-5192.46</v>
          </cell>
          <cell r="AA207">
            <v>1169423.9099999999</v>
          </cell>
        </row>
        <row r="208">
          <cell r="A208" t="str">
            <v xml:space="preserve"> 01-116</v>
          </cell>
          <cell r="B208" t="str">
            <v>LA PUBLIC DEFENDER BOARD</v>
          </cell>
          <cell r="C208">
            <v>1122563.6399999999</v>
          </cell>
          <cell r="D208">
            <v>450148.01964000001</v>
          </cell>
          <cell r="E208">
            <v>0.40100000000000002</v>
          </cell>
          <cell r="F208">
            <v>4426626.88</v>
          </cell>
          <cell r="G208">
            <v>5.3521999999999999E-4</v>
          </cell>
          <cell r="H208">
            <v>5.4794999999999996E-4</v>
          </cell>
          <cell r="I208">
            <v>-1.273E-5</v>
          </cell>
          <cell r="J208">
            <v>570351.67000000004</v>
          </cell>
          <cell r="K208">
            <v>0</v>
          </cell>
          <cell r="L208">
            <v>14163.79</v>
          </cell>
          <cell r="M208">
            <v>749650.88</v>
          </cell>
          <cell r="N208">
            <v>-42511.7</v>
          </cell>
          <cell r="O208">
            <v>0</v>
          </cell>
          <cell r="P208">
            <v>-102562.86</v>
          </cell>
          <cell r="Q208">
            <v>82414.86</v>
          </cell>
          <cell r="R208">
            <v>186607.78</v>
          </cell>
          <cell r="S208">
            <v>199966.71</v>
          </cell>
          <cell r="T208">
            <v>149750.76999999999</v>
          </cell>
          <cell r="U208">
            <v>5439635.7000000002</v>
          </cell>
          <cell r="V208">
            <v>3566977.2</v>
          </cell>
          <cell r="W208">
            <v>3969850.24</v>
          </cell>
          <cell r="X208">
            <v>-92227.75</v>
          </cell>
          <cell r="Y208">
            <v>191.64</v>
          </cell>
          <cell r="Z208">
            <v>-4542.95</v>
          </cell>
          <cell r="AA208">
            <v>457140.92</v>
          </cell>
        </row>
        <row r="209">
          <cell r="A209" t="str">
            <v xml:space="preserve"> 01-254</v>
          </cell>
          <cell r="B209" t="str">
            <v>LA RACING COMMISSION</v>
          </cell>
          <cell r="C209">
            <v>2164813.9900000002</v>
          </cell>
          <cell r="D209">
            <v>868090.40998999996</v>
          </cell>
          <cell r="E209">
            <v>0.40100000000000002</v>
          </cell>
          <cell r="F209">
            <v>8536487.1699999999</v>
          </cell>
          <cell r="G209">
            <v>1.03214E-3</v>
          </cell>
          <cell r="H209">
            <v>1.01114E-3</v>
          </cell>
          <cell r="I209">
            <v>2.0999999999999999E-5</v>
          </cell>
          <cell r="J209">
            <v>1099889.3400000001</v>
          </cell>
          <cell r="K209">
            <v>0</v>
          </cell>
          <cell r="L209">
            <v>27314.04</v>
          </cell>
          <cell r="M209">
            <v>1445657.23</v>
          </cell>
          <cell r="N209">
            <v>-81981.289999999994</v>
          </cell>
          <cell r="O209">
            <v>0</v>
          </cell>
          <cell r="P209">
            <v>-197786.4</v>
          </cell>
          <cell r="Q209">
            <v>158932.17000000001</v>
          </cell>
          <cell r="R209">
            <v>359862.03</v>
          </cell>
          <cell r="S209">
            <v>385623.92</v>
          </cell>
          <cell r="T209">
            <v>288785.46000000002</v>
          </cell>
          <cell r="U209">
            <v>10490014.560000001</v>
          </cell>
          <cell r="V209">
            <v>6878703.7999999998</v>
          </cell>
          <cell r="W209">
            <v>7325621.6399999997</v>
          </cell>
          <cell r="X209">
            <v>152143.18</v>
          </cell>
          <cell r="Y209">
            <v>-316.14</v>
          </cell>
          <cell r="Z209">
            <v>7494.27</v>
          </cell>
          <cell r="AA209">
            <v>881569.13</v>
          </cell>
        </row>
        <row r="210">
          <cell r="A210">
            <v>71517</v>
          </cell>
          <cell r="B210" t="str">
            <v>LA REAL ESTATE COMM</v>
          </cell>
          <cell r="C210">
            <v>1139901.2</v>
          </cell>
          <cell r="D210">
            <v>457100.3812</v>
          </cell>
          <cell r="E210">
            <v>0.40100000000000002</v>
          </cell>
          <cell r="F210">
            <v>4494942.59</v>
          </cell>
          <cell r="G210">
            <v>5.4348000000000005E-4</v>
          </cell>
          <cell r="H210">
            <v>5.0916000000000004E-4</v>
          </cell>
          <cell r="I210">
            <v>3.4319999999999997E-5</v>
          </cell>
          <cell r="J210">
            <v>579153.85</v>
          </cell>
          <cell r="K210">
            <v>0</v>
          </cell>
          <cell r="L210">
            <v>14382.38</v>
          </cell>
          <cell r="M210">
            <v>761220.18</v>
          </cell>
          <cell r="N210">
            <v>-43167.78</v>
          </cell>
          <cell r="O210">
            <v>0</v>
          </cell>
          <cell r="P210">
            <v>-104145.71</v>
          </cell>
          <cell r="Q210">
            <v>83686.759999999995</v>
          </cell>
          <cell r="R210">
            <v>189487.68</v>
          </cell>
          <cell r="S210">
            <v>203052.77</v>
          </cell>
          <cell r="T210">
            <v>152061.85999999999</v>
          </cell>
          <cell r="U210">
            <v>5523585.0899999999</v>
          </cell>
          <cell r="V210">
            <v>3622026.02</v>
          </cell>
          <cell r="W210">
            <v>3688820.06</v>
          </cell>
          <cell r="X210">
            <v>248645.42</v>
          </cell>
          <cell r="Y210">
            <v>-516.66999999999996</v>
          </cell>
          <cell r="Z210">
            <v>12247.78</v>
          </cell>
          <cell r="AA210">
            <v>464195.93</v>
          </cell>
        </row>
        <row r="211">
          <cell r="A211" t="str">
            <v xml:space="preserve"> 19-657</v>
          </cell>
          <cell r="B211" t="str">
            <v>LA SCHOOL FOR MATH SCI &amp; ARTS</v>
          </cell>
          <cell r="C211">
            <v>581868.24</v>
          </cell>
          <cell r="D211">
            <v>233329.16424000001</v>
          </cell>
          <cell r="E211">
            <v>0.40100000000000002</v>
          </cell>
          <cell r="F211">
            <v>2294448.69</v>
          </cell>
          <cell r="G211">
            <v>2.7742000000000001E-4</v>
          </cell>
          <cell r="H211">
            <v>2.9545999999999999E-4</v>
          </cell>
          <cell r="I211">
            <v>-1.804E-5</v>
          </cell>
          <cell r="J211">
            <v>295629.76</v>
          </cell>
          <cell r="K211">
            <v>0</v>
          </cell>
          <cell r="L211">
            <v>7341.5</v>
          </cell>
          <cell r="M211">
            <v>388565.73</v>
          </cell>
          <cell r="N211">
            <v>-22035.040000000001</v>
          </cell>
          <cell r="O211">
            <v>0</v>
          </cell>
          <cell r="P211">
            <v>-53161.3</v>
          </cell>
          <cell r="Q211">
            <v>42718</v>
          </cell>
          <cell r="R211">
            <v>96724.21</v>
          </cell>
          <cell r="S211">
            <v>103648.53</v>
          </cell>
          <cell r="T211">
            <v>77620.149999999994</v>
          </cell>
          <cell r="U211">
            <v>2819520.45</v>
          </cell>
          <cell r="V211">
            <v>1848867.41</v>
          </cell>
          <cell r="W211">
            <v>2140582.08</v>
          </cell>
          <cell r="X211">
            <v>-130698.24000000001</v>
          </cell>
          <cell r="Y211">
            <v>271.58</v>
          </cell>
          <cell r="Z211">
            <v>-6437.93</v>
          </cell>
          <cell r="AA211">
            <v>236949.36</v>
          </cell>
        </row>
        <row r="212">
          <cell r="A212" t="str">
            <v xml:space="preserve"> 24-952</v>
          </cell>
          <cell r="B212" t="str">
            <v>LA SENATE</v>
          </cell>
          <cell r="C212">
            <v>9431544.0999999996</v>
          </cell>
          <cell r="D212">
            <v>3775910.2241000002</v>
          </cell>
          <cell r="E212">
            <v>0.40034910000000001</v>
          </cell>
          <cell r="F212">
            <v>37130915.43</v>
          </cell>
          <cell r="G212">
            <v>4.4894699999999997E-3</v>
          </cell>
          <cell r="H212">
            <v>4.6923700000000004E-3</v>
          </cell>
          <cell r="I212">
            <v>-2.029E-4</v>
          </cell>
          <cell r="J212">
            <v>4784157.38</v>
          </cell>
          <cell r="K212">
            <v>0</v>
          </cell>
          <cell r="L212">
            <v>118807.09</v>
          </cell>
          <cell r="M212">
            <v>6288134.1399999997</v>
          </cell>
          <cell r="N212">
            <v>-356591.67</v>
          </cell>
          <cell r="O212">
            <v>0</v>
          </cell>
          <cell r="P212">
            <v>-860305.86</v>
          </cell>
          <cell r="Q212">
            <v>691302.72</v>
          </cell>
          <cell r="R212">
            <v>1565281.65</v>
          </cell>
          <cell r="S212">
            <v>1677337.41</v>
          </cell>
          <cell r="T212">
            <v>1256121.9099999999</v>
          </cell>
          <cell r="U212">
            <v>45628117.969999999</v>
          </cell>
          <cell r="V212">
            <v>29920102.260000002</v>
          </cell>
          <cell r="W212">
            <v>33995813.840000004</v>
          </cell>
          <cell r="X212">
            <v>-1469992.91</v>
          </cell>
          <cell r="Y212">
            <v>3054.54</v>
          </cell>
          <cell r="Z212">
            <v>-72408.899999999994</v>
          </cell>
          <cell r="AA212">
            <v>3834536.17</v>
          </cell>
        </row>
        <row r="213">
          <cell r="A213" t="str">
            <v xml:space="preserve"> 19-655</v>
          </cell>
          <cell r="B213" t="str">
            <v>LA SPECIAL EDUCATION CENTER</v>
          </cell>
          <cell r="C213">
            <v>0</v>
          </cell>
          <cell r="D213">
            <v>0</v>
          </cell>
          <cell r="E213">
            <v>0</v>
          </cell>
          <cell r="F213">
            <v>0</v>
          </cell>
          <cell r="G213">
            <v>0</v>
          </cell>
          <cell r="H213">
            <v>2.5149600000000001E-3</v>
          </cell>
          <cell r="I213">
            <v>-2.5149600000000001E-3</v>
          </cell>
          <cell r="J213">
            <v>0</v>
          </cell>
          <cell r="K213">
            <v>0</v>
          </cell>
          <cell r="L213">
            <v>0</v>
          </cell>
          <cell r="M213">
            <v>0</v>
          </cell>
          <cell r="N213">
            <v>0</v>
          </cell>
          <cell r="O213">
            <v>0</v>
          </cell>
          <cell r="P213">
            <v>0</v>
          </cell>
          <cell r="Q213">
            <v>0</v>
          </cell>
          <cell r="R213">
            <v>0</v>
          </cell>
          <cell r="S213">
            <v>0</v>
          </cell>
          <cell r="T213">
            <v>0</v>
          </cell>
          <cell r="U213">
            <v>0</v>
          </cell>
          <cell r="V213">
            <v>0</v>
          </cell>
          <cell r="W213">
            <v>18220667.16</v>
          </cell>
          <cell r="X213">
            <v>-18220667.16</v>
          </cell>
          <cell r="Y213">
            <v>37861.24</v>
          </cell>
          <cell r="Z213">
            <v>-897513.53</v>
          </cell>
          <cell r="AA213">
            <v>0</v>
          </cell>
        </row>
        <row r="214">
          <cell r="A214">
            <v>7151</v>
          </cell>
          <cell r="B214" t="str">
            <v>LA ST BD BARBER EXAMINERS</v>
          </cell>
          <cell r="C214">
            <v>212432.52</v>
          </cell>
          <cell r="D214">
            <v>85185.440520000004</v>
          </cell>
          <cell r="E214">
            <v>0.40100000000000002</v>
          </cell>
          <cell r="F214">
            <v>837653.25</v>
          </cell>
          <cell r="G214">
            <v>1.0128000000000001E-4</v>
          </cell>
          <cell r="H214">
            <v>1.0446999999999999E-4</v>
          </cell>
          <cell r="I214">
            <v>-3.19E-6</v>
          </cell>
          <cell r="J214">
            <v>107927.99</v>
          </cell>
          <cell r="K214">
            <v>0</v>
          </cell>
          <cell r="L214">
            <v>2680.22</v>
          </cell>
          <cell r="M214">
            <v>141856.88</v>
          </cell>
          <cell r="N214">
            <v>-8044.51</v>
          </cell>
          <cell r="O214">
            <v>0</v>
          </cell>
          <cell r="P214">
            <v>-19408.03</v>
          </cell>
          <cell r="Q214">
            <v>15595.41</v>
          </cell>
          <cell r="R214">
            <v>35311.9</v>
          </cell>
          <cell r="S214">
            <v>37839.82</v>
          </cell>
          <cell r="T214">
            <v>28337.43</v>
          </cell>
          <cell r="U214">
            <v>1029345.51</v>
          </cell>
          <cell r="V214">
            <v>674981.22</v>
          </cell>
          <cell r="W214">
            <v>756876.09</v>
          </cell>
          <cell r="X214">
            <v>-23111.27</v>
          </cell>
          <cell r="Y214">
            <v>48.02</v>
          </cell>
          <cell r="Z214">
            <v>-1138.4100000000001</v>
          </cell>
          <cell r="AA214">
            <v>86505.05</v>
          </cell>
        </row>
        <row r="215">
          <cell r="A215">
            <v>71531</v>
          </cell>
          <cell r="B215" t="str">
            <v>LA ST BD OF CERTIFIED SOCIAL WORK EXAM</v>
          </cell>
          <cell r="C215">
            <v>210425.88</v>
          </cell>
          <cell r="D215">
            <v>84380.777879999994</v>
          </cell>
          <cell r="E215">
            <v>0.40100000000000002</v>
          </cell>
          <cell r="F215">
            <v>829796.11</v>
          </cell>
          <cell r="G215">
            <v>1.0033E-4</v>
          </cell>
          <cell r="H215">
            <v>1.041E-4</v>
          </cell>
          <cell r="I215">
            <v>-3.7699999999999999E-6</v>
          </cell>
          <cell r="J215">
            <v>106915.63</v>
          </cell>
          <cell r="K215">
            <v>0</v>
          </cell>
          <cell r="L215">
            <v>2655.08</v>
          </cell>
          <cell r="M215">
            <v>140526.28</v>
          </cell>
          <cell r="N215">
            <v>-7969.06</v>
          </cell>
          <cell r="O215">
            <v>0</v>
          </cell>
          <cell r="P215">
            <v>-19225.990000000002</v>
          </cell>
          <cell r="Q215">
            <v>15449.13</v>
          </cell>
          <cell r="R215">
            <v>34980.68</v>
          </cell>
          <cell r="S215">
            <v>37484.879999999997</v>
          </cell>
          <cell r="T215">
            <v>28071.62</v>
          </cell>
          <cell r="U215">
            <v>1019690.31</v>
          </cell>
          <cell r="V215">
            <v>668649.93999999994</v>
          </cell>
          <cell r="W215">
            <v>754195.47</v>
          </cell>
          <cell r="X215">
            <v>-27313.32</v>
          </cell>
          <cell r="Y215">
            <v>56.76</v>
          </cell>
          <cell r="Z215">
            <v>-1345.4</v>
          </cell>
          <cell r="AA215">
            <v>85693.64</v>
          </cell>
        </row>
        <row r="216">
          <cell r="A216">
            <v>71549</v>
          </cell>
          <cell r="B216" t="str">
            <v>LA ST BD OF EXAMINERS OF DIET &amp; NUTRITION</v>
          </cell>
          <cell r="C216">
            <v>45000</v>
          </cell>
          <cell r="D216">
            <v>18045</v>
          </cell>
          <cell r="E216">
            <v>0.40100000000000002</v>
          </cell>
          <cell r="F216">
            <v>177488.53</v>
          </cell>
          <cell r="G216">
            <v>2.1460000000000001E-5</v>
          </cell>
          <cell r="H216">
            <v>1.9360000000000001E-5</v>
          </cell>
          <cell r="I216">
            <v>2.0999999999999998E-6</v>
          </cell>
          <cell r="J216">
            <v>22868.63</v>
          </cell>
          <cell r="K216">
            <v>0</v>
          </cell>
          <cell r="L216">
            <v>567.91</v>
          </cell>
          <cell r="M216">
            <v>30057.75</v>
          </cell>
          <cell r="N216">
            <v>-1704.53</v>
          </cell>
          <cell r="O216">
            <v>0</v>
          </cell>
          <cell r="P216">
            <v>-4112.33</v>
          </cell>
          <cell r="Q216">
            <v>3304.48</v>
          </cell>
          <cell r="R216">
            <v>7482.16</v>
          </cell>
          <cell r="S216">
            <v>8017.8</v>
          </cell>
          <cell r="T216">
            <v>6004.36</v>
          </cell>
          <cell r="U216">
            <v>218105.79</v>
          </cell>
          <cell r="V216">
            <v>143020.31</v>
          </cell>
          <cell r="W216">
            <v>140261.51999999999</v>
          </cell>
          <cell r="X216">
            <v>15214.32</v>
          </cell>
          <cell r="Y216">
            <v>-31.61</v>
          </cell>
          <cell r="Z216">
            <v>749.43</v>
          </cell>
          <cell r="AA216">
            <v>18329.37</v>
          </cell>
        </row>
        <row r="217">
          <cell r="A217">
            <v>71538</v>
          </cell>
          <cell r="B217" t="str">
            <v>LA ST BD OF EXAMINERS OF PSYCHOLOGISTS</v>
          </cell>
          <cell r="C217">
            <v>108600</v>
          </cell>
          <cell r="D217">
            <v>43548.6</v>
          </cell>
          <cell r="E217">
            <v>0.40100000000000002</v>
          </cell>
          <cell r="F217">
            <v>428255.18</v>
          </cell>
          <cell r="G217">
            <v>5.1780000000000002E-5</v>
          </cell>
          <cell r="H217">
            <v>3.137E-5</v>
          </cell>
          <cell r="I217">
            <v>2.0409999999999999E-5</v>
          </cell>
          <cell r="J217">
            <v>55178.82</v>
          </cell>
          <cell r="K217">
            <v>0</v>
          </cell>
          <cell r="L217">
            <v>1370.28</v>
          </cell>
          <cell r="M217">
            <v>72525.17</v>
          </cell>
          <cell r="N217">
            <v>-4112.8100000000004</v>
          </cell>
          <cell r="O217">
            <v>0</v>
          </cell>
          <cell r="P217">
            <v>-9922.4699999999993</v>
          </cell>
          <cell r="Q217">
            <v>7973.25</v>
          </cell>
          <cell r="R217">
            <v>18053.419999999998</v>
          </cell>
          <cell r="S217">
            <v>19345.830000000002</v>
          </cell>
          <cell r="T217">
            <v>14487.68</v>
          </cell>
          <cell r="U217">
            <v>526258.99</v>
          </cell>
          <cell r="V217">
            <v>345088.15</v>
          </cell>
          <cell r="W217">
            <v>227272.93</v>
          </cell>
          <cell r="X217">
            <v>147868.68</v>
          </cell>
          <cell r="Y217">
            <v>-307.26</v>
          </cell>
          <cell r="Z217">
            <v>7283.71</v>
          </cell>
          <cell r="AA217">
            <v>44226.22</v>
          </cell>
        </row>
        <row r="218">
          <cell r="A218">
            <v>71511</v>
          </cell>
          <cell r="B218" t="str">
            <v>LA ST BOARD OF ARCHITECTURAL EXAMINERS</v>
          </cell>
          <cell r="C218">
            <v>222589.08</v>
          </cell>
          <cell r="D218">
            <v>89258.221080000003</v>
          </cell>
          <cell r="E218">
            <v>0.40100000000000002</v>
          </cell>
          <cell r="F218">
            <v>877765.98</v>
          </cell>
          <cell r="G218">
            <v>1.0613E-4</v>
          </cell>
          <cell r="H218">
            <v>1.0919E-4</v>
          </cell>
          <cell r="I218">
            <v>-3.0599999999999999E-6</v>
          </cell>
          <cell r="J218">
            <v>113096.34</v>
          </cell>
          <cell r="K218">
            <v>0</v>
          </cell>
          <cell r="L218">
            <v>2808.57</v>
          </cell>
          <cell r="M218">
            <v>148649.99</v>
          </cell>
          <cell r="N218">
            <v>-8429.74</v>
          </cell>
          <cell r="O218">
            <v>0</v>
          </cell>
          <cell r="P218">
            <v>-20337.43</v>
          </cell>
          <cell r="Q218">
            <v>16342.23</v>
          </cell>
          <cell r="R218">
            <v>37002.879999999997</v>
          </cell>
          <cell r="S218">
            <v>39651.86</v>
          </cell>
          <cell r="T218">
            <v>29694.42</v>
          </cell>
          <cell r="U218">
            <v>1078637.83</v>
          </cell>
          <cell r="V218">
            <v>707304.08</v>
          </cell>
          <cell r="W218">
            <v>791072.08</v>
          </cell>
          <cell r="X218">
            <v>-22169.43</v>
          </cell>
          <cell r="Y218">
            <v>46.07</v>
          </cell>
          <cell r="Z218">
            <v>-1092.02</v>
          </cell>
          <cell r="AA218">
            <v>90647.52</v>
          </cell>
        </row>
        <row r="219">
          <cell r="A219">
            <v>71545</v>
          </cell>
          <cell r="B219" t="str">
            <v>LA ST BOARD OF CHIROPRACTIC EXAMINERS</v>
          </cell>
          <cell r="C219">
            <v>94046.16</v>
          </cell>
          <cell r="D219">
            <v>37712.510159999998</v>
          </cell>
          <cell r="E219">
            <v>0.40100000000000002</v>
          </cell>
          <cell r="F219">
            <v>370856.75</v>
          </cell>
          <cell r="G219">
            <v>4.4839999999999998E-5</v>
          </cell>
          <cell r="H219">
            <v>4.5899999999999998E-5</v>
          </cell>
          <cell r="I219">
            <v>-1.06E-6</v>
          </cell>
          <cell r="J219">
            <v>47783.28</v>
          </cell>
          <cell r="K219">
            <v>0</v>
          </cell>
          <cell r="L219">
            <v>1186.6199999999999</v>
          </cell>
          <cell r="M219">
            <v>62804.73</v>
          </cell>
          <cell r="N219">
            <v>-3561.57</v>
          </cell>
          <cell r="O219">
            <v>0</v>
          </cell>
          <cell r="P219">
            <v>-8592.58</v>
          </cell>
          <cell r="Q219">
            <v>6904.6</v>
          </cell>
          <cell r="R219">
            <v>15633.74</v>
          </cell>
          <cell r="S219">
            <v>16752.939999999999</v>
          </cell>
          <cell r="T219">
            <v>12545.91</v>
          </cell>
          <cell r="U219">
            <v>455725.24</v>
          </cell>
          <cell r="V219">
            <v>298836.46999999997</v>
          </cell>
          <cell r="W219">
            <v>332541.52</v>
          </cell>
          <cell r="X219">
            <v>-7679.61</v>
          </cell>
          <cell r="Y219">
            <v>15.96</v>
          </cell>
          <cell r="Z219">
            <v>-378.28</v>
          </cell>
          <cell r="AA219">
            <v>38298.639999999999</v>
          </cell>
        </row>
        <row r="220">
          <cell r="A220">
            <v>71530</v>
          </cell>
          <cell r="B220" t="str">
            <v>LA ST BOARD OF PRACTICAL NURSE EXAMINERS</v>
          </cell>
          <cell r="C220">
            <v>721144.08</v>
          </cell>
          <cell r="D220">
            <v>289178.77607999998</v>
          </cell>
          <cell r="E220">
            <v>0.40100000000000002</v>
          </cell>
          <cell r="F220">
            <v>2843703.75</v>
          </cell>
          <cell r="G220">
            <v>3.4382999999999999E-4</v>
          </cell>
          <cell r="H220">
            <v>3.8608000000000002E-4</v>
          </cell>
          <cell r="I220">
            <v>-4.2249999999999997E-5</v>
          </cell>
          <cell r="J220">
            <v>366398.89</v>
          </cell>
          <cell r="K220">
            <v>0</v>
          </cell>
          <cell r="L220">
            <v>9098.9500000000007</v>
          </cell>
          <cell r="M220">
            <v>481582.27</v>
          </cell>
          <cell r="N220">
            <v>-27309.89</v>
          </cell>
          <cell r="O220">
            <v>0</v>
          </cell>
          <cell r="P220">
            <v>-65887.28</v>
          </cell>
          <cell r="Q220">
            <v>52944.03</v>
          </cell>
          <cell r="R220">
            <v>119878.47</v>
          </cell>
          <cell r="S220">
            <v>128460.36</v>
          </cell>
          <cell r="T220">
            <v>96201.2</v>
          </cell>
          <cell r="U220">
            <v>3494469.46</v>
          </cell>
          <cell r="V220">
            <v>2291457.29</v>
          </cell>
          <cell r="W220">
            <v>2797116.13</v>
          </cell>
          <cell r="X220">
            <v>-306097.59000000003</v>
          </cell>
          <cell r="Y220">
            <v>636.04999999999995</v>
          </cell>
          <cell r="Z220">
            <v>-15077.75</v>
          </cell>
          <cell r="AA220">
            <v>293671.32</v>
          </cell>
        </row>
        <row r="221">
          <cell r="A221">
            <v>201158</v>
          </cell>
          <cell r="B221" t="str">
            <v>LA ST BOARD OF PRIVATE INVESTIGATOR EXM</v>
          </cell>
          <cell r="C221">
            <v>75608.039999999994</v>
          </cell>
          <cell r="D221">
            <v>30318.82404</v>
          </cell>
          <cell r="E221">
            <v>0.40100000000000002</v>
          </cell>
          <cell r="F221">
            <v>298157.58</v>
          </cell>
          <cell r="G221">
            <v>3.6050000000000002E-5</v>
          </cell>
          <cell r="H221">
            <v>2.0760000000000001E-5</v>
          </cell>
          <cell r="I221">
            <v>1.5290000000000001E-5</v>
          </cell>
          <cell r="J221">
            <v>38416.31</v>
          </cell>
          <cell r="K221">
            <v>0</v>
          </cell>
          <cell r="L221">
            <v>954.01</v>
          </cell>
          <cell r="M221">
            <v>50493.1</v>
          </cell>
          <cell r="N221">
            <v>-2863.4</v>
          </cell>
          <cell r="O221">
            <v>0</v>
          </cell>
          <cell r="P221">
            <v>-6908.17</v>
          </cell>
          <cell r="Q221">
            <v>5551.09</v>
          </cell>
          <cell r="R221">
            <v>12569.06</v>
          </cell>
          <cell r="S221">
            <v>13468.85</v>
          </cell>
          <cell r="T221">
            <v>10086.530000000001</v>
          </cell>
          <cell r="U221">
            <v>366389.27</v>
          </cell>
          <cell r="V221">
            <v>240255.46</v>
          </cell>
          <cell r="W221">
            <v>150404.4</v>
          </cell>
          <cell r="X221">
            <v>110774.72</v>
          </cell>
          <cell r="Y221">
            <v>-230.18</v>
          </cell>
          <cell r="Z221">
            <v>5456.54</v>
          </cell>
          <cell r="AA221">
            <v>30790.95</v>
          </cell>
        </row>
        <row r="222">
          <cell r="A222" t="str">
            <v xml:space="preserve"> LsrAgy00175</v>
          </cell>
          <cell r="B222" t="str">
            <v>LA ST LICENSING BD OF CONTRACTORS</v>
          </cell>
          <cell r="C222">
            <v>2479705.92</v>
          </cell>
          <cell r="D222">
            <v>994362.07392</v>
          </cell>
          <cell r="E222">
            <v>0.40100000000000002</v>
          </cell>
          <cell r="F222">
            <v>9778162.5399999991</v>
          </cell>
          <cell r="G222">
            <v>1.18227E-3</v>
          </cell>
          <cell r="H222">
            <v>1.2434499999999999E-3</v>
          </cell>
          <cell r="I222">
            <v>-6.1179999999999994E-5</v>
          </cell>
          <cell r="J222">
            <v>1259873.83</v>
          </cell>
          <cell r="K222">
            <v>0</v>
          </cell>
          <cell r="L222">
            <v>31287</v>
          </cell>
          <cell r="M222">
            <v>1655935.41</v>
          </cell>
          <cell r="N222">
            <v>-93905.88</v>
          </cell>
          <cell r="O222">
            <v>0</v>
          </cell>
          <cell r="P222">
            <v>-226555.43</v>
          </cell>
          <cell r="Q222">
            <v>182049.66</v>
          </cell>
          <cell r="R222">
            <v>412205.79</v>
          </cell>
          <cell r="S222">
            <v>441714.88</v>
          </cell>
          <cell r="T222">
            <v>330790.77</v>
          </cell>
          <cell r="U222">
            <v>12015840.41</v>
          </cell>
          <cell r="V222">
            <v>7879246.1699999999</v>
          </cell>
          <cell r="W222">
            <v>9008687.4499999993</v>
          </cell>
          <cell r="X222">
            <v>-443243.8</v>
          </cell>
          <cell r="Y222">
            <v>921.03</v>
          </cell>
          <cell r="Z222">
            <v>-21833.3</v>
          </cell>
          <cell r="AA222">
            <v>1009797.83</v>
          </cell>
        </row>
        <row r="223">
          <cell r="A223">
            <v>71535</v>
          </cell>
          <cell r="B223" t="str">
            <v>LA ST RADIOLOGIC TECHNOLOGY BD OF EXAM</v>
          </cell>
          <cell r="C223">
            <v>96657.600000000006</v>
          </cell>
          <cell r="D223">
            <v>38759.6976</v>
          </cell>
          <cell r="E223">
            <v>0.40100000000000002</v>
          </cell>
          <cell r="F223">
            <v>381112.38</v>
          </cell>
          <cell r="G223">
            <v>4.6079999999999999E-5</v>
          </cell>
          <cell r="H223">
            <v>4.4919999999999997E-5</v>
          </cell>
          <cell r="I223">
            <v>1.1599999999999999E-6</v>
          </cell>
          <cell r="J223">
            <v>49104.68</v>
          </cell>
          <cell r="K223">
            <v>0</v>
          </cell>
          <cell r="L223">
            <v>1219.44</v>
          </cell>
          <cell r="M223">
            <v>64541.52</v>
          </cell>
          <cell r="N223">
            <v>-3660.06</v>
          </cell>
          <cell r="O223">
            <v>0</v>
          </cell>
          <cell r="P223">
            <v>-8830.19</v>
          </cell>
          <cell r="Q223">
            <v>7095.54</v>
          </cell>
          <cell r="R223">
            <v>16066.08</v>
          </cell>
          <cell r="S223">
            <v>17216.22</v>
          </cell>
          <cell r="T223">
            <v>12892.86</v>
          </cell>
          <cell r="U223">
            <v>468327.82</v>
          </cell>
          <cell r="V223">
            <v>307100.46000000002</v>
          </cell>
          <cell r="W223">
            <v>325441.51</v>
          </cell>
          <cell r="X223">
            <v>8404.1</v>
          </cell>
          <cell r="Y223">
            <v>-17.46</v>
          </cell>
          <cell r="Z223">
            <v>413.97</v>
          </cell>
          <cell r="AA223">
            <v>39357.75</v>
          </cell>
        </row>
        <row r="224">
          <cell r="A224">
            <v>201116</v>
          </cell>
          <cell r="B224" t="str">
            <v>LA STATE BD OF COSMETOLOGY</v>
          </cell>
          <cell r="C224">
            <v>818232.52</v>
          </cell>
          <cell r="D224">
            <v>328111.24051999999</v>
          </cell>
          <cell r="E224">
            <v>0.40100000000000002</v>
          </cell>
          <cell r="F224">
            <v>3226552.96</v>
          </cell>
          <cell r="G224">
            <v>3.9011999999999999E-4</v>
          </cell>
          <cell r="H224">
            <v>4.2032000000000001E-4</v>
          </cell>
          <cell r="I224">
            <v>-3.0199999999999999E-5</v>
          </cell>
          <cell r="J224">
            <v>415727.35</v>
          </cell>
          <cell r="K224">
            <v>0</v>
          </cell>
          <cell r="L224">
            <v>10323.94</v>
          </cell>
          <cell r="M224">
            <v>546417.93000000005</v>
          </cell>
          <cell r="N224">
            <v>-30986.63</v>
          </cell>
          <cell r="O224">
            <v>0</v>
          </cell>
          <cell r="P224">
            <v>-74757.72</v>
          </cell>
          <cell r="Q224">
            <v>60071.91</v>
          </cell>
          <cell r="R224">
            <v>136017.76999999999</v>
          </cell>
          <cell r="S224">
            <v>145755.04</v>
          </cell>
          <cell r="T224">
            <v>109152.81</v>
          </cell>
          <cell r="U224">
            <v>3964931.58</v>
          </cell>
          <cell r="V224">
            <v>2599957.2999999998</v>
          </cell>
          <cell r="W224">
            <v>3045181.96</v>
          </cell>
          <cell r="X224">
            <v>-218796.38</v>
          </cell>
          <cell r="Y224">
            <v>454.64</v>
          </cell>
          <cell r="Z224">
            <v>-10777.47</v>
          </cell>
          <cell r="AA224">
            <v>333208.43</v>
          </cell>
        </row>
        <row r="225">
          <cell r="A225">
            <v>71523</v>
          </cell>
          <cell r="B225" t="str">
            <v>LA STATE BD OF EMBALMERS &amp; FUNERAL DIRS</v>
          </cell>
          <cell r="C225">
            <v>164735.88</v>
          </cell>
          <cell r="D225">
            <v>66059.087880000006</v>
          </cell>
          <cell r="E225">
            <v>0.40100000000000002</v>
          </cell>
          <cell r="F225">
            <v>649578.26</v>
          </cell>
          <cell r="G225">
            <v>7.8540000000000004E-5</v>
          </cell>
          <cell r="H225">
            <v>7.7410000000000006E-5</v>
          </cell>
          <cell r="I225">
            <v>1.13E-6</v>
          </cell>
          <cell r="J225">
            <v>83695.34</v>
          </cell>
          <cell r="K225">
            <v>0</v>
          </cell>
          <cell r="L225">
            <v>2078.44</v>
          </cell>
          <cell r="M225">
            <v>110006.32</v>
          </cell>
          <cell r="N225">
            <v>-6238.31</v>
          </cell>
          <cell r="O225">
            <v>0</v>
          </cell>
          <cell r="P225">
            <v>-15050.42</v>
          </cell>
          <cell r="Q225">
            <v>12093.84</v>
          </cell>
          <cell r="R225">
            <v>27383.46</v>
          </cell>
          <cell r="S225">
            <v>29343.79</v>
          </cell>
          <cell r="T225">
            <v>21974.94</v>
          </cell>
          <cell r="U225">
            <v>798230.61</v>
          </cell>
          <cell r="V225">
            <v>523430.35</v>
          </cell>
          <cell r="W225">
            <v>560828.74</v>
          </cell>
          <cell r="X225">
            <v>8186.75</v>
          </cell>
          <cell r="Y225">
            <v>-17.010000000000002</v>
          </cell>
          <cell r="Z225">
            <v>403.26</v>
          </cell>
          <cell r="AA225">
            <v>67082.41</v>
          </cell>
        </row>
        <row r="226">
          <cell r="A226">
            <v>201129</v>
          </cell>
          <cell r="B226" t="str">
            <v>LA STATE BD PRIVATE SECURITY EXAM</v>
          </cell>
          <cell r="C226">
            <v>449929.4</v>
          </cell>
          <cell r="D226">
            <v>180421.6894</v>
          </cell>
          <cell r="E226">
            <v>0.40100000000000002</v>
          </cell>
          <cell r="F226">
            <v>1774223.68</v>
          </cell>
          <cell r="G226">
            <v>2.1452E-4</v>
          </cell>
          <cell r="H226">
            <v>2.1798999999999999E-4</v>
          </cell>
          <cell r="I226">
            <v>-3.4699999999999998E-6</v>
          </cell>
          <cell r="J226">
            <v>228601.02</v>
          </cell>
          <cell r="K226">
            <v>0</v>
          </cell>
          <cell r="L226">
            <v>5676.95</v>
          </cell>
          <cell r="M226">
            <v>300465.43</v>
          </cell>
          <cell r="N226">
            <v>-17038.990000000002</v>
          </cell>
          <cell r="O226">
            <v>0</v>
          </cell>
          <cell r="P226">
            <v>-41107.93</v>
          </cell>
          <cell r="Q226">
            <v>33032.46</v>
          </cell>
          <cell r="R226">
            <v>74793.73</v>
          </cell>
          <cell r="S226">
            <v>80148.08</v>
          </cell>
          <cell r="T226">
            <v>60021.18</v>
          </cell>
          <cell r="U226">
            <v>2180244.85</v>
          </cell>
          <cell r="V226">
            <v>1429669.95</v>
          </cell>
          <cell r="W226">
            <v>1579318.65</v>
          </cell>
          <cell r="X226">
            <v>-25139.85</v>
          </cell>
          <cell r="Y226">
            <v>52.24</v>
          </cell>
          <cell r="Z226">
            <v>-1238.3399999999999</v>
          </cell>
          <cell r="AA226">
            <v>183225.35</v>
          </cell>
        </row>
        <row r="227">
          <cell r="A227">
            <v>71521</v>
          </cell>
          <cell r="B227" t="str">
            <v>LA STATE BOARD OF DENTISTRY</v>
          </cell>
          <cell r="C227">
            <v>437646.36</v>
          </cell>
          <cell r="D227">
            <v>175496.19036000001</v>
          </cell>
          <cell r="E227">
            <v>0.40100000000000002</v>
          </cell>
          <cell r="F227">
            <v>1725757.56</v>
          </cell>
          <cell r="G227">
            <v>2.0866E-4</v>
          </cell>
          <cell r="H227">
            <v>2.1340000000000001E-4</v>
          </cell>
          <cell r="I227">
            <v>-4.7400000000000004E-6</v>
          </cell>
          <cell r="J227">
            <v>222356.38</v>
          </cell>
          <cell r="K227">
            <v>0</v>
          </cell>
          <cell r="L227">
            <v>5521.87</v>
          </cell>
          <cell r="M227">
            <v>292257.68</v>
          </cell>
          <cell r="N227">
            <v>-16573.54</v>
          </cell>
          <cell r="O227">
            <v>0</v>
          </cell>
          <cell r="P227">
            <v>-39984.99</v>
          </cell>
          <cell r="Q227">
            <v>32130.12</v>
          </cell>
          <cell r="R227">
            <v>72750.61</v>
          </cell>
          <cell r="S227">
            <v>77958.7</v>
          </cell>
          <cell r="T227">
            <v>58381.59</v>
          </cell>
          <cell r="U227">
            <v>2120687.54</v>
          </cell>
          <cell r="V227">
            <v>1390615.94</v>
          </cell>
          <cell r="W227">
            <v>1546064.5</v>
          </cell>
          <cell r="X227">
            <v>-34340.89</v>
          </cell>
          <cell r="Y227">
            <v>71.36</v>
          </cell>
          <cell r="Z227">
            <v>-1691.56</v>
          </cell>
          <cell r="AA227">
            <v>178220.22</v>
          </cell>
        </row>
        <row r="228">
          <cell r="A228" t="str">
            <v xml:space="preserve"> LsrAgy00122</v>
          </cell>
          <cell r="B228" t="str">
            <v>LA STATE BOARD OF HOME INSPECTORS</v>
          </cell>
          <cell r="C228">
            <v>66612</v>
          </cell>
          <cell r="D228">
            <v>26711.412</v>
          </cell>
          <cell r="E228">
            <v>0.40100000000000002</v>
          </cell>
          <cell r="F228">
            <v>262676.40999999997</v>
          </cell>
          <cell r="G228">
            <v>3.1760000000000001E-5</v>
          </cell>
          <cell r="H228">
            <v>3.2199999999999997E-5</v>
          </cell>
          <cell r="I228">
            <v>-4.4000000000000002E-7</v>
          </cell>
          <cell r="J228">
            <v>33844.720000000001</v>
          </cell>
          <cell r="K228">
            <v>0</v>
          </cell>
          <cell r="L228">
            <v>840.48</v>
          </cell>
          <cell r="M228">
            <v>44484.35</v>
          </cell>
          <cell r="N228">
            <v>-2522.65</v>
          </cell>
          <cell r="O228">
            <v>0</v>
          </cell>
          <cell r="P228">
            <v>-6086.09</v>
          </cell>
          <cell r="Q228">
            <v>4890.5</v>
          </cell>
          <cell r="R228">
            <v>11073.32</v>
          </cell>
          <cell r="S228">
            <v>11866.04</v>
          </cell>
          <cell r="T228">
            <v>8886.2199999999993</v>
          </cell>
          <cell r="U228">
            <v>322788.44</v>
          </cell>
          <cell r="V228">
            <v>211664.73</v>
          </cell>
          <cell r="W228">
            <v>233286.21</v>
          </cell>
          <cell r="X228">
            <v>-3187.76</v>
          </cell>
          <cell r="Y228">
            <v>6.62</v>
          </cell>
          <cell r="Z228">
            <v>-157.02000000000001</v>
          </cell>
          <cell r="AA228">
            <v>27126.78</v>
          </cell>
        </row>
        <row r="229">
          <cell r="A229">
            <v>71527</v>
          </cell>
          <cell r="B229" t="str">
            <v>LA STATE BOARD OF NURSING</v>
          </cell>
          <cell r="C229">
            <v>3951037.02</v>
          </cell>
          <cell r="D229">
            <v>1584365.8450199999</v>
          </cell>
          <cell r="E229">
            <v>0.40100000000000002</v>
          </cell>
          <cell r="F229">
            <v>15580036.08</v>
          </cell>
          <cell r="G229">
            <v>1.8837700000000001E-3</v>
          </cell>
          <cell r="H229">
            <v>1.9402600000000001E-3</v>
          </cell>
          <cell r="I229">
            <v>-5.6490000000000003E-5</v>
          </cell>
          <cell r="J229">
            <v>2007420.06</v>
          </cell>
          <cell r="K229">
            <v>0</v>
          </cell>
          <cell r="L229">
            <v>49851.15</v>
          </cell>
          <cell r="M229">
            <v>2638484.8199999998</v>
          </cell>
          <cell r="N229">
            <v>-149624.94</v>
          </cell>
          <cell r="O229">
            <v>0</v>
          </cell>
          <cell r="P229">
            <v>-360982.11</v>
          </cell>
          <cell r="Q229">
            <v>290068.83</v>
          </cell>
          <cell r="R229">
            <v>656788.13</v>
          </cell>
          <cell r="S229">
            <v>703806.44</v>
          </cell>
          <cell r="T229">
            <v>527065.51</v>
          </cell>
          <cell r="U229">
            <v>19145440.280000001</v>
          </cell>
          <cell r="V229">
            <v>12554397.52</v>
          </cell>
          <cell r="W229">
            <v>14057015.49</v>
          </cell>
          <cell r="X229">
            <v>-409265.15</v>
          </cell>
          <cell r="Y229">
            <v>850.42</v>
          </cell>
          <cell r="Z229">
            <v>-20159.580000000002</v>
          </cell>
          <cell r="AA229">
            <v>1608961.46</v>
          </cell>
        </row>
        <row r="230">
          <cell r="A230" t="str">
            <v xml:space="preserve"> 24-962</v>
          </cell>
          <cell r="B230" t="str">
            <v>LA STATE LAW INSTITUTE</v>
          </cell>
          <cell r="C230">
            <v>360903</v>
          </cell>
          <cell r="D230">
            <v>144722.103</v>
          </cell>
          <cell r="E230">
            <v>0.40100000000000002</v>
          </cell>
          <cell r="F230">
            <v>1423133.83</v>
          </cell>
          <cell r="G230">
            <v>1.7207E-4</v>
          </cell>
          <cell r="H230">
            <v>1.7785000000000001E-4</v>
          </cell>
          <cell r="I230">
            <v>-5.7799999999999997E-6</v>
          </cell>
          <cell r="J230">
            <v>183364.62</v>
          </cell>
          <cell r="K230">
            <v>0</v>
          </cell>
          <cell r="L230">
            <v>4553.57</v>
          </cell>
          <cell r="M230">
            <v>241008.24</v>
          </cell>
          <cell r="N230">
            <v>-13667.25</v>
          </cell>
          <cell r="O230">
            <v>0</v>
          </cell>
          <cell r="P230">
            <v>-32973.339999999997</v>
          </cell>
          <cell r="Q230">
            <v>26495.88</v>
          </cell>
          <cell r="R230">
            <v>59993.279999999999</v>
          </cell>
          <cell r="S230">
            <v>64288.09</v>
          </cell>
          <cell r="T230">
            <v>48143.97</v>
          </cell>
          <cell r="U230">
            <v>1748810.05</v>
          </cell>
          <cell r="V230">
            <v>1146761.6399999999</v>
          </cell>
          <cell r="W230">
            <v>1288507.83</v>
          </cell>
          <cell r="X230">
            <v>-41875.599999999999</v>
          </cell>
          <cell r="Y230">
            <v>87.01</v>
          </cell>
          <cell r="Z230">
            <v>-2062.71</v>
          </cell>
          <cell r="AA230">
            <v>146968.04999999999</v>
          </cell>
        </row>
        <row r="231">
          <cell r="A231" t="str">
            <v xml:space="preserve"> LsrAgy00521</v>
          </cell>
          <cell r="B231" t="str">
            <v>LA STATE UNIVERSITY MEDICAL CENTER</v>
          </cell>
          <cell r="C231">
            <v>17044346.02</v>
          </cell>
          <cell r="D231">
            <v>6860818.8471799996</v>
          </cell>
          <cell r="E231">
            <v>0.40252749999999998</v>
          </cell>
          <cell r="F231">
            <v>67466732.829999998</v>
          </cell>
          <cell r="G231">
            <v>8.1573500000000007E-3</v>
          </cell>
          <cell r="H231">
            <v>8.9123999999999991E-3</v>
          </cell>
          <cell r="I231">
            <v>-7.5504999999999995E-4</v>
          </cell>
          <cell r="J231">
            <v>8692795.8599999994</v>
          </cell>
          <cell r="K231">
            <v>0</v>
          </cell>
          <cell r="L231">
            <v>215872.03</v>
          </cell>
          <cell r="M231">
            <v>11425515.93</v>
          </cell>
          <cell r="N231">
            <v>-647925.72</v>
          </cell>
          <cell r="O231">
            <v>0</v>
          </cell>
          <cell r="P231">
            <v>-1563172.5</v>
          </cell>
          <cell r="Q231">
            <v>1256094.43</v>
          </cell>
          <cell r="R231">
            <v>2844110.83</v>
          </cell>
          <cell r="S231">
            <v>3047715.72</v>
          </cell>
          <cell r="T231">
            <v>2282368.7599999998</v>
          </cell>
          <cell r="U231">
            <v>82906117.680000007</v>
          </cell>
          <cell r="V231">
            <v>54364712.57</v>
          </cell>
          <cell r="W231">
            <v>64569565.329999998</v>
          </cell>
          <cell r="X231">
            <v>-5470271.79</v>
          </cell>
          <cell r="Y231">
            <v>11366.83</v>
          </cell>
          <cell r="Z231">
            <v>-269454.62</v>
          </cell>
          <cell r="AA231">
            <v>6967337.71</v>
          </cell>
        </row>
        <row r="232">
          <cell r="A232" t="str">
            <v xml:space="preserve"> LsrAgy00353</v>
          </cell>
          <cell r="B232" t="str">
            <v>LA USED MOTOR VEHICLE &amp; PARTS</v>
          </cell>
          <cell r="C232">
            <v>679774.2</v>
          </cell>
          <cell r="D232">
            <v>272589.45419999998</v>
          </cell>
          <cell r="E232">
            <v>0.40100000000000002</v>
          </cell>
          <cell r="F232">
            <v>2680523.4700000002</v>
          </cell>
          <cell r="G232">
            <v>3.2410000000000002E-4</v>
          </cell>
          <cell r="H232">
            <v>3.0637999999999998E-4</v>
          </cell>
          <cell r="I232">
            <v>1.772E-5</v>
          </cell>
          <cell r="J232">
            <v>345373.82</v>
          </cell>
          <cell r="K232">
            <v>0</v>
          </cell>
          <cell r="L232">
            <v>8576.82</v>
          </cell>
          <cell r="M232">
            <v>453947.63</v>
          </cell>
          <cell r="N232">
            <v>-25742.76</v>
          </cell>
          <cell r="O232">
            <v>0</v>
          </cell>
          <cell r="P232">
            <v>-62106.47</v>
          </cell>
          <cell r="Q232">
            <v>49905.94</v>
          </cell>
          <cell r="R232">
            <v>112999.48</v>
          </cell>
          <cell r="S232">
            <v>121088.92</v>
          </cell>
          <cell r="T232">
            <v>90680.88</v>
          </cell>
          <cell r="U232">
            <v>3293946.29</v>
          </cell>
          <cell r="V232">
            <v>2159966.58</v>
          </cell>
          <cell r="W232">
            <v>2219696.54</v>
          </cell>
          <cell r="X232">
            <v>128379.86</v>
          </cell>
          <cell r="Y232">
            <v>-266.76</v>
          </cell>
          <cell r="Z232">
            <v>6323.73</v>
          </cell>
          <cell r="AA232">
            <v>276819.57</v>
          </cell>
        </row>
        <row r="233">
          <cell r="A233">
            <v>71539</v>
          </cell>
          <cell r="B233" t="str">
            <v>LA VETERINARY BOARD</v>
          </cell>
          <cell r="C233">
            <v>107718.96</v>
          </cell>
          <cell r="D233">
            <v>43195.302960000001</v>
          </cell>
          <cell r="E233">
            <v>0.40100000000000002</v>
          </cell>
          <cell r="F233">
            <v>424781.5</v>
          </cell>
          <cell r="G233">
            <v>5.1360000000000003E-5</v>
          </cell>
          <cell r="H233">
            <v>7.3090000000000007E-5</v>
          </cell>
          <cell r="I233">
            <v>-2.173E-5</v>
          </cell>
          <cell r="J233">
            <v>54731.25</v>
          </cell>
          <cell r="K233">
            <v>0</v>
          </cell>
          <cell r="L233">
            <v>1359.17</v>
          </cell>
          <cell r="M233">
            <v>71936.899999999994</v>
          </cell>
          <cell r="N233">
            <v>-4079.45</v>
          </cell>
          <cell r="O233">
            <v>0</v>
          </cell>
          <cell r="P233">
            <v>-9841.99</v>
          </cell>
          <cell r="Q233">
            <v>7908.57</v>
          </cell>
          <cell r="R233">
            <v>17906.98</v>
          </cell>
          <cell r="S233">
            <v>19188.91</v>
          </cell>
          <cell r="T233">
            <v>14370.16</v>
          </cell>
          <cell r="U233">
            <v>521990.38</v>
          </cell>
          <cell r="V233">
            <v>342289.06</v>
          </cell>
          <cell r="W233">
            <v>529530.71</v>
          </cell>
          <cell r="X233">
            <v>-157431.97</v>
          </cell>
          <cell r="Y233">
            <v>327.13</v>
          </cell>
          <cell r="Z233">
            <v>-7754.78</v>
          </cell>
          <cell r="AA233">
            <v>43867.49</v>
          </cell>
        </row>
        <row r="234">
          <cell r="A234" t="str">
            <v xml:space="preserve"> LsrAgy00785</v>
          </cell>
          <cell r="B234" t="str">
            <v>LAFAYETTE CONSOL GOVT ADM OPERAT</v>
          </cell>
          <cell r="C234">
            <v>214198.32</v>
          </cell>
          <cell r="D234">
            <v>91034.285999999993</v>
          </cell>
          <cell r="E234">
            <v>0.42499999999999999</v>
          </cell>
          <cell r="F234">
            <v>895217.09</v>
          </cell>
          <cell r="G234">
            <v>1.0823999999999999E-4</v>
          </cell>
          <cell r="H234">
            <v>1.0857999999999999E-4</v>
          </cell>
          <cell r="I234">
            <v>-3.3999999999999997E-7</v>
          </cell>
          <cell r="J234">
            <v>115344.84</v>
          </cell>
          <cell r="K234">
            <v>0</v>
          </cell>
          <cell r="L234">
            <v>2864.41</v>
          </cell>
          <cell r="M234">
            <v>151605.34</v>
          </cell>
          <cell r="N234">
            <v>-8597.34</v>
          </cell>
          <cell r="O234">
            <v>0</v>
          </cell>
          <cell r="P234">
            <v>-20741.759999999998</v>
          </cell>
          <cell r="Q234">
            <v>16667.14</v>
          </cell>
          <cell r="R234">
            <v>37738.550000000003</v>
          </cell>
          <cell r="S234">
            <v>40440.19</v>
          </cell>
          <cell r="T234">
            <v>30284.79</v>
          </cell>
          <cell r="U234">
            <v>1100082.52</v>
          </cell>
          <cell r="V234">
            <v>721366.19</v>
          </cell>
          <cell r="W234">
            <v>786652.69</v>
          </cell>
          <cell r="X234">
            <v>-2463.27</v>
          </cell>
          <cell r="Y234">
            <v>5.12</v>
          </cell>
          <cell r="Z234">
            <v>-121.34</v>
          </cell>
          <cell r="AA234">
            <v>92449.71</v>
          </cell>
        </row>
        <row r="235">
          <cell r="A235" t="str">
            <v xml:space="preserve"> LsrAgy00800</v>
          </cell>
          <cell r="B235" t="str">
            <v>LAFAYETTE PARISH SCHOOL BOARD</v>
          </cell>
          <cell r="C235">
            <v>162375</v>
          </cell>
          <cell r="D235">
            <v>65112.375</v>
          </cell>
          <cell r="E235">
            <v>0.40100000000000002</v>
          </cell>
          <cell r="F235">
            <v>640315.11</v>
          </cell>
          <cell r="G235">
            <v>7.7420000000000001E-5</v>
          </cell>
          <cell r="H235">
            <v>7.9170000000000003E-5</v>
          </cell>
          <cell r="I235">
            <v>-1.75E-6</v>
          </cell>
          <cell r="J235">
            <v>82501.820000000007</v>
          </cell>
          <cell r="K235">
            <v>0</v>
          </cell>
          <cell r="L235">
            <v>2048.8000000000002</v>
          </cell>
          <cell r="M235">
            <v>108437.6</v>
          </cell>
          <cell r="N235">
            <v>-6149.35</v>
          </cell>
          <cell r="O235">
            <v>0</v>
          </cell>
          <cell r="P235">
            <v>-14835.8</v>
          </cell>
          <cell r="Q235">
            <v>11921.38</v>
          </cell>
          <cell r="R235">
            <v>26992.959999999999</v>
          </cell>
          <cell r="S235">
            <v>28925.34</v>
          </cell>
          <cell r="T235">
            <v>21661.57</v>
          </cell>
          <cell r="U235">
            <v>786847.64</v>
          </cell>
          <cell r="V235">
            <v>515966.1</v>
          </cell>
          <cell r="W235">
            <v>573579.79</v>
          </cell>
          <cell r="X235">
            <v>-12678.6</v>
          </cell>
          <cell r="Y235">
            <v>26.35</v>
          </cell>
          <cell r="Z235">
            <v>-624.52</v>
          </cell>
          <cell r="AA235">
            <v>66125.8</v>
          </cell>
        </row>
        <row r="236">
          <cell r="A236">
            <v>20149</v>
          </cell>
          <cell r="B236" t="str">
            <v>LAFITTE AREA INDEPENDENT LEVEE DISTRICT</v>
          </cell>
          <cell r="C236">
            <v>96000</v>
          </cell>
          <cell r="D236">
            <v>38496</v>
          </cell>
          <cell r="E236">
            <v>0.40100000000000002</v>
          </cell>
          <cell r="F236">
            <v>378548.47</v>
          </cell>
          <cell r="G236">
            <v>4.5769999999999997E-5</v>
          </cell>
          <cell r="H236">
            <v>8.3449999999999996E-5</v>
          </cell>
          <cell r="I236">
            <v>-3.7679999999999998E-5</v>
          </cell>
          <cell r="J236">
            <v>48774.33</v>
          </cell>
          <cell r="K236">
            <v>0</v>
          </cell>
          <cell r="L236">
            <v>1211.23</v>
          </cell>
          <cell r="M236">
            <v>64107.32</v>
          </cell>
          <cell r="N236">
            <v>-3635.44</v>
          </cell>
          <cell r="O236">
            <v>0</v>
          </cell>
          <cell r="P236">
            <v>-8770.7900000000009</v>
          </cell>
          <cell r="Q236">
            <v>7047.81</v>
          </cell>
          <cell r="R236">
            <v>15958</v>
          </cell>
          <cell r="S236">
            <v>17100.400000000001</v>
          </cell>
          <cell r="T236">
            <v>12806.12</v>
          </cell>
          <cell r="U236">
            <v>465177.17</v>
          </cell>
          <cell r="V236">
            <v>305034.46999999997</v>
          </cell>
          <cell r="W236">
            <v>604588.02</v>
          </cell>
          <cell r="X236">
            <v>-272988.33</v>
          </cell>
          <cell r="Y236">
            <v>567.25</v>
          </cell>
          <cell r="Z236">
            <v>-13446.86</v>
          </cell>
          <cell r="AA236">
            <v>39092.97</v>
          </cell>
        </row>
        <row r="237">
          <cell r="A237" t="str">
            <v xml:space="preserve"> LsrAgy00192</v>
          </cell>
          <cell r="B237" t="str">
            <v>LAFOURCHE PARISH SCHOOL BOARD</v>
          </cell>
          <cell r="C237">
            <v>82699.08</v>
          </cell>
          <cell r="D237">
            <v>33162.331080000004</v>
          </cell>
          <cell r="E237">
            <v>0.40100000000000002</v>
          </cell>
          <cell r="F237">
            <v>326112.44</v>
          </cell>
          <cell r="G237">
            <v>3.943E-5</v>
          </cell>
          <cell r="H237">
            <v>1.226E-5</v>
          </cell>
          <cell r="I237">
            <v>2.7169999999999999E-5</v>
          </cell>
          <cell r="J237">
            <v>42018.17</v>
          </cell>
          <cell r="K237">
            <v>0</v>
          </cell>
          <cell r="L237">
            <v>1043.46</v>
          </cell>
          <cell r="M237">
            <v>55227.26</v>
          </cell>
          <cell r="N237">
            <v>-3131.86</v>
          </cell>
          <cell r="O237">
            <v>0</v>
          </cell>
          <cell r="P237">
            <v>-7555.87</v>
          </cell>
          <cell r="Q237">
            <v>6071.56</v>
          </cell>
          <cell r="R237">
            <v>13747.51</v>
          </cell>
          <cell r="S237">
            <v>14731.68</v>
          </cell>
          <cell r="T237">
            <v>11032.23</v>
          </cell>
          <cell r="U237">
            <v>400741.44</v>
          </cell>
          <cell r="V237">
            <v>262781.49</v>
          </cell>
          <cell r="W237">
            <v>88822.64</v>
          </cell>
          <cell r="X237">
            <v>196844.29</v>
          </cell>
          <cell r="Y237">
            <v>-409.03</v>
          </cell>
          <cell r="Z237">
            <v>9696.16</v>
          </cell>
          <cell r="AA237">
            <v>33677.86</v>
          </cell>
        </row>
        <row r="238">
          <cell r="A238" t="str">
            <v xml:space="preserve"> LsrAgy00258</v>
          </cell>
          <cell r="B238" t="str">
            <v>LAKE PROVIDENCE PORT COMMISSION</v>
          </cell>
          <cell r="C238">
            <v>212330.04</v>
          </cell>
          <cell r="D238">
            <v>85144.346040000004</v>
          </cell>
          <cell r="E238">
            <v>0.40100000000000002</v>
          </cell>
          <cell r="F238">
            <v>837239.71</v>
          </cell>
          <cell r="G238">
            <v>1.0123E-4</v>
          </cell>
          <cell r="H238">
            <v>8.763E-5</v>
          </cell>
          <cell r="I238">
            <v>1.36E-5</v>
          </cell>
          <cell r="J238">
            <v>107874.71</v>
          </cell>
          <cell r="K238">
            <v>0</v>
          </cell>
          <cell r="L238">
            <v>2678.9</v>
          </cell>
          <cell r="M238">
            <v>141786.85</v>
          </cell>
          <cell r="N238">
            <v>-8040.54</v>
          </cell>
          <cell r="O238">
            <v>0</v>
          </cell>
          <cell r="P238">
            <v>-19398.45</v>
          </cell>
          <cell r="Q238">
            <v>15587.71</v>
          </cell>
          <cell r="R238">
            <v>35294.47</v>
          </cell>
          <cell r="S238">
            <v>37821.14</v>
          </cell>
          <cell r="T238">
            <v>28323.439999999999</v>
          </cell>
          <cell r="U238">
            <v>1028837.34</v>
          </cell>
          <cell r="V238">
            <v>674648</v>
          </cell>
          <cell r="W238">
            <v>634871.75</v>
          </cell>
          <cell r="X238">
            <v>98530.82</v>
          </cell>
          <cell r="Y238">
            <v>-204.74</v>
          </cell>
          <cell r="Z238">
            <v>4853.43</v>
          </cell>
          <cell r="AA238">
            <v>86462.34</v>
          </cell>
        </row>
        <row r="239">
          <cell r="A239" t="str">
            <v xml:space="preserve"> LsrAgy00043</v>
          </cell>
          <cell r="B239" t="str">
            <v>LALLIE KEMP CHARITY HOSPITAL</v>
          </cell>
          <cell r="C239">
            <v>11579352.91</v>
          </cell>
          <cell r="D239">
            <v>4643320.5169099998</v>
          </cell>
          <cell r="E239">
            <v>0.40100000000000002</v>
          </cell>
          <cell r="F239">
            <v>45660703.359999999</v>
          </cell>
          <cell r="G239">
            <v>5.5208000000000002E-3</v>
          </cell>
          <cell r="H239">
            <v>5.9036799999999997E-3</v>
          </cell>
          <cell r="I239">
            <v>-3.8287999999999999E-4</v>
          </cell>
          <cell r="J239">
            <v>5883183.5599999996</v>
          </cell>
          <cell r="K239">
            <v>0</v>
          </cell>
          <cell r="L239">
            <v>146099.69</v>
          </cell>
          <cell r="M239">
            <v>7732656.8499999996</v>
          </cell>
          <cell r="N239">
            <v>-438508.63</v>
          </cell>
          <cell r="O239">
            <v>0</v>
          </cell>
          <cell r="P239">
            <v>-1057937.04</v>
          </cell>
          <cell r="Q239">
            <v>850110.16</v>
          </cell>
          <cell r="R239">
            <v>1924861.27</v>
          </cell>
          <cell r="S239">
            <v>2062658.7</v>
          </cell>
          <cell r="T239">
            <v>1544680.74</v>
          </cell>
          <cell r="U239">
            <v>56109900.210000001</v>
          </cell>
          <cell r="V239">
            <v>36793407.810000002</v>
          </cell>
          <cell r="W239">
            <v>42771649.770000003</v>
          </cell>
          <cell r="X239">
            <v>-2773932.41</v>
          </cell>
          <cell r="Y239">
            <v>5764.03</v>
          </cell>
          <cell r="Z239">
            <v>-136638.35</v>
          </cell>
          <cell r="AA239">
            <v>4715413.47</v>
          </cell>
        </row>
        <row r="240">
          <cell r="A240" t="str">
            <v xml:space="preserve"> 2001B</v>
          </cell>
          <cell r="B240" t="str">
            <v>LDH-ACADIANA AREA HUMAN SERVICES DISTRICT</v>
          </cell>
          <cell r="C240">
            <v>6408314.2400000002</v>
          </cell>
          <cell r="D240">
            <v>2569734.0102400002</v>
          </cell>
          <cell r="E240">
            <v>0.40100000000000002</v>
          </cell>
          <cell r="F240">
            <v>25269785.18</v>
          </cell>
          <cell r="G240">
            <v>3.0553500000000001E-3</v>
          </cell>
          <cell r="H240">
            <v>2.9458000000000002E-3</v>
          </cell>
          <cell r="I240">
            <v>1.0955000000000001E-4</v>
          </cell>
          <cell r="J240">
            <v>3255902.2</v>
          </cell>
          <cell r="K240">
            <v>0</v>
          </cell>
          <cell r="L240">
            <v>80855.25</v>
          </cell>
          <cell r="M240">
            <v>4279447.38</v>
          </cell>
          <cell r="N240">
            <v>-242681.74</v>
          </cell>
          <cell r="O240">
            <v>0</v>
          </cell>
          <cell r="P240">
            <v>-585489.05000000005</v>
          </cell>
          <cell r="Q240">
            <v>470472.41</v>
          </cell>
          <cell r="R240">
            <v>1065266.79</v>
          </cell>
          <cell r="S240">
            <v>1141527.3600000001</v>
          </cell>
          <cell r="T240">
            <v>854865.29</v>
          </cell>
          <cell r="U240">
            <v>31052634.329999998</v>
          </cell>
          <cell r="V240">
            <v>20362400.109999999</v>
          </cell>
          <cell r="W240">
            <v>21342065.609999999</v>
          </cell>
          <cell r="X240">
            <v>793680.25</v>
          </cell>
          <cell r="Y240">
            <v>-1649.21</v>
          </cell>
          <cell r="Z240">
            <v>39095.1</v>
          </cell>
          <cell r="AA240">
            <v>2609628.77</v>
          </cell>
        </row>
        <row r="241">
          <cell r="A241">
            <v>2001</v>
          </cell>
          <cell r="B241" t="str">
            <v>LDH-CAPITAL AREA HUMAN SERVICES DISTRICT</v>
          </cell>
          <cell r="C241">
            <v>13707893.539999999</v>
          </cell>
          <cell r="D241">
            <v>5496865.3095399998</v>
          </cell>
          <cell r="E241">
            <v>0.40100000000000002</v>
          </cell>
          <cell r="F241">
            <v>54054190.689999998</v>
          </cell>
          <cell r="G241">
            <v>6.5356499999999996E-3</v>
          </cell>
          <cell r="H241">
            <v>6.4837100000000002E-3</v>
          </cell>
          <cell r="I241">
            <v>5.1940000000000001E-5</v>
          </cell>
          <cell r="J241">
            <v>6964647.9900000002</v>
          </cell>
          <cell r="K241">
            <v>0</v>
          </cell>
          <cell r="L241">
            <v>172956.17</v>
          </cell>
          <cell r="M241">
            <v>9154097.0099999998</v>
          </cell>
          <cell r="N241">
            <v>-519116.59</v>
          </cell>
          <cell r="O241">
            <v>0</v>
          </cell>
          <cell r="P241">
            <v>-1252410.2</v>
          </cell>
          <cell r="Q241">
            <v>1006379.96</v>
          </cell>
          <cell r="R241">
            <v>2278695.0299999998</v>
          </cell>
          <cell r="S241">
            <v>2441822.81</v>
          </cell>
          <cell r="T241">
            <v>1828628.59</v>
          </cell>
          <cell r="U241">
            <v>66424190.210000001</v>
          </cell>
          <cell r="V241">
            <v>43556882.289999999</v>
          </cell>
          <cell r="W241">
            <v>46973916.840000004</v>
          </cell>
          <cell r="X241">
            <v>376300.79999999999</v>
          </cell>
          <cell r="Y241">
            <v>-781.93</v>
          </cell>
          <cell r="Z241">
            <v>18535.82</v>
          </cell>
          <cell r="AA241">
            <v>5582214.9000000004</v>
          </cell>
        </row>
        <row r="242">
          <cell r="A242" t="str">
            <v xml:space="preserve"> 2001C</v>
          </cell>
          <cell r="B242" t="str">
            <v>LDH-CENTRAL LOUISIANA HUMAN SERVICES DISTRICT</v>
          </cell>
          <cell r="C242">
            <v>3762460.08</v>
          </cell>
          <cell r="D242">
            <v>1508746.49208</v>
          </cell>
          <cell r="E242">
            <v>0.40100000000000002</v>
          </cell>
          <cell r="F242">
            <v>14836420.33</v>
          </cell>
          <cell r="G242">
            <v>1.79386E-3</v>
          </cell>
          <cell r="H242">
            <v>1.9330700000000001E-3</v>
          </cell>
          <cell r="I242">
            <v>-1.3920999999999999E-4</v>
          </cell>
          <cell r="J242">
            <v>1911608.4</v>
          </cell>
          <cell r="K242">
            <v>0</v>
          </cell>
          <cell r="L242">
            <v>47471.81</v>
          </cell>
          <cell r="M242">
            <v>2512553.2200000002</v>
          </cell>
          <cell r="N242">
            <v>-142483.53</v>
          </cell>
          <cell r="O242">
            <v>0</v>
          </cell>
          <cell r="P242">
            <v>-343752.89</v>
          </cell>
          <cell r="Q242">
            <v>276224.21000000002</v>
          </cell>
          <cell r="R242">
            <v>625440.44999999995</v>
          </cell>
          <cell r="S242">
            <v>670214.63</v>
          </cell>
          <cell r="T242">
            <v>501909.32</v>
          </cell>
          <cell r="U242">
            <v>18231652.219999999</v>
          </cell>
          <cell r="V242">
            <v>11955191.73</v>
          </cell>
          <cell r="W242">
            <v>14004924.560000001</v>
          </cell>
          <cell r="X242">
            <v>-1008564.38</v>
          </cell>
          <cell r="Y242">
            <v>2095.7199999999998</v>
          </cell>
          <cell r="Z242">
            <v>-49679.86</v>
          </cell>
          <cell r="AA242">
            <v>1532167.73</v>
          </cell>
        </row>
        <row r="243">
          <cell r="A243" t="str">
            <v xml:space="preserve"> 09-303</v>
          </cell>
          <cell r="B243" t="str">
            <v>LDH-DEVELOPMENTAL DISABILITIES COUNCIL</v>
          </cell>
          <cell r="C243">
            <v>420792</v>
          </cell>
          <cell r="D243">
            <v>168737.592</v>
          </cell>
          <cell r="E243">
            <v>0.40100000000000002</v>
          </cell>
          <cell r="F243">
            <v>1659344.1</v>
          </cell>
          <cell r="G243">
            <v>2.0063000000000001E-4</v>
          </cell>
          <cell r="H243">
            <v>2.5679000000000001E-4</v>
          </cell>
          <cell r="I243">
            <v>-5.6159999999999998E-5</v>
          </cell>
          <cell r="J243">
            <v>213799.29</v>
          </cell>
          <cell r="K243">
            <v>0</v>
          </cell>
          <cell r="L243">
            <v>5309.37</v>
          </cell>
          <cell r="M243">
            <v>281010.53000000003</v>
          </cell>
          <cell r="N243">
            <v>-15935.73</v>
          </cell>
          <cell r="O243">
            <v>0</v>
          </cell>
          <cell r="P243">
            <v>-38446.22</v>
          </cell>
          <cell r="Q243">
            <v>30893.64</v>
          </cell>
          <cell r="R243">
            <v>69950.899999999994</v>
          </cell>
          <cell r="S243">
            <v>74958.559999999998</v>
          </cell>
          <cell r="T243">
            <v>56134.85</v>
          </cell>
          <cell r="U243">
            <v>2039075.73</v>
          </cell>
          <cell r="V243">
            <v>1337099.95</v>
          </cell>
          <cell r="W243">
            <v>1860421.29</v>
          </cell>
          <cell r="X243">
            <v>-406874.33</v>
          </cell>
          <cell r="Y243">
            <v>845.46</v>
          </cell>
          <cell r="Z243">
            <v>-20041.810000000001</v>
          </cell>
          <cell r="AA243">
            <v>171361.65</v>
          </cell>
        </row>
        <row r="244">
          <cell r="A244" t="str">
            <v xml:space="preserve"> 2001A</v>
          </cell>
          <cell r="B244" t="str">
            <v>LDH-FLORIDA PARISHES HUMAN SERV AUTHORITY</v>
          </cell>
          <cell r="C244">
            <v>9812207.7699999996</v>
          </cell>
          <cell r="D244">
            <v>3934695.3157700002</v>
          </cell>
          <cell r="E244">
            <v>0.40100000000000002</v>
          </cell>
          <cell r="F244">
            <v>38692334.829999998</v>
          </cell>
          <cell r="G244">
            <v>4.6782600000000001E-3</v>
          </cell>
          <cell r="H244">
            <v>4.34688E-3</v>
          </cell>
          <cell r="I244">
            <v>3.3137999999999999E-4</v>
          </cell>
          <cell r="J244">
            <v>4985339.5</v>
          </cell>
          <cell r="K244">
            <v>0</v>
          </cell>
          <cell r="L244">
            <v>123803.13</v>
          </cell>
          <cell r="M244">
            <v>6552561.0899999999</v>
          </cell>
          <cell r="N244">
            <v>-371586.97</v>
          </cell>
          <cell r="O244">
            <v>0</v>
          </cell>
          <cell r="P244">
            <v>-896483.22</v>
          </cell>
          <cell r="Q244">
            <v>720373.2</v>
          </cell>
          <cell r="R244">
            <v>1631104.45</v>
          </cell>
          <cell r="S244">
            <v>1747872.36</v>
          </cell>
          <cell r="T244">
            <v>1308944.02</v>
          </cell>
          <cell r="U244">
            <v>47546859.469999999</v>
          </cell>
          <cell r="V244">
            <v>31178294.449999999</v>
          </cell>
          <cell r="W244">
            <v>31492768.739999998</v>
          </cell>
          <cell r="X244">
            <v>2400819.37</v>
          </cell>
          <cell r="Y244">
            <v>-4988.7299999999996</v>
          </cell>
          <cell r="Z244">
            <v>118259.55</v>
          </cell>
          <cell r="AA244">
            <v>3995785.07</v>
          </cell>
        </row>
        <row r="245">
          <cell r="A245">
            <v>2012</v>
          </cell>
          <cell r="B245" t="str">
            <v>LDH-IMPERIAL CALCASIEU HUMAN SERVICES AUTHORITY</v>
          </cell>
          <cell r="C245">
            <v>3878898.81</v>
          </cell>
          <cell r="D245">
            <v>1555438.4228099999</v>
          </cell>
          <cell r="E245">
            <v>0.40100000000000002</v>
          </cell>
          <cell r="F245">
            <v>15295607.810000001</v>
          </cell>
          <cell r="G245">
            <v>1.8493800000000001E-3</v>
          </cell>
          <cell r="H245">
            <v>1.7394000000000001E-3</v>
          </cell>
          <cell r="I245">
            <v>1.0998E-4</v>
          </cell>
          <cell r="J245">
            <v>1970772.72</v>
          </cell>
          <cell r="K245">
            <v>0</v>
          </cell>
          <cell r="L245">
            <v>48941.07</v>
          </cell>
          <cell r="M245">
            <v>2590316.79</v>
          </cell>
          <cell r="N245">
            <v>-146893.4</v>
          </cell>
          <cell r="O245">
            <v>0</v>
          </cell>
          <cell r="P245">
            <v>-354392.05</v>
          </cell>
          <cell r="Q245">
            <v>284773.34999999998</v>
          </cell>
          <cell r="R245">
            <v>644797.84</v>
          </cell>
          <cell r="S245">
            <v>690957.79</v>
          </cell>
          <cell r="T245">
            <v>517443.43</v>
          </cell>
          <cell r="U245">
            <v>18795922.190000001</v>
          </cell>
          <cell r="V245">
            <v>12325205.140000001</v>
          </cell>
          <cell r="W245">
            <v>12601802.199999999</v>
          </cell>
          <cell r="X245">
            <v>796795.57</v>
          </cell>
          <cell r="Y245">
            <v>-1655.68</v>
          </cell>
          <cell r="Z245">
            <v>39248.550000000003</v>
          </cell>
          <cell r="AA245">
            <v>1579588.35</v>
          </cell>
        </row>
        <row r="246">
          <cell r="A246">
            <v>2009</v>
          </cell>
          <cell r="B246" t="str">
            <v>LDH-JEFFERSON PARISH HUMAN SERV AUTHORITY</v>
          </cell>
          <cell r="C246">
            <v>8918749.3399999999</v>
          </cell>
          <cell r="D246">
            <v>3576418.4853400001</v>
          </cell>
          <cell r="E246">
            <v>0.40100000000000002</v>
          </cell>
          <cell r="F246">
            <v>35169195.710000001</v>
          </cell>
          <cell r="G246">
            <v>4.2522799999999998E-3</v>
          </cell>
          <cell r="H246">
            <v>4.2351400000000001E-3</v>
          </cell>
          <cell r="I246">
            <v>1.7139999999999999E-5</v>
          </cell>
          <cell r="J246">
            <v>4531398.3099999996</v>
          </cell>
          <cell r="K246">
            <v>0</v>
          </cell>
          <cell r="L246">
            <v>112530.21</v>
          </cell>
          <cell r="M246">
            <v>5955916.1799999997</v>
          </cell>
          <cell r="N246">
            <v>-337752.04</v>
          </cell>
          <cell r="O246">
            <v>0</v>
          </cell>
          <cell r="P246">
            <v>-814853.74</v>
          </cell>
          <cell r="Q246">
            <v>654779.46</v>
          </cell>
          <cell r="R246">
            <v>1482583.88</v>
          </cell>
          <cell r="S246">
            <v>1588719.45</v>
          </cell>
          <cell r="T246">
            <v>1189757.83</v>
          </cell>
          <cell r="U246">
            <v>43217469.649999999</v>
          </cell>
          <cell r="V246">
            <v>28339347.949999999</v>
          </cell>
          <cell r="W246">
            <v>30683222.129999999</v>
          </cell>
          <cell r="X246">
            <v>124177.81</v>
          </cell>
          <cell r="Y246">
            <v>-258.02999999999997</v>
          </cell>
          <cell r="Z246">
            <v>6116.75</v>
          </cell>
          <cell r="AA246">
            <v>3631947.97</v>
          </cell>
        </row>
        <row r="247">
          <cell r="A247" t="str">
            <v xml:space="preserve"> 09-324</v>
          </cell>
          <cell r="B247" t="str">
            <v>LDH-LA EMERGENCY RESPONSE NETWORK</v>
          </cell>
          <cell r="C247">
            <v>718011.24</v>
          </cell>
          <cell r="D247">
            <v>287922.50724000001</v>
          </cell>
          <cell r="E247">
            <v>0.40100000000000002</v>
          </cell>
          <cell r="F247">
            <v>2831297.74</v>
          </cell>
          <cell r="G247">
            <v>3.4233000000000001E-4</v>
          </cell>
          <cell r="H247">
            <v>3.0741999999999998E-4</v>
          </cell>
          <cell r="I247">
            <v>3.4910000000000003E-5</v>
          </cell>
          <cell r="J247">
            <v>364800.43</v>
          </cell>
          <cell r="K247">
            <v>0</v>
          </cell>
          <cell r="L247">
            <v>9059.25</v>
          </cell>
          <cell r="M247">
            <v>479481.31</v>
          </cell>
          <cell r="N247">
            <v>-27190.74</v>
          </cell>
          <cell r="O247">
            <v>0</v>
          </cell>
          <cell r="P247">
            <v>-65599.839999999997</v>
          </cell>
          <cell r="Q247">
            <v>52713.05</v>
          </cell>
          <cell r="R247">
            <v>119355.48</v>
          </cell>
          <cell r="S247">
            <v>127899.93</v>
          </cell>
          <cell r="T247">
            <v>95781.51</v>
          </cell>
          <cell r="U247">
            <v>3479224.41</v>
          </cell>
          <cell r="V247">
            <v>2281460.5299999998</v>
          </cell>
          <cell r="W247">
            <v>2227231.25</v>
          </cell>
          <cell r="X247">
            <v>252919.92</v>
          </cell>
          <cell r="Y247">
            <v>-525.54999999999995</v>
          </cell>
          <cell r="Z247">
            <v>12458.33</v>
          </cell>
          <cell r="AA247">
            <v>292390.14</v>
          </cell>
        </row>
        <row r="248">
          <cell r="A248" t="str">
            <v xml:space="preserve"> 09-305</v>
          </cell>
          <cell r="B248" t="str">
            <v>LDH-MEDICAL VENDOR ADMINISTRATION</v>
          </cell>
          <cell r="C248">
            <v>42499005.939999998</v>
          </cell>
          <cell r="D248">
            <v>17042101.38194</v>
          </cell>
          <cell r="E248">
            <v>0.40100000000000002</v>
          </cell>
          <cell r="F248">
            <v>167585731.71000001</v>
          </cell>
          <cell r="G248">
            <v>2.0262659999999998E-2</v>
          </cell>
          <cell r="H248">
            <v>1.9395869999999999E-2</v>
          </cell>
          <cell r="I248">
            <v>8.6678999999999999E-4</v>
          </cell>
          <cell r="J248">
            <v>21592694.559999999</v>
          </cell>
          <cell r="K248">
            <v>0</v>
          </cell>
          <cell r="L248">
            <v>536220.9</v>
          </cell>
          <cell r="M248">
            <v>28380705.09</v>
          </cell>
          <cell r="N248">
            <v>-1609431.82</v>
          </cell>
          <cell r="O248">
            <v>0</v>
          </cell>
          <cell r="P248">
            <v>-3882882.66</v>
          </cell>
          <cell r="Q248">
            <v>3120108.16</v>
          </cell>
          <cell r="R248">
            <v>7064702.4699999997</v>
          </cell>
          <cell r="S248">
            <v>7570452.0999999996</v>
          </cell>
          <cell r="T248">
            <v>5669348.7800000003</v>
          </cell>
          <cell r="U248">
            <v>205936790.06</v>
          </cell>
          <cell r="V248">
            <v>135040630.44999999</v>
          </cell>
          <cell r="W248">
            <v>140521396.61000001</v>
          </cell>
          <cell r="X248">
            <v>6279818.4000000004</v>
          </cell>
          <cell r="Y248">
            <v>-13049.01</v>
          </cell>
          <cell r="Z248">
            <v>309331.26</v>
          </cell>
          <cell r="AA248">
            <v>17306698.280000001</v>
          </cell>
        </row>
        <row r="249">
          <cell r="A249">
            <v>2027</v>
          </cell>
          <cell r="B249" t="str">
            <v>LDH-NORTHEAST DELTA HUMAN SERVICES AUTHORITY</v>
          </cell>
          <cell r="C249">
            <v>5645305.7000000002</v>
          </cell>
          <cell r="D249">
            <v>2263767.5857000002</v>
          </cell>
          <cell r="E249">
            <v>0.40100000000000002</v>
          </cell>
          <cell r="F249">
            <v>22261081.609999999</v>
          </cell>
          <cell r="G249">
            <v>2.6915699999999999E-3</v>
          </cell>
          <cell r="H249">
            <v>2.4384799999999998E-3</v>
          </cell>
          <cell r="I249">
            <v>2.5308999999999998E-4</v>
          </cell>
          <cell r="J249">
            <v>2868243.8</v>
          </cell>
          <cell r="K249">
            <v>0</v>
          </cell>
          <cell r="L249">
            <v>71228.36</v>
          </cell>
          <cell r="M249">
            <v>3769922.33</v>
          </cell>
          <cell r="N249">
            <v>-213787.25</v>
          </cell>
          <cell r="O249">
            <v>0</v>
          </cell>
          <cell r="P249">
            <v>-515778.8</v>
          </cell>
          <cell r="Q249">
            <v>414456.42</v>
          </cell>
          <cell r="R249">
            <v>938432.63</v>
          </cell>
          <cell r="S249">
            <v>1005613.37</v>
          </cell>
          <cell r="T249">
            <v>753082.23</v>
          </cell>
          <cell r="U249">
            <v>27355405.760000002</v>
          </cell>
          <cell r="V249">
            <v>17937985.920000002</v>
          </cell>
          <cell r="W249">
            <v>17666576.190000001</v>
          </cell>
          <cell r="X249">
            <v>1833615.11</v>
          </cell>
          <cell r="Y249">
            <v>-3810.12</v>
          </cell>
          <cell r="Z249">
            <v>90320.2</v>
          </cell>
          <cell r="AA249">
            <v>2298917.81</v>
          </cell>
        </row>
        <row r="250">
          <cell r="A250" t="str">
            <v xml:space="preserve"> 2026B</v>
          </cell>
          <cell r="B250" t="str">
            <v>LDH-NORTHWEST LOUISIANA HUMAN SERVICES DISTRICT</v>
          </cell>
          <cell r="C250">
            <v>4702435.3600000003</v>
          </cell>
          <cell r="D250">
            <v>1885676.5793600001</v>
          </cell>
          <cell r="E250">
            <v>0.40100000000000002</v>
          </cell>
          <cell r="F250">
            <v>18543085.559999999</v>
          </cell>
          <cell r="G250">
            <v>2.2420299999999999E-3</v>
          </cell>
          <cell r="H250">
            <v>2.14072E-3</v>
          </cell>
          <cell r="I250">
            <v>1.0131E-4</v>
          </cell>
          <cell r="J250">
            <v>2389196.14</v>
          </cell>
          <cell r="K250">
            <v>0</v>
          </cell>
          <cell r="L250">
            <v>59331.96</v>
          </cell>
          <cell r="M250">
            <v>3140278.34</v>
          </cell>
          <cell r="N250">
            <v>-178080.98</v>
          </cell>
          <cell r="O250">
            <v>0</v>
          </cell>
          <cell r="P250">
            <v>-429634.58</v>
          </cell>
          <cell r="Q250">
            <v>345234.84</v>
          </cell>
          <cell r="R250">
            <v>781697.71</v>
          </cell>
          <cell r="S250">
            <v>837658.07</v>
          </cell>
          <cell r="T250">
            <v>627304.12</v>
          </cell>
          <cell r="U250">
            <v>22786567.09</v>
          </cell>
          <cell r="V250">
            <v>14942023.640000001</v>
          </cell>
          <cell r="W250">
            <v>15509330.810000001</v>
          </cell>
          <cell r="X250">
            <v>733982.17</v>
          </cell>
          <cell r="Y250">
            <v>-1525.16</v>
          </cell>
          <cell r="Z250">
            <v>36154.49</v>
          </cell>
          <cell r="AA250">
            <v>1914957.7</v>
          </cell>
        </row>
        <row r="251">
          <cell r="A251" t="str">
            <v xml:space="preserve"> 09-307</v>
          </cell>
          <cell r="B251" t="str">
            <v>LDH-OFF OF THE SECRETARY MGT AND FINANCE</v>
          </cell>
          <cell r="C251">
            <v>27461475.640000001</v>
          </cell>
          <cell r="D251">
            <v>11012051.73164</v>
          </cell>
          <cell r="E251">
            <v>0.40100000000000002</v>
          </cell>
          <cell r="F251">
            <v>108288433.81</v>
          </cell>
          <cell r="G251">
            <v>1.309307E-2</v>
          </cell>
          <cell r="H251">
            <v>1.2900740000000001E-2</v>
          </cell>
          <cell r="I251">
            <v>1.9233E-4</v>
          </cell>
          <cell r="J251">
            <v>13952494.949999999</v>
          </cell>
          <cell r="K251">
            <v>0</v>
          </cell>
          <cell r="L251">
            <v>346488.46</v>
          </cell>
          <cell r="M251">
            <v>18338685.960000001</v>
          </cell>
          <cell r="N251">
            <v>-1039962.35</v>
          </cell>
          <cell r="O251">
            <v>0</v>
          </cell>
          <cell r="P251">
            <v>-2508992.13</v>
          </cell>
          <cell r="Q251">
            <v>2016112.13</v>
          </cell>
          <cell r="R251">
            <v>4564980.3099999996</v>
          </cell>
          <cell r="S251">
            <v>4891779.2300000004</v>
          </cell>
          <cell r="T251">
            <v>3663348.27</v>
          </cell>
          <cell r="U251">
            <v>133069636.84999999</v>
          </cell>
          <cell r="V251">
            <v>87258850.879999995</v>
          </cell>
          <cell r="W251">
            <v>93464742.859999999</v>
          </cell>
          <cell r="X251">
            <v>1393414.18</v>
          </cell>
          <cell r="Y251">
            <v>-2895.41</v>
          </cell>
          <cell r="Z251">
            <v>68636.789999999994</v>
          </cell>
          <cell r="AA251">
            <v>11183023.949999999</v>
          </cell>
        </row>
        <row r="252">
          <cell r="A252" t="str">
            <v xml:space="preserve"> 09-340</v>
          </cell>
          <cell r="B252" t="str">
            <v>LDH-OFFICE FOR CITIZEN WITH DISABILITIES</v>
          </cell>
          <cell r="C252">
            <v>61079608.369999997</v>
          </cell>
          <cell r="D252">
            <v>24492922.95637</v>
          </cell>
          <cell r="E252">
            <v>0.40100000000000002</v>
          </cell>
          <cell r="F252">
            <v>240854420.78</v>
          </cell>
          <cell r="G252">
            <v>2.9121520000000001E-2</v>
          </cell>
          <cell r="H252">
            <v>2.6869589999999999E-2</v>
          </cell>
          <cell r="I252">
            <v>2.2519300000000001E-3</v>
          </cell>
          <cell r="J252">
            <v>31033047.309999999</v>
          </cell>
          <cell r="K252">
            <v>0</v>
          </cell>
          <cell r="L252">
            <v>770657.34</v>
          </cell>
          <cell r="M252">
            <v>40788784.439999998</v>
          </cell>
          <cell r="N252">
            <v>-2313077.4</v>
          </cell>
          <cell r="O252">
            <v>0</v>
          </cell>
          <cell r="P252">
            <v>-5580483.75</v>
          </cell>
          <cell r="Q252">
            <v>4484223.3099999996</v>
          </cell>
          <cell r="R252">
            <v>10153399.130000001</v>
          </cell>
          <cell r="S252">
            <v>10880263.119999999</v>
          </cell>
          <cell r="T252">
            <v>8147995.0700000003</v>
          </cell>
          <cell r="U252">
            <v>295972609.25</v>
          </cell>
          <cell r="V252">
            <v>194080561.02000001</v>
          </cell>
          <cell r="W252">
            <v>194667850.06</v>
          </cell>
          <cell r="X252">
            <v>16315037.619999999</v>
          </cell>
          <cell r="Y252">
            <v>-33901.480000000003</v>
          </cell>
          <cell r="Z252">
            <v>803646.04</v>
          </cell>
          <cell r="AA252">
            <v>24873208.16</v>
          </cell>
        </row>
        <row r="253">
          <cell r="A253" t="str">
            <v xml:space="preserve"> 09-320</v>
          </cell>
          <cell r="B253" t="str">
            <v>LDH-OFFICE OF AGING AND ADULT SERVICES</v>
          </cell>
          <cell r="C253">
            <v>19643124.969999999</v>
          </cell>
          <cell r="D253">
            <v>7878235.83617</v>
          </cell>
          <cell r="E253">
            <v>0.40106829999999999</v>
          </cell>
          <cell r="F253">
            <v>77471677.079999998</v>
          </cell>
          <cell r="G253">
            <v>9.3670400000000001E-3</v>
          </cell>
          <cell r="H253">
            <v>9.1872299999999994E-3</v>
          </cell>
          <cell r="I253">
            <v>1.7981E-4</v>
          </cell>
          <cell r="J253">
            <v>9981889.5299999993</v>
          </cell>
          <cell r="K253">
            <v>0</v>
          </cell>
          <cell r="L253">
            <v>247884.66</v>
          </cell>
          <cell r="M253">
            <v>13119856.91</v>
          </cell>
          <cell r="N253">
            <v>-744009.53</v>
          </cell>
          <cell r="O253">
            <v>0</v>
          </cell>
          <cell r="P253">
            <v>-1794982.35</v>
          </cell>
          <cell r="Q253">
            <v>1442366.3</v>
          </cell>
          <cell r="R253">
            <v>3265876.77</v>
          </cell>
          <cell r="S253">
            <v>3499675.15</v>
          </cell>
          <cell r="T253">
            <v>2620831.46</v>
          </cell>
          <cell r="U253">
            <v>95200637.530000001</v>
          </cell>
          <cell r="V253">
            <v>62426699.509999998</v>
          </cell>
          <cell r="W253">
            <v>66560684.850000001</v>
          </cell>
          <cell r="X253">
            <v>1302707.8600000001</v>
          </cell>
          <cell r="Y253">
            <v>-2706.93</v>
          </cell>
          <cell r="Z253">
            <v>64168.78</v>
          </cell>
          <cell r="AA253">
            <v>8000555.46</v>
          </cell>
        </row>
        <row r="254">
          <cell r="A254" t="str">
            <v xml:space="preserve"> 09-330</v>
          </cell>
          <cell r="B254" t="str">
            <v>LDH-OFFICE OF BEHAVIORAL HEALTH</v>
          </cell>
          <cell r="C254">
            <v>66888414.390000001</v>
          </cell>
          <cell r="D254">
            <v>26822254.170389999</v>
          </cell>
          <cell r="E254">
            <v>0.40100000000000002</v>
          </cell>
          <cell r="F254">
            <v>263760200.94999999</v>
          </cell>
          <cell r="G254">
            <v>3.1891040000000002E-2</v>
          </cell>
          <cell r="H254">
            <v>3.1490219999999999E-2</v>
          </cell>
          <cell r="I254">
            <v>4.0081999999999997E-4</v>
          </cell>
          <cell r="J254">
            <v>33984357.719999999</v>
          </cell>
          <cell r="K254">
            <v>0</v>
          </cell>
          <cell r="L254">
            <v>843948.54</v>
          </cell>
          <cell r="M254">
            <v>44667886.710000001</v>
          </cell>
          <cell r="N254">
            <v>-2533056.1</v>
          </cell>
          <cell r="O254">
            <v>0</v>
          </cell>
          <cell r="P254">
            <v>-6111199.9199999999</v>
          </cell>
          <cell r="Q254">
            <v>4910682.72</v>
          </cell>
          <cell r="R254">
            <v>11119009.51</v>
          </cell>
          <cell r="S254">
            <v>11914999.85</v>
          </cell>
          <cell r="T254">
            <v>8922887.1600000001</v>
          </cell>
          <cell r="U254">
            <v>324120249.23000002</v>
          </cell>
          <cell r="V254">
            <v>212538045.22</v>
          </cell>
          <cell r="W254">
            <v>228143913.81999999</v>
          </cell>
          <cell r="X254">
            <v>2903906.15</v>
          </cell>
          <cell r="Y254">
            <v>-6034.11</v>
          </cell>
          <cell r="Z254">
            <v>143040.59</v>
          </cell>
          <cell r="AA254">
            <v>27238704.449999999</v>
          </cell>
        </row>
        <row r="255">
          <cell r="A255" t="str">
            <v xml:space="preserve"> 09-326</v>
          </cell>
          <cell r="B255" t="str">
            <v>LDH-OFFICE OF PUBLIC HEALTH</v>
          </cell>
          <cell r="C255">
            <v>70969897.650000006</v>
          </cell>
          <cell r="D255">
            <v>28458928.957649998</v>
          </cell>
          <cell r="E255">
            <v>0.40100000000000002</v>
          </cell>
          <cell r="F255">
            <v>279854672.56999999</v>
          </cell>
          <cell r="G255">
            <v>3.3837010000000001E-2</v>
          </cell>
          <cell r="H255">
            <v>3.2644550000000001E-2</v>
          </cell>
          <cell r="I255">
            <v>1.19246E-3</v>
          </cell>
          <cell r="J255">
            <v>36058060.579999998</v>
          </cell>
          <cell r="K255">
            <v>0</v>
          </cell>
          <cell r="L255">
            <v>895445.71</v>
          </cell>
          <cell r="M255">
            <v>47393491.380000003</v>
          </cell>
          <cell r="N255">
            <v>-2687621.49</v>
          </cell>
          <cell r="O255">
            <v>0</v>
          </cell>
          <cell r="P255">
            <v>-6484101.2599999998</v>
          </cell>
          <cell r="Q255">
            <v>5210329.3</v>
          </cell>
          <cell r="R255">
            <v>11797484.050000001</v>
          </cell>
          <cell r="S255">
            <v>12642045.199999999</v>
          </cell>
          <cell r="T255">
            <v>9467355.7799999993</v>
          </cell>
          <cell r="U255">
            <v>343897850.75999999</v>
          </cell>
          <cell r="V255">
            <v>225506975.05000001</v>
          </cell>
          <cell r="W255">
            <v>236506934.59999999</v>
          </cell>
          <cell r="X255">
            <v>8639269.3200000003</v>
          </cell>
          <cell r="Y255">
            <v>-17951.78</v>
          </cell>
          <cell r="Z255">
            <v>425553.08</v>
          </cell>
          <cell r="AA255">
            <v>28900792.030000001</v>
          </cell>
        </row>
        <row r="256">
          <cell r="A256">
            <v>2032</v>
          </cell>
          <cell r="B256" t="str">
            <v>LDH-SOUTH CENTRAL LA HUMAN SERVICES AUTHORITY</v>
          </cell>
          <cell r="C256">
            <v>8404172.4000000004</v>
          </cell>
          <cell r="D256">
            <v>3370073.1324</v>
          </cell>
          <cell r="E256">
            <v>0.40100000000000002</v>
          </cell>
          <cell r="F256">
            <v>33140070.050000001</v>
          </cell>
          <cell r="G256">
            <v>4.0069399999999996E-3</v>
          </cell>
          <cell r="H256">
            <v>4.0098E-3</v>
          </cell>
          <cell r="I256">
            <v>-2.8600000000000001E-6</v>
          </cell>
          <cell r="J256">
            <v>4269954.2699999996</v>
          </cell>
          <cell r="K256">
            <v>0</v>
          </cell>
          <cell r="L256">
            <v>106037.66</v>
          </cell>
          <cell r="M256">
            <v>5612283.0099999998</v>
          </cell>
          <cell r="N256">
            <v>-318265.06</v>
          </cell>
          <cell r="O256">
            <v>0</v>
          </cell>
          <cell r="P256">
            <v>-767839.85</v>
          </cell>
          <cell r="Q256">
            <v>617001.23</v>
          </cell>
          <cell r="R256">
            <v>1397044.56</v>
          </cell>
          <cell r="S256">
            <v>1497056.52</v>
          </cell>
          <cell r="T256">
            <v>1121113.44</v>
          </cell>
          <cell r="U256">
            <v>40723989.920000002</v>
          </cell>
          <cell r="V256">
            <v>26704277.91</v>
          </cell>
          <cell r="W256">
            <v>29050653.370000001</v>
          </cell>
          <cell r="X256">
            <v>-20720.45</v>
          </cell>
          <cell r="Y256">
            <v>43.06</v>
          </cell>
          <cell r="Z256">
            <v>-1020.65</v>
          </cell>
          <cell r="AA256">
            <v>3422398.72</v>
          </cell>
        </row>
        <row r="257">
          <cell r="A257" t="str">
            <v xml:space="preserve"> LsrAgy00714</v>
          </cell>
          <cell r="B257" t="str">
            <v>LEESVILLE CITY COURT</v>
          </cell>
          <cell r="C257">
            <v>10831.48</v>
          </cell>
          <cell r="D257">
            <v>4603.3789999999999</v>
          </cell>
          <cell r="E257">
            <v>0.42499999999999999</v>
          </cell>
          <cell r="F257">
            <v>45240.55</v>
          </cell>
          <cell r="G257">
            <v>5.4700000000000001E-6</v>
          </cell>
          <cell r="H257">
            <v>8.0199999999999994E-6</v>
          </cell>
          <cell r="I257">
            <v>-2.5500000000000001E-6</v>
          </cell>
          <cell r="J257">
            <v>5829.05</v>
          </cell>
          <cell r="K257">
            <v>0</v>
          </cell>
          <cell r="L257">
            <v>144.76</v>
          </cell>
          <cell r="M257">
            <v>7661.5</v>
          </cell>
          <cell r="N257">
            <v>-434.47</v>
          </cell>
          <cell r="O257">
            <v>0</v>
          </cell>
          <cell r="P257">
            <v>-1048.2</v>
          </cell>
          <cell r="Q257">
            <v>842.29</v>
          </cell>
          <cell r="R257">
            <v>1907.15</v>
          </cell>
          <cell r="S257">
            <v>2043.68</v>
          </cell>
          <cell r="T257">
            <v>1530.47</v>
          </cell>
          <cell r="U257">
            <v>55593.599999999999</v>
          </cell>
          <cell r="V257">
            <v>36454.85</v>
          </cell>
          <cell r="W257">
            <v>58104.2</v>
          </cell>
          <cell r="X257">
            <v>-18474.53</v>
          </cell>
          <cell r="Y257">
            <v>38.39</v>
          </cell>
          <cell r="Z257">
            <v>-910.02</v>
          </cell>
          <cell r="AA257">
            <v>4672.0200000000004</v>
          </cell>
        </row>
        <row r="258">
          <cell r="A258" t="str">
            <v xml:space="preserve"> 24-960</v>
          </cell>
          <cell r="B258" t="str">
            <v>LEGISLATIVE BUDGETARY CONTROL COUN</v>
          </cell>
          <cell r="C258">
            <v>231424.92</v>
          </cell>
          <cell r="D258">
            <v>92801.392919999998</v>
          </cell>
          <cell r="E258">
            <v>0.40100000000000002</v>
          </cell>
          <cell r="F258">
            <v>912585.5</v>
          </cell>
          <cell r="G258">
            <v>1.1034E-4</v>
          </cell>
          <cell r="H258">
            <v>1.504E-4</v>
          </cell>
          <cell r="I258">
            <v>-4.0059999999999999E-5</v>
          </cell>
          <cell r="J258">
            <v>117582.68</v>
          </cell>
          <cell r="K258">
            <v>0</v>
          </cell>
          <cell r="L258">
            <v>2919.98</v>
          </cell>
          <cell r="M258">
            <v>154546.69</v>
          </cell>
          <cell r="N258">
            <v>-8764.14</v>
          </cell>
          <cell r="O258">
            <v>0</v>
          </cell>
          <cell r="P258">
            <v>-21144.18</v>
          </cell>
          <cell r="Q258">
            <v>16990.5</v>
          </cell>
          <cell r="R258">
            <v>38470.730000000003</v>
          </cell>
          <cell r="S258">
            <v>41224.78</v>
          </cell>
          <cell r="T258">
            <v>30872.35</v>
          </cell>
          <cell r="U258">
            <v>1121425.5900000001</v>
          </cell>
          <cell r="V258">
            <v>735361.65</v>
          </cell>
          <cell r="W258">
            <v>1089634.96</v>
          </cell>
          <cell r="X258">
            <v>-290231.23</v>
          </cell>
          <cell r="Y258">
            <v>603.08000000000004</v>
          </cell>
          <cell r="Z258">
            <v>-14296.21</v>
          </cell>
          <cell r="AA258">
            <v>94243.36</v>
          </cell>
        </row>
        <row r="259">
          <cell r="A259" t="str">
            <v xml:space="preserve"> 24-955</v>
          </cell>
          <cell r="B259" t="str">
            <v>LEGISLATIVE FISCAL OFFICE</v>
          </cell>
          <cell r="C259">
            <v>1693795.76</v>
          </cell>
          <cell r="D259">
            <v>679212.09976000001</v>
          </cell>
          <cell r="E259">
            <v>0.40100000000000002</v>
          </cell>
          <cell r="F259">
            <v>6679143.2800000003</v>
          </cell>
          <cell r="G259">
            <v>8.0756999999999997E-4</v>
          </cell>
          <cell r="H259">
            <v>7.3917000000000004E-4</v>
          </cell>
          <cell r="I259">
            <v>6.8399999999999996E-5</v>
          </cell>
          <cell r="J259">
            <v>860578.64</v>
          </cell>
          <cell r="K259">
            <v>0</v>
          </cell>
          <cell r="L259">
            <v>21371.13</v>
          </cell>
          <cell r="M259">
            <v>1131115.3600000001</v>
          </cell>
          <cell r="N259">
            <v>-64144.04</v>
          </cell>
          <cell r="O259">
            <v>0</v>
          </cell>
          <cell r="P259">
            <v>-154752.60999999999</v>
          </cell>
          <cell r="Q259">
            <v>124352.17</v>
          </cell>
          <cell r="R259">
            <v>281564.3</v>
          </cell>
          <cell r="S259">
            <v>301721</v>
          </cell>
          <cell r="T259">
            <v>225952.37</v>
          </cell>
          <cell r="U259">
            <v>8207627.9000000004</v>
          </cell>
          <cell r="V259">
            <v>5382055.5599999996</v>
          </cell>
          <cell r="W259">
            <v>5355222.57</v>
          </cell>
          <cell r="X259">
            <v>495552.07</v>
          </cell>
          <cell r="Y259">
            <v>-1029.72</v>
          </cell>
          <cell r="Z259">
            <v>24409.9</v>
          </cell>
          <cell r="AA259">
            <v>689759.9</v>
          </cell>
        </row>
        <row r="260">
          <cell r="A260" t="str">
            <v xml:space="preserve"> LsrAgy00249</v>
          </cell>
          <cell r="B260" t="str">
            <v>LINCOLN PARISH SCHOOL BOARD</v>
          </cell>
          <cell r="C260">
            <v>102539.57</v>
          </cell>
          <cell r="D260">
            <v>41118.367570000002</v>
          </cell>
          <cell r="E260">
            <v>0.40100000000000002</v>
          </cell>
          <cell r="F260">
            <v>404352.95</v>
          </cell>
          <cell r="G260">
            <v>4.8890000000000001E-5</v>
          </cell>
          <cell r="H260">
            <v>2.6420000000000001E-5</v>
          </cell>
          <cell r="I260">
            <v>2.247E-5</v>
          </cell>
          <cell r="J260">
            <v>52099.12</v>
          </cell>
          <cell r="K260">
            <v>0</v>
          </cell>
          <cell r="L260">
            <v>1293.8</v>
          </cell>
          <cell r="M260">
            <v>68477.320000000007</v>
          </cell>
          <cell r="N260">
            <v>-3883.26</v>
          </cell>
          <cell r="O260">
            <v>0</v>
          </cell>
          <cell r="P260">
            <v>-9368.67</v>
          </cell>
          <cell r="Q260">
            <v>7528.24</v>
          </cell>
          <cell r="R260">
            <v>17045.8</v>
          </cell>
          <cell r="S260">
            <v>18266.080000000002</v>
          </cell>
          <cell r="T260">
            <v>13679.08</v>
          </cell>
          <cell r="U260">
            <v>496886.87</v>
          </cell>
          <cell r="V260">
            <v>325827.73</v>
          </cell>
          <cell r="W260">
            <v>191410.61</v>
          </cell>
          <cell r="X260">
            <v>162793.20000000001</v>
          </cell>
          <cell r="Y260">
            <v>-338.27</v>
          </cell>
          <cell r="Z260">
            <v>8018.87</v>
          </cell>
          <cell r="AA260">
            <v>41757.82</v>
          </cell>
        </row>
        <row r="261">
          <cell r="A261" t="str">
            <v xml:space="preserve"> LsrAgy00755</v>
          </cell>
          <cell r="B261" t="str">
            <v>LIVINGSTON PARISH COUNCIL</v>
          </cell>
          <cell r="C261">
            <v>8328.1200000000008</v>
          </cell>
          <cell r="D261">
            <v>3539.451</v>
          </cell>
          <cell r="E261">
            <v>0.42499999999999999</v>
          </cell>
          <cell r="F261">
            <v>34819.51</v>
          </cell>
          <cell r="G261">
            <v>4.2100000000000003E-6</v>
          </cell>
          <cell r="H261">
            <v>4.3599999999999998E-6</v>
          </cell>
          <cell r="I261">
            <v>-1.4999999999999999E-7</v>
          </cell>
          <cell r="J261">
            <v>4486.34</v>
          </cell>
          <cell r="K261">
            <v>0</v>
          </cell>
          <cell r="L261">
            <v>111.41</v>
          </cell>
          <cell r="M261">
            <v>5896.7</v>
          </cell>
          <cell r="N261">
            <v>-334.39</v>
          </cell>
          <cell r="O261">
            <v>0</v>
          </cell>
          <cell r="P261">
            <v>-806.75</v>
          </cell>
          <cell r="Q261">
            <v>648.27</v>
          </cell>
          <cell r="R261">
            <v>1467.84</v>
          </cell>
          <cell r="S261">
            <v>1572.92</v>
          </cell>
          <cell r="T261">
            <v>1177.93</v>
          </cell>
          <cell r="U261">
            <v>42787.76</v>
          </cell>
          <cell r="V261">
            <v>28057.57</v>
          </cell>
          <cell r="W261">
            <v>31587.82</v>
          </cell>
          <cell r="X261">
            <v>-1086.74</v>
          </cell>
          <cell r="Y261">
            <v>2.2599999999999998</v>
          </cell>
          <cell r="Z261">
            <v>-53.53</v>
          </cell>
          <cell r="AA261">
            <v>3595.84</v>
          </cell>
        </row>
        <row r="262">
          <cell r="A262" t="str">
            <v xml:space="preserve"> LsrAgy00050</v>
          </cell>
          <cell r="B262" t="str">
            <v>LIVINGSTON PARISH SCHOOL BOARD</v>
          </cell>
          <cell r="C262">
            <v>390728.96000000002</v>
          </cell>
          <cell r="D262">
            <v>156682.31296000001</v>
          </cell>
          <cell r="E262">
            <v>0.40100000000000002</v>
          </cell>
          <cell r="F262">
            <v>1540742.72</v>
          </cell>
          <cell r="G262">
            <v>1.8629000000000001E-4</v>
          </cell>
          <cell r="H262">
            <v>1.8548999999999999E-4</v>
          </cell>
          <cell r="I262">
            <v>7.9999999999999996E-7</v>
          </cell>
          <cell r="J262">
            <v>198518.02</v>
          </cell>
          <cell r="K262">
            <v>0</v>
          </cell>
          <cell r="L262">
            <v>4929.8900000000003</v>
          </cell>
          <cell r="M262">
            <v>260925.35</v>
          </cell>
          <cell r="N262">
            <v>-14796.73</v>
          </cell>
          <cell r="O262">
            <v>0</v>
          </cell>
          <cell r="P262">
            <v>-35698.28</v>
          </cell>
          <cell r="Q262">
            <v>28685.52</v>
          </cell>
          <cell r="R262">
            <v>64951.17</v>
          </cell>
          <cell r="S262">
            <v>69600.91</v>
          </cell>
          <cell r="T262">
            <v>52122.62</v>
          </cell>
          <cell r="U262">
            <v>1893333.09</v>
          </cell>
          <cell r="V262">
            <v>1241530.93</v>
          </cell>
          <cell r="W262">
            <v>1343858.97</v>
          </cell>
          <cell r="X262">
            <v>5795.93</v>
          </cell>
          <cell r="Y262">
            <v>-12.04</v>
          </cell>
          <cell r="Z262">
            <v>285.5</v>
          </cell>
          <cell r="AA262">
            <v>159113.60000000001</v>
          </cell>
        </row>
        <row r="263">
          <cell r="A263">
            <v>71536</v>
          </cell>
          <cell r="B263" t="str">
            <v>LOUISIANA BOARD OF CPAS</v>
          </cell>
          <cell r="C263">
            <v>406224</v>
          </cell>
          <cell r="D263">
            <v>162895.82399999999</v>
          </cell>
          <cell r="E263">
            <v>0.40100000000000002</v>
          </cell>
          <cell r="F263">
            <v>1601862.96</v>
          </cell>
          <cell r="G263">
            <v>1.9368E-4</v>
          </cell>
          <cell r="H263">
            <v>1.7929999999999999E-4</v>
          </cell>
          <cell r="I263">
            <v>1.438E-5</v>
          </cell>
          <cell r="J263">
            <v>206393.09</v>
          </cell>
          <cell r="K263">
            <v>0</v>
          </cell>
          <cell r="L263">
            <v>5125.45</v>
          </cell>
          <cell r="M263">
            <v>271276.08</v>
          </cell>
          <cell r="N263">
            <v>-15383.7</v>
          </cell>
          <cell r="O263">
            <v>0</v>
          </cell>
          <cell r="P263">
            <v>-37114.410000000003</v>
          </cell>
          <cell r="Q263">
            <v>29823.46</v>
          </cell>
          <cell r="R263">
            <v>67527.740000000005</v>
          </cell>
          <cell r="S263">
            <v>72361.929999999993</v>
          </cell>
          <cell r="T263">
            <v>54190.29</v>
          </cell>
          <cell r="U263">
            <v>1968440.35</v>
          </cell>
          <cell r="V263">
            <v>1290781.6299999999</v>
          </cell>
          <cell r="W263">
            <v>1299012.96</v>
          </cell>
          <cell r="X263">
            <v>104181.85</v>
          </cell>
          <cell r="Y263">
            <v>-216.48</v>
          </cell>
          <cell r="Z263">
            <v>5131.79</v>
          </cell>
          <cell r="AA263">
            <v>165425.53</v>
          </cell>
        </row>
        <row r="264">
          <cell r="A264">
            <v>71559</v>
          </cell>
          <cell r="B264" t="str">
            <v>LOUISIANA BOARD OF MASSAGE THERAPY</v>
          </cell>
          <cell r="C264">
            <v>186750.6</v>
          </cell>
          <cell r="D264">
            <v>74886.990600000005</v>
          </cell>
          <cell r="E264">
            <v>0.40100000000000002</v>
          </cell>
          <cell r="F264">
            <v>736420.27</v>
          </cell>
          <cell r="G264">
            <v>8.9040000000000001E-5</v>
          </cell>
          <cell r="H264">
            <v>9.111E-5</v>
          </cell>
          <cell r="I264">
            <v>-2.0700000000000001E-6</v>
          </cell>
          <cell r="J264">
            <v>94884.56</v>
          </cell>
          <cell r="K264">
            <v>0</v>
          </cell>
          <cell r="L264">
            <v>2356.31</v>
          </cell>
          <cell r="M264">
            <v>124713.04</v>
          </cell>
          <cell r="N264">
            <v>-7072.31</v>
          </cell>
          <cell r="O264">
            <v>0</v>
          </cell>
          <cell r="P264">
            <v>-17062.509999999998</v>
          </cell>
          <cell r="Q264">
            <v>13710.66</v>
          </cell>
          <cell r="R264">
            <v>31044.35</v>
          </cell>
          <cell r="S264">
            <v>33266.76</v>
          </cell>
          <cell r="T264">
            <v>24912.76</v>
          </cell>
          <cell r="U264">
            <v>904945.93</v>
          </cell>
          <cell r="V264">
            <v>593407.66</v>
          </cell>
          <cell r="W264">
            <v>660084.05000000005</v>
          </cell>
          <cell r="X264">
            <v>-14996.97</v>
          </cell>
          <cell r="Y264">
            <v>31.16</v>
          </cell>
          <cell r="Z264">
            <v>-738.72</v>
          </cell>
          <cell r="AA264">
            <v>76050.649999999994</v>
          </cell>
        </row>
        <row r="265">
          <cell r="A265">
            <v>647</v>
          </cell>
          <cell r="B265" t="str">
            <v>LOUISIANA DELTA COMMUNITY COLLEGE</v>
          </cell>
          <cell r="C265">
            <v>1124186.8</v>
          </cell>
          <cell r="D265">
            <v>454977.62287999998</v>
          </cell>
          <cell r="E265">
            <v>0.4047171</v>
          </cell>
          <cell r="F265">
            <v>4474100.51</v>
          </cell>
          <cell r="G265">
            <v>5.4096000000000005E-4</v>
          </cell>
          <cell r="H265">
            <v>5.0000000000000001E-4</v>
          </cell>
          <cell r="I265">
            <v>4.0960000000000001E-5</v>
          </cell>
          <cell r="J265">
            <v>576468.43999999994</v>
          </cell>
          <cell r="K265">
            <v>0</v>
          </cell>
          <cell r="L265">
            <v>14315.69</v>
          </cell>
          <cell r="M265">
            <v>757690.56</v>
          </cell>
          <cell r="N265">
            <v>-42967.62</v>
          </cell>
          <cell r="O265">
            <v>0</v>
          </cell>
          <cell r="P265">
            <v>-103662.81</v>
          </cell>
          <cell r="Q265">
            <v>83298.720000000001</v>
          </cell>
          <cell r="R265">
            <v>188609.07</v>
          </cell>
          <cell r="S265">
            <v>202111.26</v>
          </cell>
          <cell r="T265">
            <v>151356.78</v>
          </cell>
          <cell r="U265">
            <v>5497973.4100000001</v>
          </cell>
          <cell r="V265">
            <v>3605231.47</v>
          </cell>
          <cell r="W265">
            <v>3622456.65</v>
          </cell>
          <cell r="X265">
            <v>296751.65000000002</v>
          </cell>
          <cell r="Y265">
            <v>-616.63</v>
          </cell>
          <cell r="Z265">
            <v>14617.39</v>
          </cell>
          <cell r="AA265">
            <v>462043.56</v>
          </cell>
        </row>
        <row r="266">
          <cell r="A266" t="str">
            <v xml:space="preserve"> 04-141</v>
          </cell>
          <cell r="B266" t="str">
            <v>LOUISIANA DEPARTMENT OF JUSTICE</v>
          </cell>
          <cell r="C266">
            <v>31681110.23</v>
          </cell>
          <cell r="D266">
            <v>12906019.92151</v>
          </cell>
          <cell r="E266">
            <v>0.40737269999999998</v>
          </cell>
          <cell r="F266">
            <v>126913068.16</v>
          </cell>
          <cell r="G266">
            <v>1.534496E-2</v>
          </cell>
          <cell r="H266">
            <v>1.468791E-2</v>
          </cell>
          <cell r="I266">
            <v>6.5704999999999995E-4</v>
          </cell>
          <cell r="J266">
            <v>16352198.289999999</v>
          </cell>
          <cell r="K266">
            <v>0</v>
          </cell>
          <cell r="L266">
            <v>406081.35</v>
          </cell>
          <cell r="M266">
            <v>21492774.609999999</v>
          </cell>
          <cell r="N266">
            <v>-1218826.5</v>
          </cell>
          <cell r="O266">
            <v>0</v>
          </cell>
          <cell r="P266">
            <v>-2940516.15</v>
          </cell>
          <cell r="Q266">
            <v>2362865.2400000002</v>
          </cell>
          <cell r="R266">
            <v>5350115.7699999996</v>
          </cell>
          <cell r="S266">
            <v>5733121.1600000001</v>
          </cell>
          <cell r="T266">
            <v>4293411.1399999997</v>
          </cell>
          <cell r="U266">
            <v>155956414.71000001</v>
          </cell>
          <cell r="V266">
            <v>102266586.55</v>
          </cell>
          <cell r="W266">
            <v>106412634.56999999</v>
          </cell>
          <cell r="X266">
            <v>4760270.29</v>
          </cell>
          <cell r="Y266">
            <v>-9891.5</v>
          </cell>
          <cell r="Z266">
            <v>234481.37</v>
          </cell>
          <cell r="AA266">
            <v>13106403.25</v>
          </cell>
        </row>
        <row r="267">
          <cell r="A267" t="str">
            <v xml:space="preserve"> 24-954</v>
          </cell>
          <cell r="B267" t="str">
            <v>LOUISIANA LEGISLATIVE AUDITOR</v>
          </cell>
          <cell r="C267">
            <v>19240263</v>
          </cell>
          <cell r="D267">
            <v>7715345.4630000005</v>
          </cell>
          <cell r="E267">
            <v>0.40100000000000002</v>
          </cell>
          <cell r="F267">
            <v>75869896.829999998</v>
          </cell>
          <cell r="G267">
            <v>9.1733700000000001E-3</v>
          </cell>
          <cell r="H267">
            <v>9.1703400000000008E-3</v>
          </cell>
          <cell r="I267">
            <v>3.0299999999999998E-6</v>
          </cell>
          <cell r="J267">
            <v>9775507.0899999999</v>
          </cell>
          <cell r="K267">
            <v>0</v>
          </cell>
          <cell r="L267">
            <v>242759.48</v>
          </cell>
          <cell r="M267">
            <v>12848594.84</v>
          </cell>
          <cell r="N267">
            <v>-728626.62</v>
          </cell>
          <cell r="O267">
            <v>0</v>
          </cell>
          <cell r="P267">
            <v>-1757869.86</v>
          </cell>
          <cell r="Q267">
            <v>1412544.39</v>
          </cell>
          <cell r="R267">
            <v>3198352.52</v>
          </cell>
          <cell r="S267">
            <v>3427316.96</v>
          </cell>
          <cell r="T267">
            <v>2566643.96</v>
          </cell>
          <cell r="U267">
            <v>93232298.810000002</v>
          </cell>
          <cell r="V267">
            <v>61135984.520000003</v>
          </cell>
          <cell r="W267">
            <v>66438318.270000003</v>
          </cell>
          <cell r="X267">
            <v>21952.09</v>
          </cell>
          <cell r="Y267">
            <v>-45.61</v>
          </cell>
          <cell r="Z267">
            <v>1081.32</v>
          </cell>
          <cell r="AA267">
            <v>7835138.4699999997</v>
          </cell>
        </row>
        <row r="268">
          <cell r="A268" t="str">
            <v xml:space="preserve"> LsrAgy00030</v>
          </cell>
          <cell r="B268" t="str">
            <v>LOUISIANA LOTTERY CORPORATION</v>
          </cell>
          <cell r="C268">
            <v>83868</v>
          </cell>
          <cell r="D268">
            <v>33631.067999999999</v>
          </cell>
          <cell r="E268">
            <v>0.40100000000000002</v>
          </cell>
          <cell r="F268">
            <v>330744.01</v>
          </cell>
          <cell r="G268">
            <v>3.9990000000000002E-5</v>
          </cell>
          <cell r="H268">
            <v>4.176E-5</v>
          </cell>
          <cell r="I268">
            <v>-1.77E-6</v>
          </cell>
          <cell r="J268">
            <v>42614.93</v>
          </cell>
          <cell r="K268">
            <v>0</v>
          </cell>
          <cell r="L268">
            <v>1058.28</v>
          </cell>
          <cell r="M268">
            <v>56011.62</v>
          </cell>
          <cell r="N268">
            <v>-3176.34</v>
          </cell>
          <cell r="O268">
            <v>0</v>
          </cell>
          <cell r="P268">
            <v>-7663.18</v>
          </cell>
          <cell r="Q268">
            <v>6157.79</v>
          </cell>
          <cell r="R268">
            <v>13942.76</v>
          </cell>
          <cell r="S268">
            <v>14940.9</v>
          </cell>
          <cell r="T268">
            <v>11188.92</v>
          </cell>
          <cell r="U268">
            <v>406432.93</v>
          </cell>
          <cell r="V268">
            <v>266513.62</v>
          </cell>
          <cell r="W268">
            <v>302547.58</v>
          </cell>
          <cell r="X268">
            <v>-12823.5</v>
          </cell>
          <cell r="Y268">
            <v>26.65</v>
          </cell>
          <cell r="Z268">
            <v>-631.66</v>
          </cell>
          <cell r="AA268">
            <v>34156.17</v>
          </cell>
        </row>
        <row r="269">
          <cell r="A269">
            <v>201114</v>
          </cell>
          <cell r="B269" t="str">
            <v>LOUISIANA MOTOR VEHICLE COMMISSION</v>
          </cell>
          <cell r="C269">
            <v>1131291.24</v>
          </cell>
          <cell r="D269">
            <v>453647.78723999998</v>
          </cell>
          <cell r="E269">
            <v>0.40100000000000002</v>
          </cell>
          <cell r="F269">
            <v>4461032.8499999996</v>
          </cell>
          <cell r="G269">
            <v>5.3938E-4</v>
          </cell>
          <cell r="H269">
            <v>5.2495999999999999E-4</v>
          </cell>
          <cell r="I269">
            <v>1.4419999999999999E-5</v>
          </cell>
          <cell r="J269">
            <v>574784.73</v>
          </cell>
          <cell r="K269">
            <v>0</v>
          </cell>
          <cell r="L269">
            <v>14273.88</v>
          </cell>
          <cell r="M269">
            <v>755477.55</v>
          </cell>
          <cell r="N269">
            <v>-42842.12</v>
          </cell>
          <cell r="O269">
            <v>0</v>
          </cell>
          <cell r="P269">
            <v>-103360.04</v>
          </cell>
          <cell r="Q269">
            <v>83055.429999999993</v>
          </cell>
          <cell r="R269">
            <v>188058.19</v>
          </cell>
          <cell r="S269">
            <v>201520.95</v>
          </cell>
          <cell r="T269">
            <v>150914.70000000001</v>
          </cell>
          <cell r="U269">
            <v>5481915.2999999998</v>
          </cell>
          <cell r="V269">
            <v>3594701.55</v>
          </cell>
          <cell r="W269">
            <v>3803289.69</v>
          </cell>
          <cell r="X269">
            <v>104471.65</v>
          </cell>
          <cell r="Y269">
            <v>-217.08</v>
          </cell>
          <cell r="Z269">
            <v>5146.0600000000004</v>
          </cell>
          <cell r="AA269">
            <v>460694.05</v>
          </cell>
        </row>
        <row r="270">
          <cell r="A270">
            <v>71554</v>
          </cell>
          <cell r="B270" t="str">
            <v>LOUISIANA PHYSICAL THERAPY BOARD</v>
          </cell>
          <cell r="C270">
            <v>197990.28</v>
          </cell>
          <cell r="D270">
            <v>79394.102280000006</v>
          </cell>
          <cell r="E270">
            <v>0.40100000000000002</v>
          </cell>
          <cell r="F270">
            <v>780751.05</v>
          </cell>
          <cell r="G270">
            <v>9.4400000000000004E-5</v>
          </cell>
          <cell r="H270">
            <v>9.5039999999999998E-5</v>
          </cell>
          <cell r="I270">
            <v>-6.4000000000000001E-7</v>
          </cell>
          <cell r="J270">
            <v>100596.39</v>
          </cell>
          <cell r="K270">
            <v>0</v>
          </cell>
          <cell r="L270">
            <v>2498.15</v>
          </cell>
          <cell r="M270">
            <v>132220.48000000001</v>
          </cell>
          <cell r="N270">
            <v>-7498.05</v>
          </cell>
          <cell r="O270">
            <v>0</v>
          </cell>
          <cell r="P270">
            <v>-18089.63</v>
          </cell>
          <cell r="Q270">
            <v>14536.01</v>
          </cell>
          <cell r="R270">
            <v>32913.15</v>
          </cell>
          <cell r="S270">
            <v>35269.339999999997</v>
          </cell>
          <cell r="T270">
            <v>26412.45</v>
          </cell>
          <cell r="U270">
            <v>959421.57</v>
          </cell>
          <cell r="V270">
            <v>629129.42000000004</v>
          </cell>
          <cell r="W270">
            <v>688556.56</v>
          </cell>
          <cell r="X270">
            <v>-4636.74</v>
          </cell>
          <cell r="Y270">
            <v>9.6300000000000008</v>
          </cell>
          <cell r="Z270">
            <v>-228.4</v>
          </cell>
          <cell r="AA270">
            <v>80628.72</v>
          </cell>
        </row>
        <row r="271">
          <cell r="A271" t="str">
            <v xml:space="preserve"> LsrAgy00520</v>
          </cell>
          <cell r="B271" t="str">
            <v>LOUISIANA STATE UNIVERSITY</v>
          </cell>
          <cell r="C271">
            <v>60490985.539999999</v>
          </cell>
          <cell r="D271">
            <v>24406550.72902</v>
          </cell>
          <cell r="E271">
            <v>0.4034741</v>
          </cell>
          <cell r="F271">
            <v>240005023.19</v>
          </cell>
          <cell r="G271">
            <v>2.9018820000000001E-2</v>
          </cell>
          <cell r="H271">
            <v>2.9717560000000001E-2</v>
          </cell>
          <cell r="I271">
            <v>-6.9873999999999999E-4</v>
          </cell>
          <cell r="J271">
            <v>30923606.120000001</v>
          </cell>
          <cell r="K271">
            <v>0</v>
          </cell>
          <cell r="L271">
            <v>767939.54</v>
          </cell>
          <cell r="M271">
            <v>40644938.649999999</v>
          </cell>
          <cell r="N271">
            <v>-2304920.1</v>
          </cell>
          <cell r="O271">
            <v>0</v>
          </cell>
          <cell r="P271">
            <v>-5560803.6100000003</v>
          </cell>
          <cell r="Q271">
            <v>4468409.24</v>
          </cell>
          <cell r="R271">
            <v>10117592.130000001</v>
          </cell>
          <cell r="S271">
            <v>10841892.77</v>
          </cell>
          <cell r="T271">
            <v>8119260.3399999999</v>
          </cell>
          <cell r="U271">
            <v>294928831.75999999</v>
          </cell>
          <cell r="V271">
            <v>193396116.19999999</v>
          </cell>
          <cell r="W271">
            <v>215301145.81</v>
          </cell>
          <cell r="X271">
            <v>-5062310.72</v>
          </cell>
          <cell r="Y271">
            <v>10519.12</v>
          </cell>
          <cell r="Z271">
            <v>-249359.28</v>
          </cell>
          <cell r="AA271">
            <v>24785490.260000002</v>
          </cell>
        </row>
        <row r="272">
          <cell r="A272">
            <v>71514</v>
          </cell>
          <cell r="B272" t="str">
            <v>LOUISIANA TAX FREE SHOPPING</v>
          </cell>
          <cell r="C272">
            <v>271852.08</v>
          </cell>
          <cell r="D272">
            <v>109012.68408000001</v>
          </cell>
          <cell r="E272">
            <v>0.40100000000000002</v>
          </cell>
          <cell r="F272">
            <v>1071961.27</v>
          </cell>
          <cell r="G272">
            <v>1.2961E-4</v>
          </cell>
          <cell r="H272">
            <v>1.2952999999999999E-4</v>
          </cell>
          <cell r="I272">
            <v>8.0000000000000002E-8</v>
          </cell>
          <cell r="J272">
            <v>138117.56</v>
          </cell>
          <cell r="K272">
            <v>0</v>
          </cell>
          <cell r="L272">
            <v>3429.93</v>
          </cell>
          <cell r="M272">
            <v>181537.03</v>
          </cell>
          <cell r="N272">
            <v>-10294.719999999999</v>
          </cell>
          <cell r="O272">
            <v>0</v>
          </cell>
          <cell r="P272">
            <v>-24836.84</v>
          </cell>
          <cell r="Q272">
            <v>19957.759999999998</v>
          </cell>
          <cell r="R272">
            <v>45189.33</v>
          </cell>
          <cell r="S272">
            <v>48424.36</v>
          </cell>
          <cell r="T272">
            <v>36263.96</v>
          </cell>
          <cell r="U272">
            <v>1317273.6100000001</v>
          </cell>
          <cell r="V272">
            <v>863786.69</v>
          </cell>
          <cell r="W272">
            <v>938433.62</v>
          </cell>
          <cell r="X272">
            <v>579.59</v>
          </cell>
          <cell r="Y272">
            <v>-1.2</v>
          </cell>
          <cell r="Z272">
            <v>28.55</v>
          </cell>
          <cell r="AA272">
            <v>110702.21</v>
          </cell>
        </row>
        <row r="273">
          <cell r="A273" t="str">
            <v xml:space="preserve"> LsrAgy00058</v>
          </cell>
          <cell r="B273" t="str">
            <v>LSU MEDICAL CENTER HEALTH CARE SRV DIV</v>
          </cell>
          <cell r="C273">
            <v>1461670.92</v>
          </cell>
          <cell r="D273">
            <v>586130.03891999996</v>
          </cell>
          <cell r="E273">
            <v>0.40100000000000002</v>
          </cell>
          <cell r="F273">
            <v>5763828.46</v>
          </cell>
          <cell r="G273">
            <v>6.9689999999999997E-4</v>
          </cell>
          <cell r="H273">
            <v>8.0415E-4</v>
          </cell>
          <cell r="I273">
            <v>-1.0725E-4</v>
          </cell>
          <cell r="J273">
            <v>742644.29</v>
          </cell>
          <cell r="K273">
            <v>0</v>
          </cell>
          <cell r="L273">
            <v>18442.41</v>
          </cell>
          <cell r="M273">
            <v>976106.46</v>
          </cell>
          <cell r="N273">
            <v>-55353.69</v>
          </cell>
          <cell r="O273">
            <v>0</v>
          </cell>
          <cell r="P273">
            <v>-133545.20000000001</v>
          </cell>
          <cell r="Q273">
            <v>107310.86</v>
          </cell>
          <cell r="R273">
            <v>242978.52</v>
          </cell>
          <cell r="S273">
            <v>260372.93</v>
          </cell>
          <cell r="T273">
            <v>194987.68</v>
          </cell>
          <cell r="U273">
            <v>7082848.4000000004</v>
          </cell>
          <cell r="V273">
            <v>4644494.62</v>
          </cell>
          <cell r="W273">
            <v>5825997.0300000003</v>
          </cell>
          <cell r="X273">
            <v>-777016.95</v>
          </cell>
          <cell r="Y273">
            <v>1614.59</v>
          </cell>
          <cell r="Z273">
            <v>-38274.300000000003</v>
          </cell>
          <cell r="AA273">
            <v>595234.68000000005</v>
          </cell>
        </row>
        <row r="274">
          <cell r="A274" t="str">
            <v xml:space="preserve"> LsrAgy00052</v>
          </cell>
          <cell r="B274" t="str">
            <v>LSU MEDICAL CENTER IN SHREVEPORT</v>
          </cell>
          <cell r="C274">
            <v>12309260.66</v>
          </cell>
          <cell r="D274">
            <v>4994282.9369799998</v>
          </cell>
          <cell r="E274">
            <v>0.40573369999999997</v>
          </cell>
          <cell r="F274">
            <v>49111970.369999997</v>
          </cell>
          <cell r="G274">
            <v>5.93809E-3</v>
          </cell>
          <cell r="H274">
            <v>6.4594300000000004E-3</v>
          </cell>
          <cell r="I274">
            <v>-5.2134000000000002E-4</v>
          </cell>
          <cell r="J274">
            <v>6327864.3399999999</v>
          </cell>
          <cell r="K274">
            <v>0</v>
          </cell>
          <cell r="L274">
            <v>157142.64000000001</v>
          </cell>
          <cell r="M274">
            <v>8317130.1799999997</v>
          </cell>
          <cell r="N274">
            <v>-471653.33</v>
          </cell>
          <cell r="O274">
            <v>0</v>
          </cell>
          <cell r="P274">
            <v>-1137901.28</v>
          </cell>
          <cell r="Q274">
            <v>914365.79</v>
          </cell>
          <cell r="R274">
            <v>2070352.02</v>
          </cell>
          <cell r="S274">
            <v>2218564.88</v>
          </cell>
          <cell r="T274">
            <v>1661435.53</v>
          </cell>
          <cell r="U274">
            <v>60350970.390000001</v>
          </cell>
          <cell r="V274">
            <v>39574439.75</v>
          </cell>
          <cell r="W274">
            <v>46798010.340000004</v>
          </cell>
          <cell r="X274">
            <v>-3777063.1</v>
          </cell>
          <cell r="Y274">
            <v>7848.47</v>
          </cell>
          <cell r="Z274">
            <v>-186050.55</v>
          </cell>
          <cell r="AA274">
            <v>5071828.28</v>
          </cell>
        </row>
        <row r="275">
          <cell r="A275" t="str">
            <v xml:space="preserve"> 04-146</v>
          </cell>
          <cell r="B275" t="str">
            <v>LT GOVERNORS OFFICE</v>
          </cell>
          <cell r="C275">
            <v>1114564.92</v>
          </cell>
          <cell r="D275">
            <v>442498.0134</v>
          </cell>
          <cell r="E275">
            <v>0.39701409999999998</v>
          </cell>
          <cell r="F275">
            <v>4351363.8</v>
          </cell>
          <cell r="G275">
            <v>5.2612000000000004E-4</v>
          </cell>
          <cell r="H275">
            <v>5.8556999999999999E-4</v>
          </cell>
          <cell r="I275">
            <v>-5.9450000000000002E-5</v>
          </cell>
          <cell r="J275">
            <v>560654.35</v>
          </cell>
          <cell r="K275">
            <v>0</v>
          </cell>
          <cell r="L275">
            <v>13922.98</v>
          </cell>
          <cell r="M275">
            <v>736905.05</v>
          </cell>
          <cell r="N275">
            <v>-41788.9</v>
          </cell>
          <cell r="O275">
            <v>0</v>
          </cell>
          <cell r="P275">
            <v>-100819.05</v>
          </cell>
          <cell r="Q275">
            <v>81013.61</v>
          </cell>
          <cell r="R275">
            <v>183435.01</v>
          </cell>
          <cell r="S275">
            <v>196566.8</v>
          </cell>
          <cell r="T275">
            <v>147204.65</v>
          </cell>
          <cell r="U275">
            <v>5347149.09</v>
          </cell>
          <cell r="V275">
            <v>3506330.19</v>
          </cell>
          <cell r="W275">
            <v>4242403.88</v>
          </cell>
          <cell r="X275">
            <v>-430710.1</v>
          </cell>
          <cell r="Y275">
            <v>894.98</v>
          </cell>
          <cell r="Z275">
            <v>-21215.919999999998</v>
          </cell>
          <cell r="AA275">
            <v>449368.45</v>
          </cell>
        </row>
        <row r="276">
          <cell r="A276" t="str">
            <v xml:space="preserve"> LsrAgy00255</v>
          </cell>
          <cell r="B276" t="str">
            <v>MADISON PARISH PORT HARBOR &amp; TERMINAL</v>
          </cell>
          <cell r="C276">
            <v>140799.96</v>
          </cell>
          <cell r="D276">
            <v>56460.783960000001</v>
          </cell>
          <cell r="E276">
            <v>0.40100000000000002</v>
          </cell>
          <cell r="F276">
            <v>555209.93999999994</v>
          </cell>
          <cell r="G276">
            <v>6.7130000000000003E-5</v>
          </cell>
          <cell r="H276">
            <v>6.4350000000000006E-5</v>
          </cell>
          <cell r="I276">
            <v>2.7800000000000001E-6</v>
          </cell>
          <cell r="J276">
            <v>71536.39</v>
          </cell>
          <cell r="K276">
            <v>0</v>
          </cell>
          <cell r="L276">
            <v>1776.49</v>
          </cell>
          <cell r="M276">
            <v>94025.01</v>
          </cell>
          <cell r="N276">
            <v>-5332.03</v>
          </cell>
          <cell r="O276">
            <v>0</v>
          </cell>
          <cell r="P276">
            <v>-12863.95</v>
          </cell>
          <cell r="Q276">
            <v>10336.89</v>
          </cell>
          <cell r="R276">
            <v>23405.29</v>
          </cell>
          <cell r="S276">
            <v>25080.84</v>
          </cell>
          <cell r="T276">
            <v>18782.5</v>
          </cell>
          <cell r="U276">
            <v>682266.63</v>
          </cell>
          <cell r="V276">
            <v>447388.33</v>
          </cell>
          <cell r="W276">
            <v>466210.17</v>
          </cell>
          <cell r="X276">
            <v>20140.86</v>
          </cell>
          <cell r="Y276">
            <v>-41.85</v>
          </cell>
          <cell r="Z276">
            <v>992.1</v>
          </cell>
          <cell r="AA276">
            <v>57336.93</v>
          </cell>
        </row>
        <row r="277">
          <cell r="A277" t="str">
            <v xml:space="preserve"> LsrAgy00710</v>
          </cell>
          <cell r="B277" t="str">
            <v>MARKSVILLE CITY COURT</v>
          </cell>
          <cell r="C277">
            <v>52766.5</v>
          </cell>
          <cell r="D277">
            <v>22425.762500000001</v>
          </cell>
          <cell r="E277">
            <v>0.42499999999999999</v>
          </cell>
          <cell r="F277">
            <v>220496.01</v>
          </cell>
          <cell r="G277">
            <v>2.6659999999999999E-5</v>
          </cell>
          <cell r="H277">
            <v>2.8439999999999999E-5</v>
          </cell>
          <cell r="I277">
            <v>-1.7799999999999999E-6</v>
          </cell>
          <cell r="J277">
            <v>28409.95</v>
          </cell>
          <cell r="K277">
            <v>0</v>
          </cell>
          <cell r="L277">
            <v>705.52</v>
          </cell>
          <cell r="M277">
            <v>37341.08</v>
          </cell>
          <cell r="N277">
            <v>-2117.56</v>
          </cell>
          <cell r="O277">
            <v>0</v>
          </cell>
          <cell r="P277">
            <v>-5108.79</v>
          </cell>
          <cell r="Q277">
            <v>4105.1899999999996</v>
          </cell>
          <cell r="R277">
            <v>9295.17</v>
          </cell>
          <cell r="S277">
            <v>9960.6</v>
          </cell>
          <cell r="T277">
            <v>7459.28</v>
          </cell>
          <cell r="U277">
            <v>270955.28999999998</v>
          </cell>
          <cell r="V277">
            <v>177675.74</v>
          </cell>
          <cell r="W277">
            <v>206045.33</v>
          </cell>
          <cell r="X277">
            <v>-12895.95</v>
          </cell>
          <cell r="Y277">
            <v>26.8</v>
          </cell>
          <cell r="Z277">
            <v>-635.23</v>
          </cell>
          <cell r="AA277">
            <v>22770.78</v>
          </cell>
        </row>
        <row r="278">
          <cell r="A278">
            <v>2026</v>
          </cell>
          <cell r="B278" t="str">
            <v>METROPOLITAN HUMAN SERVICES DISTRICT</v>
          </cell>
          <cell r="C278">
            <v>7322080</v>
          </cell>
          <cell r="D278">
            <v>2936154.08</v>
          </cell>
          <cell r="E278">
            <v>0.40100000000000002</v>
          </cell>
          <cell r="F278">
            <v>28873067.07</v>
          </cell>
          <cell r="G278">
            <v>3.4910200000000001E-3</v>
          </cell>
          <cell r="H278">
            <v>3.8034599999999998E-3</v>
          </cell>
          <cell r="I278">
            <v>-3.1243999999999998E-4</v>
          </cell>
          <cell r="J278">
            <v>3720169.44</v>
          </cell>
          <cell r="K278">
            <v>0</v>
          </cell>
          <cell r="L278">
            <v>92384.61</v>
          </cell>
          <cell r="M278">
            <v>4889664.49</v>
          </cell>
          <cell r="N278">
            <v>-277286.33</v>
          </cell>
          <cell r="O278">
            <v>0</v>
          </cell>
          <cell r="P278">
            <v>-668975.4</v>
          </cell>
          <cell r="Q278">
            <v>537558.25</v>
          </cell>
          <cell r="R278">
            <v>1217165.8400000001</v>
          </cell>
          <cell r="S278">
            <v>1304300.6100000001</v>
          </cell>
          <cell r="T278">
            <v>976762.67</v>
          </cell>
          <cell r="U278">
            <v>35480507.140000001</v>
          </cell>
          <cell r="V278">
            <v>23265925.68</v>
          </cell>
          <cell r="W278">
            <v>27555737.960000001</v>
          </cell>
          <cell r="X278">
            <v>-2263600.71</v>
          </cell>
          <cell r="Y278">
            <v>4703.6000000000004</v>
          </cell>
          <cell r="Z278">
            <v>-111500.43</v>
          </cell>
          <cell r="AA278">
            <v>2981742.27</v>
          </cell>
        </row>
        <row r="279">
          <cell r="A279" t="str">
            <v xml:space="preserve"> LsrAgy00771</v>
          </cell>
          <cell r="B279" t="str">
            <v>MINDEN CITY COURT</v>
          </cell>
          <cell r="C279">
            <v>0</v>
          </cell>
          <cell r="D279">
            <v>0</v>
          </cell>
          <cell r="E279">
            <v>0</v>
          </cell>
          <cell r="F279">
            <v>0</v>
          </cell>
          <cell r="G279">
            <v>0</v>
          </cell>
          <cell r="H279">
            <v>4.7540000000000002E-5</v>
          </cell>
          <cell r="I279">
            <v>-4.7540000000000002E-5</v>
          </cell>
          <cell r="J279">
            <v>0</v>
          </cell>
          <cell r="K279">
            <v>0</v>
          </cell>
          <cell r="L279">
            <v>0</v>
          </cell>
          <cell r="M279">
            <v>0</v>
          </cell>
          <cell r="N279">
            <v>0</v>
          </cell>
          <cell r="O279">
            <v>0</v>
          </cell>
          <cell r="P279">
            <v>0</v>
          </cell>
          <cell r="Q279">
            <v>0</v>
          </cell>
          <cell r="R279">
            <v>0</v>
          </cell>
          <cell r="S279">
            <v>0</v>
          </cell>
          <cell r="T279">
            <v>0</v>
          </cell>
          <cell r="U279">
            <v>0</v>
          </cell>
          <cell r="V279">
            <v>0</v>
          </cell>
          <cell r="W279">
            <v>344423.18</v>
          </cell>
          <cell r="X279">
            <v>-344423.18</v>
          </cell>
          <cell r="Y279">
            <v>715.69</v>
          </cell>
          <cell r="Z279">
            <v>-16965.599999999999</v>
          </cell>
          <cell r="AA279">
            <v>0</v>
          </cell>
        </row>
        <row r="280">
          <cell r="A280" t="str">
            <v xml:space="preserve"> LsrAgy00086</v>
          </cell>
          <cell r="B280" t="str">
            <v>MONROE CITY SCHOOL BOARD</v>
          </cell>
          <cell r="C280">
            <v>108402</v>
          </cell>
          <cell r="D280">
            <v>43469.201999999997</v>
          </cell>
          <cell r="E280">
            <v>0.40100000000000002</v>
          </cell>
          <cell r="F280">
            <v>427428.12</v>
          </cell>
          <cell r="G280">
            <v>5.168E-5</v>
          </cell>
          <cell r="H280">
            <v>9.3540000000000002E-5</v>
          </cell>
          <cell r="I280">
            <v>-4.1860000000000002E-5</v>
          </cell>
          <cell r="J280">
            <v>55072.26</v>
          </cell>
          <cell r="K280">
            <v>0</v>
          </cell>
          <cell r="L280">
            <v>1367.63</v>
          </cell>
          <cell r="M280">
            <v>72385.11</v>
          </cell>
          <cell r="N280">
            <v>-4104.8599999999997</v>
          </cell>
          <cell r="O280">
            <v>0</v>
          </cell>
          <cell r="P280">
            <v>-9903.31</v>
          </cell>
          <cell r="Q280">
            <v>7957.85</v>
          </cell>
          <cell r="R280">
            <v>18018.55</v>
          </cell>
          <cell r="S280">
            <v>19308.47</v>
          </cell>
          <cell r="T280">
            <v>14459.7</v>
          </cell>
          <cell r="U280">
            <v>525242.65</v>
          </cell>
          <cell r="V280">
            <v>344421.7</v>
          </cell>
          <cell r="W280">
            <v>677689.19</v>
          </cell>
          <cell r="X280">
            <v>-303272.07</v>
          </cell>
          <cell r="Y280">
            <v>630.17999999999995</v>
          </cell>
          <cell r="Z280">
            <v>-14938.57</v>
          </cell>
          <cell r="AA280">
            <v>44140.81</v>
          </cell>
        </row>
        <row r="281">
          <cell r="A281" t="str">
            <v xml:space="preserve"> 17-561</v>
          </cell>
          <cell r="B281" t="str">
            <v>MUNICIPAL FIRE &amp; POLICE CIVIL SERVICE</v>
          </cell>
          <cell r="C281">
            <v>1298606.6399999999</v>
          </cell>
          <cell r="D281">
            <v>520741.26263999997</v>
          </cell>
          <cell r="E281">
            <v>0.40100000000000002</v>
          </cell>
          <cell r="F281">
            <v>5120784.03</v>
          </cell>
          <cell r="G281">
            <v>6.1914999999999995E-4</v>
          </cell>
          <cell r="H281">
            <v>5.5206999999999999E-4</v>
          </cell>
          <cell r="I281">
            <v>6.7080000000000001E-5</v>
          </cell>
          <cell r="J281">
            <v>659790.81000000006</v>
          </cell>
          <cell r="K281">
            <v>0</v>
          </cell>
          <cell r="L281">
            <v>16384.88</v>
          </cell>
          <cell r="M281">
            <v>867206.65</v>
          </cell>
          <cell r="N281">
            <v>-49178.13</v>
          </cell>
          <cell r="O281">
            <v>0</v>
          </cell>
          <cell r="P281">
            <v>-118646.16</v>
          </cell>
          <cell r="Q281">
            <v>95338.67</v>
          </cell>
          <cell r="R281">
            <v>215870.5</v>
          </cell>
          <cell r="S281">
            <v>231324.29</v>
          </cell>
          <cell r="T281">
            <v>173233.79</v>
          </cell>
          <cell r="U281">
            <v>6292646.8499999996</v>
          </cell>
          <cell r="V281">
            <v>4126329.24</v>
          </cell>
          <cell r="W281">
            <v>3999699.29</v>
          </cell>
          <cell r="X281">
            <v>485988.78</v>
          </cell>
          <cell r="Y281">
            <v>-1009.85</v>
          </cell>
          <cell r="Z281">
            <v>23938.83</v>
          </cell>
          <cell r="AA281">
            <v>528827.03</v>
          </cell>
        </row>
        <row r="282">
          <cell r="A282" t="str">
            <v xml:space="preserve"> LsrAgy00604</v>
          </cell>
          <cell r="B282" t="str">
            <v>MUNICIPAL POLICE EMP RETIREMENT SYSTEM</v>
          </cell>
          <cell r="C282">
            <v>246399.96</v>
          </cell>
          <cell r="D282">
            <v>98806.383960000006</v>
          </cell>
          <cell r="E282">
            <v>0.40100000000000002</v>
          </cell>
          <cell r="F282">
            <v>971638.07</v>
          </cell>
          <cell r="G282">
            <v>1.1747999999999999E-4</v>
          </cell>
          <cell r="H282">
            <v>8.3659999999999995E-5</v>
          </cell>
          <cell r="I282">
            <v>3.3819999999999998E-5</v>
          </cell>
          <cell r="J282">
            <v>125191.35</v>
          </cell>
          <cell r="K282">
            <v>0</v>
          </cell>
          <cell r="L282">
            <v>3108.93</v>
          </cell>
          <cell r="M282">
            <v>164547.26</v>
          </cell>
          <cell r="N282">
            <v>-9331.26</v>
          </cell>
          <cell r="O282">
            <v>0</v>
          </cell>
          <cell r="P282">
            <v>-22512.400000000001</v>
          </cell>
          <cell r="Q282">
            <v>18089.939999999999</v>
          </cell>
          <cell r="R282">
            <v>40960.129999999997</v>
          </cell>
          <cell r="S282">
            <v>43892.4</v>
          </cell>
          <cell r="T282">
            <v>32870.07</v>
          </cell>
          <cell r="U282">
            <v>1193992.01</v>
          </cell>
          <cell r="V282">
            <v>782946.23</v>
          </cell>
          <cell r="W282">
            <v>606109.44999999995</v>
          </cell>
          <cell r="X282">
            <v>245022.97</v>
          </cell>
          <cell r="Y282">
            <v>-509.14</v>
          </cell>
          <cell r="Z282">
            <v>12069.34</v>
          </cell>
          <cell r="AA282">
            <v>100341.75999999999</v>
          </cell>
        </row>
        <row r="283">
          <cell r="A283">
            <v>201410</v>
          </cell>
          <cell r="B283" t="str">
            <v>NATCHITOCHES CANE RIVER LEVEE DISTRICT</v>
          </cell>
          <cell r="C283">
            <v>161865.72</v>
          </cell>
          <cell r="D283">
            <v>64908.153720000002</v>
          </cell>
          <cell r="E283">
            <v>0.40100000000000002</v>
          </cell>
          <cell r="F283">
            <v>638247.43999999994</v>
          </cell>
          <cell r="G283">
            <v>7.7169999999999995E-5</v>
          </cell>
          <cell r="H283">
            <v>9.7070000000000004E-5</v>
          </cell>
          <cell r="I283">
            <v>-1.9899999999999999E-5</v>
          </cell>
          <cell r="J283">
            <v>82235.41</v>
          </cell>
          <cell r="K283">
            <v>0</v>
          </cell>
          <cell r="L283">
            <v>2042.19</v>
          </cell>
          <cell r="M283">
            <v>108087.44</v>
          </cell>
          <cell r="N283">
            <v>-6129.49</v>
          </cell>
          <cell r="O283">
            <v>0</v>
          </cell>
          <cell r="P283">
            <v>-14787.89</v>
          </cell>
          <cell r="Q283">
            <v>11882.88</v>
          </cell>
          <cell r="R283">
            <v>26905.8</v>
          </cell>
          <cell r="S283">
            <v>28831.94</v>
          </cell>
          <cell r="T283">
            <v>21591.62</v>
          </cell>
          <cell r="U283">
            <v>784306.8</v>
          </cell>
          <cell r="V283">
            <v>514299.97</v>
          </cell>
          <cell r="W283">
            <v>703263.73</v>
          </cell>
          <cell r="X283">
            <v>-144173.76999999999</v>
          </cell>
          <cell r="Y283">
            <v>299.58</v>
          </cell>
          <cell r="Z283">
            <v>-7101.71</v>
          </cell>
          <cell r="AA283">
            <v>65912.27</v>
          </cell>
        </row>
        <row r="284">
          <cell r="A284" t="str">
            <v xml:space="preserve"> LsrAgy00774</v>
          </cell>
          <cell r="B284" t="str">
            <v>NATCHITOCHES CITY COURT</v>
          </cell>
          <cell r="C284">
            <v>56809.27</v>
          </cell>
          <cell r="D284">
            <v>24143.939750000001</v>
          </cell>
          <cell r="E284">
            <v>0.42499999999999999</v>
          </cell>
          <cell r="F284">
            <v>237450.88</v>
          </cell>
          <cell r="G284">
            <v>2.8710000000000001E-5</v>
          </cell>
          <cell r="H284">
            <v>3.4100000000000002E-5</v>
          </cell>
          <cell r="I284">
            <v>-5.3900000000000001E-6</v>
          </cell>
          <cell r="J284">
            <v>30594.52</v>
          </cell>
          <cell r="K284">
            <v>0</v>
          </cell>
          <cell r="L284">
            <v>759.77</v>
          </cell>
          <cell r="M284">
            <v>40212.39</v>
          </cell>
          <cell r="N284">
            <v>-2280.39</v>
          </cell>
          <cell r="O284">
            <v>0</v>
          </cell>
          <cell r="P284">
            <v>-5501.63</v>
          </cell>
          <cell r="Q284">
            <v>4420.8599999999997</v>
          </cell>
          <cell r="R284">
            <v>10009.92</v>
          </cell>
          <cell r="S284">
            <v>10726.51</v>
          </cell>
          <cell r="T284">
            <v>8032.85</v>
          </cell>
          <cell r="U284">
            <v>291790.18</v>
          </cell>
          <cell r="V284">
            <v>191337.98</v>
          </cell>
          <cell r="W284">
            <v>247051.54</v>
          </cell>
          <cell r="X284">
            <v>-39050.080000000002</v>
          </cell>
          <cell r="Y284">
            <v>81.14</v>
          </cell>
          <cell r="Z284">
            <v>-1923.53</v>
          </cell>
          <cell r="AA284">
            <v>24521.72</v>
          </cell>
        </row>
        <row r="285">
          <cell r="A285" t="str">
            <v xml:space="preserve"> LsrAgy00793</v>
          </cell>
          <cell r="B285" t="str">
            <v>NEW IBERIA CITY COURT</v>
          </cell>
          <cell r="C285">
            <v>47929</v>
          </cell>
          <cell r="D285">
            <v>20897.044000000002</v>
          </cell>
          <cell r="E285">
            <v>0.436</v>
          </cell>
          <cell r="F285">
            <v>205526.1</v>
          </cell>
          <cell r="G285">
            <v>2.4850000000000001E-5</v>
          </cell>
          <cell r="H285">
            <v>3.1479999999999997E-5</v>
          </cell>
          <cell r="I285">
            <v>-6.63E-6</v>
          </cell>
          <cell r="J285">
            <v>26481.15</v>
          </cell>
          <cell r="K285">
            <v>0</v>
          </cell>
          <cell r="L285">
            <v>657.62</v>
          </cell>
          <cell r="M285">
            <v>34805.919999999998</v>
          </cell>
          <cell r="N285">
            <v>-1973.8</v>
          </cell>
          <cell r="O285">
            <v>0</v>
          </cell>
          <cell r="P285">
            <v>-4761.9399999999996</v>
          </cell>
          <cell r="Q285">
            <v>3826.48</v>
          </cell>
          <cell r="R285">
            <v>8664.11</v>
          </cell>
          <cell r="S285">
            <v>9284.36</v>
          </cell>
          <cell r="T285">
            <v>6952.85</v>
          </cell>
          <cell r="U285">
            <v>252559.6</v>
          </cell>
          <cell r="V285">
            <v>165612.99</v>
          </cell>
          <cell r="W285">
            <v>228069.87</v>
          </cell>
          <cell r="X285">
            <v>-48033.78</v>
          </cell>
          <cell r="Y285">
            <v>99.81</v>
          </cell>
          <cell r="Z285">
            <v>-2366.0500000000002</v>
          </cell>
          <cell r="AA285">
            <v>21224.83</v>
          </cell>
        </row>
        <row r="286">
          <cell r="A286" t="str">
            <v xml:space="preserve"> 19-673</v>
          </cell>
          <cell r="B286" t="str">
            <v>NEW ORLEANS CENTER FOR CREATIVE ARTS</v>
          </cell>
          <cell r="C286">
            <v>162178.44</v>
          </cell>
          <cell r="D286">
            <v>65033.55444</v>
          </cell>
          <cell r="E286">
            <v>0.40100000000000002</v>
          </cell>
          <cell r="F286">
            <v>639488.04</v>
          </cell>
          <cell r="G286">
            <v>7.7319999999999998E-5</v>
          </cell>
          <cell r="H286">
            <v>1.3700999999999999E-4</v>
          </cell>
          <cell r="I286">
            <v>-5.9689999999999999E-5</v>
          </cell>
          <cell r="J286">
            <v>82395.259999999995</v>
          </cell>
          <cell r="K286">
            <v>0</v>
          </cell>
          <cell r="L286">
            <v>2046.16</v>
          </cell>
          <cell r="M286">
            <v>108297.53</v>
          </cell>
          <cell r="N286">
            <v>-6141.41</v>
          </cell>
          <cell r="O286">
            <v>0</v>
          </cell>
          <cell r="P286">
            <v>-14816.64</v>
          </cell>
          <cell r="Q286">
            <v>11905.98</v>
          </cell>
          <cell r="R286">
            <v>26958.1</v>
          </cell>
          <cell r="S286">
            <v>28887.98</v>
          </cell>
          <cell r="T286">
            <v>21633.59</v>
          </cell>
          <cell r="U286">
            <v>785831.31</v>
          </cell>
          <cell r="V286">
            <v>515299.65</v>
          </cell>
          <cell r="W286">
            <v>992625.57</v>
          </cell>
          <cell r="X286">
            <v>-432448.88</v>
          </cell>
          <cell r="Y286">
            <v>898.6</v>
          </cell>
          <cell r="Z286">
            <v>-21301.56</v>
          </cell>
          <cell r="AA286">
            <v>66040.39</v>
          </cell>
        </row>
        <row r="287">
          <cell r="A287">
            <v>201413</v>
          </cell>
          <cell r="B287" t="str">
            <v>NORTH LAFOURCHE LEVEE DISTRICT</v>
          </cell>
          <cell r="C287">
            <v>446849.88</v>
          </cell>
          <cell r="D287">
            <v>179186.80188000001</v>
          </cell>
          <cell r="E287">
            <v>0.40100000000000002</v>
          </cell>
          <cell r="F287">
            <v>1762065.8</v>
          </cell>
          <cell r="G287">
            <v>2.1305E-4</v>
          </cell>
          <cell r="H287">
            <v>2.1706000000000001E-4</v>
          </cell>
          <cell r="I287">
            <v>-4.0099999999999997E-6</v>
          </cell>
          <cell r="J287">
            <v>227034.53</v>
          </cell>
          <cell r="K287">
            <v>0</v>
          </cell>
          <cell r="L287">
            <v>5638.05</v>
          </cell>
          <cell r="M287">
            <v>298406.49</v>
          </cell>
          <cell r="N287">
            <v>-16922.23</v>
          </cell>
          <cell r="O287">
            <v>0</v>
          </cell>
          <cell r="P287">
            <v>-40826.239999999998</v>
          </cell>
          <cell r="Q287">
            <v>32806.11</v>
          </cell>
          <cell r="R287">
            <v>74281.210000000006</v>
          </cell>
          <cell r="S287">
            <v>79598.87</v>
          </cell>
          <cell r="T287">
            <v>59609.88</v>
          </cell>
          <cell r="U287">
            <v>2165304.71</v>
          </cell>
          <cell r="V287">
            <v>1419873.12</v>
          </cell>
          <cell r="W287">
            <v>1572580.88</v>
          </cell>
          <cell r="X287">
            <v>-29052.1</v>
          </cell>
          <cell r="Y287">
            <v>60.37</v>
          </cell>
          <cell r="Z287">
            <v>-1431.05</v>
          </cell>
          <cell r="AA287">
            <v>181969.79</v>
          </cell>
        </row>
        <row r="288">
          <cell r="A288">
            <v>788</v>
          </cell>
          <cell r="B288" t="str">
            <v>NORTHSHORE TECH COMMUNITY COLLEGE</v>
          </cell>
          <cell r="C288">
            <v>1160322.3999999999</v>
          </cell>
          <cell r="D288">
            <v>465289.28240000003</v>
          </cell>
          <cell r="E288">
            <v>0.40100000000000002</v>
          </cell>
          <cell r="F288">
            <v>4575498.9000000004</v>
          </cell>
          <cell r="G288">
            <v>5.5321999999999999E-4</v>
          </cell>
          <cell r="H288">
            <v>4.7601000000000002E-4</v>
          </cell>
          <cell r="I288">
            <v>7.7210000000000001E-5</v>
          </cell>
          <cell r="J288">
            <v>589533.18000000005</v>
          </cell>
          <cell r="K288">
            <v>0</v>
          </cell>
          <cell r="L288">
            <v>14640.14</v>
          </cell>
          <cell r="M288">
            <v>774862.42</v>
          </cell>
          <cell r="N288">
            <v>-43941.41</v>
          </cell>
          <cell r="O288">
            <v>0</v>
          </cell>
          <cell r="P288">
            <v>-106012.16</v>
          </cell>
          <cell r="Q288">
            <v>85186.559999999998</v>
          </cell>
          <cell r="R288">
            <v>192883.59</v>
          </cell>
          <cell r="S288">
            <v>206691.79</v>
          </cell>
          <cell r="T288">
            <v>154787.04</v>
          </cell>
          <cell r="U288">
            <v>5622576.2599999998</v>
          </cell>
          <cell r="V288">
            <v>3686938.32</v>
          </cell>
          <cell r="W288">
            <v>3448651.18</v>
          </cell>
          <cell r="X288">
            <v>559379.76</v>
          </cell>
          <cell r="Y288">
            <v>-1162.3499999999999</v>
          </cell>
          <cell r="Z288">
            <v>27553.93</v>
          </cell>
          <cell r="AA288">
            <v>472515.04</v>
          </cell>
        </row>
        <row r="289">
          <cell r="A289">
            <v>770</v>
          </cell>
          <cell r="B289" t="str">
            <v>NORTHWEST LA TECHNICAL COMMUNITY COLLEGE</v>
          </cell>
          <cell r="C289">
            <v>442769.8</v>
          </cell>
          <cell r="D289">
            <v>177550.68979999999</v>
          </cell>
          <cell r="E289">
            <v>0.40100000000000002</v>
          </cell>
          <cell r="F289">
            <v>1745937.99</v>
          </cell>
          <cell r="G289">
            <v>2.1110000000000001E-4</v>
          </cell>
          <cell r="H289">
            <v>2.0450000000000001E-4</v>
          </cell>
          <cell r="I289">
            <v>6.6000000000000003E-6</v>
          </cell>
          <cell r="J289">
            <v>224956.54</v>
          </cell>
          <cell r="K289">
            <v>0</v>
          </cell>
          <cell r="L289">
            <v>5586.44</v>
          </cell>
          <cell r="M289">
            <v>295675.24</v>
          </cell>
          <cell r="N289">
            <v>-16767.349999999999</v>
          </cell>
          <cell r="O289">
            <v>0</v>
          </cell>
          <cell r="P289">
            <v>-40452.559999999998</v>
          </cell>
          <cell r="Q289">
            <v>32505.84</v>
          </cell>
          <cell r="R289">
            <v>73601.33</v>
          </cell>
          <cell r="S289">
            <v>78870.320000000007</v>
          </cell>
          <cell r="T289">
            <v>59064.29</v>
          </cell>
          <cell r="U289">
            <v>2145486.15</v>
          </cell>
          <cell r="V289">
            <v>1406877.33</v>
          </cell>
          <cell r="W289">
            <v>1481584.77</v>
          </cell>
          <cell r="X289">
            <v>47816.43</v>
          </cell>
          <cell r="Y289">
            <v>-99.36</v>
          </cell>
          <cell r="Z289">
            <v>2355.34</v>
          </cell>
          <cell r="AA289">
            <v>180304.26</v>
          </cell>
        </row>
        <row r="290">
          <cell r="A290">
            <v>643</v>
          </cell>
          <cell r="B290" t="str">
            <v>NUNEZ COMMUNITY COLLEGE</v>
          </cell>
          <cell r="C290">
            <v>479675.08</v>
          </cell>
          <cell r="D290">
            <v>194098.65427999999</v>
          </cell>
          <cell r="E290">
            <v>0.40464610000000001</v>
          </cell>
          <cell r="F290">
            <v>1908704.74</v>
          </cell>
          <cell r="G290">
            <v>2.3078000000000001E-4</v>
          </cell>
          <cell r="H290">
            <v>2.9498000000000003E-4</v>
          </cell>
          <cell r="I290">
            <v>-6.4200000000000002E-5</v>
          </cell>
          <cell r="J290">
            <v>245928.33</v>
          </cell>
          <cell r="K290">
            <v>0</v>
          </cell>
          <cell r="L290">
            <v>6107.25</v>
          </cell>
          <cell r="M290">
            <v>323239.84999999998</v>
          </cell>
          <cell r="N290">
            <v>-18330.5</v>
          </cell>
          <cell r="O290">
            <v>0</v>
          </cell>
          <cell r="P290">
            <v>-44223.79</v>
          </cell>
          <cell r="Q290">
            <v>35536.230000000003</v>
          </cell>
          <cell r="R290">
            <v>80462.880000000005</v>
          </cell>
          <cell r="S290">
            <v>86223.08</v>
          </cell>
          <cell r="T290">
            <v>64570.61</v>
          </cell>
          <cell r="U290">
            <v>2345501.15</v>
          </cell>
          <cell r="V290">
            <v>1538034.82</v>
          </cell>
          <cell r="W290">
            <v>2137104.5299999998</v>
          </cell>
          <cell r="X290">
            <v>-465123.43</v>
          </cell>
          <cell r="Y290">
            <v>966.49</v>
          </cell>
          <cell r="Z290">
            <v>-22911.05</v>
          </cell>
          <cell r="AA290">
            <v>197113.3</v>
          </cell>
        </row>
        <row r="291">
          <cell r="A291" t="str">
            <v xml:space="preserve"> 01-133</v>
          </cell>
          <cell r="B291" t="str">
            <v>OFFICE OF ELDERLY AFFAIRS</v>
          </cell>
          <cell r="C291">
            <v>3227765.76</v>
          </cell>
          <cell r="D291">
            <v>1294334.0697600001</v>
          </cell>
          <cell r="E291">
            <v>0.40100000000000002</v>
          </cell>
          <cell r="F291">
            <v>12727978.960000001</v>
          </cell>
          <cell r="G291">
            <v>1.53893E-3</v>
          </cell>
          <cell r="H291">
            <v>1.53451E-3</v>
          </cell>
          <cell r="I291">
            <v>4.42E-6</v>
          </cell>
          <cell r="J291">
            <v>1639944.88</v>
          </cell>
          <cell r="K291">
            <v>0</v>
          </cell>
          <cell r="L291">
            <v>40725.47</v>
          </cell>
          <cell r="M291">
            <v>2155487.9</v>
          </cell>
          <cell r="N291">
            <v>-122234.84</v>
          </cell>
          <cell r="O291">
            <v>0</v>
          </cell>
          <cell r="P291">
            <v>-294901.28999999998</v>
          </cell>
          <cell r="Q291">
            <v>236969.29</v>
          </cell>
          <cell r="R291">
            <v>536557.52</v>
          </cell>
          <cell r="S291">
            <v>574968.73</v>
          </cell>
          <cell r="T291">
            <v>430581.72</v>
          </cell>
          <cell r="U291">
            <v>15640705.83</v>
          </cell>
          <cell r="V291">
            <v>10256209.08</v>
          </cell>
          <cell r="W291">
            <v>11117391.91</v>
          </cell>
          <cell r="X291">
            <v>32022.52</v>
          </cell>
          <cell r="Y291">
            <v>-66.540000000000006</v>
          </cell>
          <cell r="Z291">
            <v>1577.36</v>
          </cell>
          <cell r="AA291">
            <v>1314427.48</v>
          </cell>
        </row>
        <row r="292">
          <cell r="A292" t="str">
            <v xml:space="preserve"> 01-255</v>
          </cell>
          <cell r="B292" t="str">
            <v>OFFICE OF FINANCIAL INSTITUTIONS</v>
          </cell>
          <cell r="C292">
            <v>5837011.1600000001</v>
          </cell>
          <cell r="D292">
            <v>2340641.4751599999</v>
          </cell>
          <cell r="E292">
            <v>0.40100000000000002</v>
          </cell>
          <cell r="F292">
            <v>23017020.66</v>
          </cell>
          <cell r="G292">
            <v>2.7829700000000001E-3</v>
          </cell>
          <cell r="H292">
            <v>2.8135199999999999E-3</v>
          </cell>
          <cell r="I292">
            <v>-3.0549999999999997E-5</v>
          </cell>
          <cell r="J292">
            <v>2965643.27</v>
          </cell>
          <cell r="K292">
            <v>0</v>
          </cell>
          <cell r="L292">
            <v>73647.13</v>
          </cell>
          <cell r="M292">
            <v>3897940.88</v>
          </cell>
          <cell r="N292">
            <v>-221047.01</v>
          </cell>
          <cell r="O292">
            <v>0</v>
          </cell>
          <cell r="P292">
            <v>-533293.55000000005</v>
          </cell>
          <cell r="Q292">
            <v>428530.48</v>
          </cell>
          <cell r="R292">
            <v>970299.8</v>
          </cell>
          <cell r="S292">
            <v>1039761.86</v>
          </cell>
          <cell r="T292">
            <v>778655.3</v>
          </cell>
          <cell r="U292">
            <v>28284337.23</v>
          </cell>
          <cell r="V292">
            <v>18547121.82</v>
          </cell>
          <cell r="W292">
            <v>20383708.48</v>
          </cell>
          <cell r="X292">
            <v>-221332.1</v>
          </cell>
          <cell r="Y292">
            <v>459.91</v>
          </cell>
          <cell r="Z292">
            <v>-10902.38</v>
          </cell>
          <cell r="AA292">
            <v>2376984.17</v>
          </cell>
        </row>
        <row r="293">
          <cell r="A293" t="str">
            <v xml:space="preserve"> 01-111</v>
          </cell>
          <cell r="B293" t="str">
            <v>OFFICE OF HOME LAND SEC &amp;  EMERG. PREP.</v>
          </cell>
          <cell r="C293">
            <v>13237994.640000001</v>
          </cell>
          <cell r="D293">
            <v>5306362.6231199997</v>
          </cell>
          <cell r="E293">
            <v>0.40084330000000001</v>
          </cell>
          <cell r="F293">
            <v>52180801.700000003</v>
          </cell>
          <cell r="G293">
            <v>6.3091400000000004E-3</v>
          </cell>
          <cell r="H293">
            <v>6.6220999999999997E-3</v>
          </cell>
          <cell r="I293">
            <v>-3.1295999999999999E-4</v>
          </cell>
          <cell r="J293">
            <v>6723269.9400000004</v>
          </cell>
          <cell r="K293">
            <v>0</v>
          </cell>
          <cell r="L293">
            <v>166961.93</v>
          </cell>
          <cell r="M293">
            <v>8836837.8900000006</v>
          </cell>
          <cell r="N293">
            <v>-501125.26</v>
          </cell>
          <cell r="O293">
            <v>0</v>
          </cell>
          <cell r="P293">
            <v>-1209004.6599999999</v>
          </cell>
          <cell r="Q293">
            <v>971501.24</v>
          </cell>
          <cell r="R293">
            <v>2199720.91</v>
          </cell>
          <cell r="S293">
            <v>2357195.0699999998</v>
          </cell>
          <cell r="T293">
            <v>1765252.69</v>
          </cell>
          <cell r="U293">
            <v>64122086.619999997</v>
          </cell>
          <cell r="V293">
            <v>42047304.909999996</v>
          </cell>
          <cell r="W293">
            <v>47976540.390000001</v>
          </cell>
          <cell r="X293">
            <v>-2267368.0699999998</v>
          </cell>
          <cell r="Y293">
            <v>4711.43</v>
          </cell>
          <cell r="Z293">
            <v>-111686</v>
          </cell>
          <cell r="AA293">
            <v>5388748.6799999997</v>
          </cell>
        </row>
        <row r="294">
          <cell r="A294" t="str">
            <v xml:space="preserve"> 08C-403</v>
          </cell>
          <cell r="B294" t="str">
            <v>OFFICE OF JUVENILE JUSTICE</v>
          </cell>
          <cell r="C294">
            <v>32125022.98</v>
          </cell>
          <cell r="D294">
            <v>13784622.06897</v>
          </cell>
          <cell r="E294">
            <v>0.4290929</v>
          </cell>
          <cell r="F294">
            <v>135552938.68000001</v>
          </cell>
          <cell r="G294">
            <v>1.6389600000000001E-2</v>
          </cell>
          <cell r="H294">
            <v>1.699324E-2</v>
          </cell>
          <cell r="I294">
            <v>-6.0364000000000001E-4</v>
          </cell>
          <cell r="J294">
            <v>17465408.129999999</v>
          </cell>
          <cell r="K294">
            <v>0</v>
          </cell>
          <cell r="L294">
            <v>433726.18</v>
          </cell>
          <cell r="M294">
            <v>22955939.850000001</v>
          </cell>
          <cell r="N294">
            <v>-1301800.6399999999</v>
          </cell>
          <cell r="O294">
            <v>0</v>
          </cell>
          <cell r="P294">
            <v>-3140697.89</v>
          </cell>
          <cell r="Q294">
            <v>2523722.19</v>
          </cell>
          <cell r="R294">
            <v>5714336.0099999998</v>
          </cell>
          <cell r="S294">
            <v>6123415.2800000003</v>
          </cell>
          <cell r="T294">
            <v>4585694.0199999996</v>
          </cell>
          <cell r="U294">
            <v>166573471.31999999</v>
          </cell>
          <cell r="V294">
            <v>109228596.68000001</v>
          </cell>
          <cell r="W294">
            <v>123114550.55</v>
          </cell>
          <cell r="X294">
            <v>-4373319.47</v>
          </cell>
          <cell r="Y294">
            <v>9087.44</v>
          </cell>
          <cell r="Z294">
            <v>-215420.95</v>
          </cell>
          <cell r="AA294">
            <v>13998648.85</v>
          </cell>
        </row>
        <row r="295">
          <cell r="A295" t="str">
            <v xml:space="preserve"> LsrAgy00763</v>
          </cell>
          <cell r="B295" t="str">
            <v>OPELOUSAS CITY COURT</v>
          </cell>
          <cell r="C295">
            <v>56400</v>
          </cell>
          <cell r="D295">
            <v>23970</v>
          </cell>
          <cell r="E295">
            <v>0.42499999999999999</v>
          </cell>
          <cell r="F295">
            <v>235714.04</v>
          </cell>
          <cell r="G295">
            <v>2.8500000000000002E-5</v>
          </cell>
          <cell r="H295">
            <v>2.9539999999999998E-5</v>
          </cell>
          <cell r="I295">
            <v>-1.04E-6</v>
          </cell>
          <cell r="J295">
            <v>30370.73</v>
          </cell>
          <cell r="K295">
            <v>0</v>
          </cell>
          <cell r="L295">
            <v>754.21</v>
          </cell>
          <cell r="M295">
            <v>39918.26</v>
          </cell>
          <cell r="N295">
            <v>-2263.71</v>
          </cell>
          <cell r="O295">
            <v>0</v>
          </cell>
          <cell r="P295">
            <v>-5461.38</v>
          </cell>
          <cell r="Q295">
            <v>4388.5200000000004</v>
          </cell>
          <cell r="R295">
            <v>9936.7000000000007</v>
          </cell>
          <cell r="S295">
            <v>10648.05</v>
          </cell>
          <cell r="T295">
            <v>7974.1</v>
          </cell>
          <cell r="U295">
            <v>289655.88</v>
          </cell>
          <cell r="V295">
            <v>189938.44</v>
          </cell>
          <cell r="W295">
            <v>214014.74</v>
          </cell>
          <cell r="X295">
            <v>-7534.71</v>
          </cell>
          <cell r="Y295">
            <v>15.66</v>
          </cell>
          <cell r="Z295">
            <v>-371.14</v>
          </cell>
          <cell r="AA295">
            <v>24342.36</v>
          </cell>
        </row>
        <row r="296">
          <cell r="A296" t="str">
            <v xml:space="preserve"> LsrAgy00004</v>
          </cell>
          <cell r="B296" t="str">
            <v>ORLEANS PARISH SCHOOL BOARD</v>
          </cell>
          <cell r="C296">
            <v>465961.76</v>
          </cell>
          <cell r="D296">
            <v>186850.66576</v>
          </cell>
          <cell r="E296">
            <v>0.40100000000000002</v>
          </cell>
          <cell r="F296">
            <v>1837411.58</v>
          </cell>
          <cell r="G296">
            <v>2.2216E-4</v>
          </cell>
          <cell r="H296">
            <v>2.6759E-4</v>
          </cell>
          <cell r="I296">
            <v>-4.5429999999999997E-5</v>
          </cell>
          <cell r="J296">
            <v>236742.51</v>
          </cell>
          <cell r="K296">
            <v>0</v>
          </cell>
          <cell r="L296">
            <v>5879.13</v>
          </cell>
          <cell r="M296">
            <v>311166.32</v>
          </cell>
          <cell r="N296">
            <v>-17645.830000000002</v>
          </cell>
          <cell r="O296">
            <v>0</v>
          </cell>
          <cell r="P296">
            <v>-42571.96</v>
          </cell>
          <cell r="Q296">
            <v>34208.9</v>
          </cell>
          <cell r="R296">
            <v>77457.47</v>
          </cell>
          <cell r="S296">
            <v>83002.509999999995</v>
          </cell>
          <cell r="T296">
            <v>62158.79</v>
          </cell>
          <cell r="U296">
            <v>2257892.96</v>
          </cell>
          <cell r="V296">
            <v>1480586.78</v>
          </cell>
          <cell r="W296">
            <v>1938666.35</v>
          </cell>
          <cell r="X296">
            <v>-329136.40999999997</v>
          </cell>
          <cell r="Y296">
            <v>683.92</v>
          </cell>
          <cell r="Z296">
            <v>-16212.6</v>
          </cell>
          <cell r="AA296">
            <v>189750.81</v>
          </cell>
        </row>
        <row r="297">
          <cell r="A297" t="str">
            <v xml:space="preserve"> LsrAgy00734</v>
          </cell>
          <cell r="B297" t="str">
            <v>OUACHITA PARISH POLICE JURY</v>
          </cell>
          <cell r="C297">
            <v>108252</v>
          </cell>
          <cell r="D297">
            <v>44460.648000000001</v>
          </cell>
          <cell r="E297">
            <v>0.41071429999999998</v>
          </cell>
          <cell r="F297">
            <v>437187.51</v>
          </cell>
          <cell r="G297">
            <v>5.2859999999999999E-5</v>
          </cell>
          <cell r="H297">
            <v>5.4160000000000003E-5</v>
          </cell>
          <cell r="I297">
            <v>-1.3E-6</v>
          </cell>
          <cell r="J297">
            <v>56329.71</v>
          </cell>
          <cell r="K297">
            <v>0</v>
          </cell>
          <cell r="L297">
            <v>1398.86</v>
          </cell>
          <cell r="M297">
            <v>74037.86</v>
          </cell>
          <cell r="N297">
            <v>-4198.59</v>
          </cell>
          <cell r="O297">
            <v>0</v>
          </cell>
          <cell r="P297">
            <v>-10129.43</v>
          </cell>
          <cell r="Q297">
            <v>8139.55</v>
          </cell>
          <cell r="R297">
            <v>18429.97</v>
          </cell>
          <cell r="S297">
            <v>19749.34</v>
          </cell>
          <cell r="T297">
            <v>14789.85</v>
          </cell>
          <cell r="U297">
            <v>537235.42000000004</v>
          </cell>
          <cell r="V297">
            <v>352285.82</v>
          </cell>
          <cell r="W297">
            <v>392384.5</v>
          </cell>
          <cell r="X297">
            <v>-9418.39</v>
          </cell>
          <cell r="Y297">
            <v>19.57</v>
          </cell>
          <cell r="Z297">
            <v>-463.93</v>
          </cell>
          <cell r="AA297">
            <v>45148.67</v>
          </cell>
        </row>
        <row r="298">
          <cell r="A298" t="str">
            <v xml:space="preserve"> LsrAgy00057</v>
          </cell>
          <cell r="B298" t="str">
            <v>OUACHITA PARISH SCHOOL BOARD</v>
          </cell>
          <cell r="C298">
            <v>296223.28999999998</v>
          </cell>
          <cell r="D298">
            <v>118785.53929</v>
          </cell>
          <cell r="E298">
            <v>0.40100000000000002</v>
          </cell>
          <cell r="F298">
            <v>1168066.43</v>
          </cell>
          <cell r="G298">
            <v>1.4123E-4</v>
          </cell>
          <cell r="H298">
            <v>1.2391E-4</v>
          </cell>
          <cell r="I298">
            <v>1.732E-5</v>
          </cell>
          <cell r="J298">
            <v>150500.29</v>
          </cell>
          <cell r="K298">
            <v>0</v>
          </cell>
          <cell r="L298">
            <v>3737.44</v>
          </cell>
          <cell r="M298">
            <v>197812.48000000001</v>
          </cell>
          <cell r="N298">
            <v>-11217.68</v>
          </cell>
          <cell r="O298">
            <v>0</v>
          </cell>
          <cell r="P298">
            <v>-27063.55</v>
          </cell>
          <cell r="Q298">
            <v>21747.040000000001</v>
          </cell>
          <cell r="R298">
            <v>49240.72</v>
          </cell>
          <cell r="S298">
            <v>52765.77</v>
          </cell>
          <cell r="T298">
            <v>39515.15</v>
          </cell>
          <cell r="U298">
            <v>1435371.9</v>
          </cell>
          <cell r="V298">
            <v>941228.26</v>
          </cell>
          <cell r="W298">
            <v>897717.21</v>
          </cell>
          <cell r="X298">
            <v>125481.9</v>
          </cell>
          <cell r="Y298">
            <v>-260.74</v>
          </cell>
          <cell r="Z298">
            <v>6180.99</v>
          </cell>
          <cell r="AA298">
            <v>120627.05</v>
          </cell>
        </row>
        <row r="299">
          <cell r="A299" t="str">
            <v xml:space="preserve"> LsrAgy00727</v>
          </cell>
          <cell r="B299" t="str">
            <v>PARISH OF ORLEANS JUDICIAL EXP JUDGES</v>
          </cell>
          <cell r="C299">
            <v>309424.68</v>
          </cell>
          <cell r="D299">
            <v>133774.60331999999</v>
          </cell>
          <cell r="E299">
            <v>0.43233329999999998</v>
          </cell>
          <cell r="F299">
            <v>1315449.73</v>
          </cell>
          <cell r="G299">
            <v>1.5904999999999999E-4</v>
          </cell>
          <cell r="H299">
            <v>2.2359999999999999E-4</v>
          </cell>
          <cell r="I299">
            <v>-6.4549999999999997E-5</v>
          </cell>
          <cell r="J299">
            <v>169489.99</v>
          </cell>
          <cell r="K299">
            <v>0</v>
          </cell>
          <cell r="L299">
            <v>4209.0200000000004</v>
          </cell>
          <cell r="M299">
            <v>222771.89</v>
          </cell>
          <cell r="N299">
            <v>-12633.1</v>
          </cell>
          <cell r="O299">
            <v>0</v>
          </cell>
          <cell r="P299">
            <v>-30478.35</v>
          </cell>
          <cell r="Q299">
            <v>24491.02</v>
          </cell>
          <cell r="R299">
            <v>55453.77</v>
          </cell>
          <cell r="S299">
            <v>59423.61</v>
          </cell>
          <cell r="T299">
            <v>44501.06</v>
          </cell>
          <cell r="U299">
            <v>1616483.05</v>
          </cell>
          <cell r="V299">
            <v>1059989.77</v>
          </cell>
          <cell r="W299">
            <v>1619962.61</v>
          </cell>
          <cell r="X299">
            <v>-467659.15</v>
          </cell>
          <cell r="Y299">
            <v>971.76</v>
          </cell>
          <cell r="Z299">
            <v>-23035.95</v>
          </cell>
          <cell r="AA299">
            <v>135847.43</v>
          </cell>
        </row>
        <row r="300">
          <cell r="A300" t="str">
            <v xml:space="preserve"> LsrAgy00726</v>
          </cell>
          <cell r="B300" t="str">
            <v>PARISH OF TANGIPAHOA</v>
          </cell>
          <cell r="C300">
            <v>14100</v>
          </cell>
          <cell r="D300">
            <v>5992.5</v>
          </cell>
          <cell r="E300">
            <v>0.42499999999999999</v>
          </cell>
          <cell r="F300">
            <v>58887.16</v>
          </cell>
          <cell r="G300">
            <v>7.1199999999999996E-6</v>
          </cell>
          <cell r="H300">
            <v>7.3799999999999996E-6</v>
          </cell>
          <cell r="I300">
            <v>-2.6E-7</v>
          </cell>
          <cell r="J300">
            <v>7587.35</v>
          </cell>
          <cell r="K300">
            <v>0</v>
          </cell>
          <cell r="L300">
            <v>188.42</v>
          </cell>
          <cell r="M300">
            <v>9972.56</v>
          </cell>
          <cell r="N300">
            <v>-565.53</v>
          </cell>
          <cell r="O300">
            <v>0</v>
          </cell>
          <cell r="P300">
            <v>-1364.39</v>
          </cell>
          <cell r="Q300">
            <v>1096.3599999999999</v>
          </cell>
          <cell r="R300">
            <v>2482.4299999999998</v>
          </cell>
          <cell r="S300">
            <v>2660.15</v>
          </cell>
          <cell r="T300">
            <v>1992.13</v>
          </cell>
          <cell r="U300">
            <v>72363.149999999994</v>
          </cell>
          <cell r="V300">
            <v>47451.29</v>
          </cell>
          <cell r="W300">
            <v>53467.46</v>
          </cell>
          <cell r="X300">
            <v>-1883.68</v>
          </cell>
          <cell r="Y300">
            <v>3.91</v>
          </cell>
          <cell r="Z300">
            <v>-92.79</v>
          </cell>
          <cell r="AA300">
            <v>6081.32</v>
          </cell>
        </row>
        <row r="301">
          <cell r="A301" t="str">
            <v xml:space="preserve"> LsrAgy00751</v>
          </cell>
          <cell r="B301" t="str">
            <v>PARISH OF TERREBONNE</v>
          </cell>
          <cell r="C301">
            <v>38523</v>
          </cell>
          <cell r="D301">
            <v>16796.027999999998</v>
          </cell>
          <cell r="E301">
            <v>0.436</v>
          </cell>
          <cell r="F301">
            <v>165165.24</v>
          </cell>
          <cell r="G301">
            <v>1.997E-5</v>
          </cell>
          <cell r="H301">
            <v>1.959E-5</v>
          </cell>
          <cell r="I301">
            <v>3.8000000000000001E-7</v>
          </cell>
          <cell r="J301">
            <v>21280.82</v>
          </cell>
          <cell r="K301">
            <v>0</v>
          </cell>
          <cell r="L301">
            <v>528.48</v>
          </cell>
          <cell r="M301">
            <v>27970.79</v>
          </cell>
          <cell r="N301">
            <v>-1586.19</v>
          </cell>
          <cell r="O301">
            <v>0</v>
          </cell>
          <cell r="P301">
            <v>-3826.8</v>
          </cell>
          <cell r="Q301">
            <v>3075.04</v>
          </cell>
          <cell r="R301">
            <v>6962.66</v>
          </cell>
          <cell r="S301">
            <v>7461.11</v>
          </cell>
          <cell r="T301">
            <v>5587.46</v>
          </cell>
          <cell r="U301">
            <v>202962.38</v>
          </cell>
          <cell r="V301">
            <v>133090.20000000001</v>
          </cell>
          <cell r="W301">
            <v>141927.85</v>
          </cell>
          <cell r="X301">
            <v>2753.07</v>
          </cell>
          <cell r="Y301">
            <v>-5.72</v>
          </cell>
          <cell r="Z301">
            <v>135.61000000000001</v>
          </cell>
          <cell r="AA301">
            <v>17056.73</v>
          </cell>
        </row>
        <row r="302">
          <cell r="A302" t="str">
            <v xml:space="preserve"> LsrAgy00757</v>
          </cell>
          <cell r="B302" t="str">
            <v>PINEVILLE CITY COURT</v>
          </cell>
          <cell r="C302">
            <v>82619.16</v>
          </cell>
          <cell r="D302">
            <v>36021.953759999997</v>
          </cell>
          <cell r="E302">
            <v>0.436</v>
          </cell>
          <cell r="F302">
            <v>354232.71</v>
          </cell>
          <cell r="G302">
            <v>4.2830000000000002E-5</v>
          </cell>
          <cell r="H302">
            <v>4.4990000000000001E-5</v>
          </cell>
          <cell r="I302">
            <v>-2.1600000000000001E-6</v>
          </cell>
          <cell r="J302">
            <v>45641.35</v>
          </cell>
          <cell r="K302">
            <v>0</v>
          </cell>
          <cell r="L302">
            <v>1133.43</v>
          </cell>
          <cell r="M302">
            <v>59989.440000000002</v>
          </cell>
          <cell r="N302">
            <v>-3401.92</v>
          </cell>
          <cell r="O302">
            <v>0</v>
          </cell>
          <cell r="P302">
            <v>-8207.41</v>
          </cell>
          <cell r="Q302">
            <v>6595.1</v>
          </cell>
          <cell r="R302">
            <v>14932.95</v>
          </cell>
          <cell r="S302">
            <v>16001.97</v>
          </cell>
          <cell r="T302">
            <v>11983.53</v>
          </cell>
          <cell r="U302">
            <v>435296.88</v>
          </cell>
          <cell r="V302">
            <v>285440.82</v>
          </cell>
          <cell r="W302">
            <v>325948.65000000002</v>
          </cell>
          <cell r="X302">
            <v>-15649.01</v>
          </cell>
          <cell r="Y302">
            <v>32.520000000000003</v>
          </cell>
          <cell r="Z302">
            <v>-770.84</v>
          </cell>
          <cell r="AA302">
            <v>36581.86</v>
          </cell>
        </row>
        <row r="303">
          <cell r="A303">
            <v>201414</v>
          </cell>
          <cell r="B303" t="str">
            <v>PONTCHARTRAIN LEVEE DISTRICT</v>
          </cell>
          <cell r="C303">
            <v>1977368.04</v>
          </cell>
          <cell r="D303">
            <v>802928.02812000003</v>
          </cell>
          <cell r="E303">
            <v>0.4060589</v>
          </cell>
          <cell r="F303">
            <v>7895675.8200000003</v>
          </cell>
          <cell r="G303">
            <v>9.5465999999999997E-4</v>
          </cell>
          <cell r="H303">
            <v>1.0299899999999999E-3</v>
          </cell>
          <cell r="I303">
            <v>-7.5329999999999999E-5</v>
          </cell>
          <cell r="J303">
            <v>1017323.58</v>
          </cell>
          <cell r="K303">
            <v>0</v>
          </cell>
          <cell r="L303">
            <v>25263.64</v>
          </cell>
          <cell r="M303">
            <v>1337135.5900000001</v>
          </cell>
          <cell r="N303">
            <v>-75827.17</v>
          </cell>
          <cell r="O303">
            <v>0</v>
          </cell>
          <cell r="P303">
            <v>-182939.1</v>
          </cell>
          <cell r="Q303">
            <v>147001.54999999999</v>
          </cell>
          <cell r="R303">
            <v>332848.15000000002</v>
          </cell>
          <cell r="S303">
            <v>356676.16</v>
          </cell>
          <cell r="T303">
            <v>267107.11</v>
          </cell>
          <cell r="U303">
            <v>9702557.1199999992</v>
          </cell>
          <cell r="V303">
            <v>6362337.8300000001</v>
          </cell>
          <cell r="W303">
            <v>7462188.25</v>
          </cell>
          <cell r="X303">
            <v>-545759.31999999995</v>
          </cell>
          <cell r="Y303">
            <v>1134.05</v>
          </cell>
          <cell r="Z303">
            <v>-26883.01</v>
          </cell>
          <cell r="AA303">
            <v>815392.08</v>
          </cell>
        </row>
        <row r="304">
          <cell r="A304" t="str">
            <v xml:space="preserve"> LsrAgy00517</v>
          </cell>
          <cell r="B304" t="str">
            <v>PORT OF LAKE CHARLES</v>
          </cell>
          <cell r="C304">
            <v>5510259.7199999997</v>
          </cell>
          <cell r="D304">
            <v>2224205.8733999999</v>
          </cell>
          <cell r="E304">
            <v>0.40364810000000001</v>
          </cell>
          <cell r="F304">
            <v>21872029.390000001</v>
          </cell>
          <cell r="G304">
            <v>2.64453E-3</v>
          </cell>
          <cell r="H304">
            <v>3.1373099999999999E-3</v>
          </cell>
          <cell r="I304">
            <v>-4.9277999999999995E-4</v>
          </cell>
          <cell r="J304">
            <v>2818116.11</v>
          </cell>
          <cell r="K304">
            <v>0</v>
          </cell>
          <cell r="L304">
            <v>69983.520000000004</v>
          </cell>
          <cell r="M304">
            <v>3704036.19</v>
          </cell>
          <cell r="N304">
            <v>-210050.94</v>
          </cell>
          <cell r="O304">
            <v>0</v>
          </cell>
          <cell r="P304">
            <v>-506764.64</v>
          </cell>
          <cell r="Q304">
            <v>407213.05</v>
          </cell>
          <cell r="R304">
            <v>922031.84</v>
          </cell>
          <cell r="S304">
            <v>988038.48</v>
          </cell>
          <cell r="T304">
            <v>739920.77</v>
          </cell>
          <cell r="U304">
            <v>26877321.109999999</v>
          </cell>
          <cell r="V304">
            <v>17624487.530000001</v>
          </cell>
          <cell r="W304">
            <v>22729538.960000001</v>
          </cell>
          <cell r="X304">
            <v>-3570148.38</v>
          </cell>
          <cell r="Y304">
            <v>7418.51</v>
          </cell>
          <cell r="Z304">
            <v>-175858.35</v>
          </cell>
          <cell r="AA304">
            <v>2258740.11</v>
          </cell>
        </row>
        <row r="305">
          <cell r="A305" t="str">
            <v xml:space="preserve"> 04-158</v>
          </cell>
          <cell r="B305" t="str">
            <v>PUBLIC SERVICE COMMISSION</v>
          </cell>
          <cell r="C305">
            <v>3988753.72</v>
          </cell>
          <cell r="D305">
            <v>1599490.24172</v>
          </cell>
          <cell r="E305">
            <v>0.40100000000000002</v>
          </cell>
          <cell r="F305">
            <v>15728825.390000001</v>
          </cell>
          <cell r="G305">
            <v>1.90176E-3</v>
          </cell>
          <cell r="H305">
            <v>1.93735E-3</v>
          </cell>
          <cell r="I305">
            <v>-3.5590000000000003E-5</v>
          </cell>
          <cell r="J305">
            <v>2026590.92</v>
          </cell>
          <cell r="K305">
            <v>0</v>
          </cell>
          <cell r="L305">
            <v>50327.23</v>
          </cell>
          <cell r="M305">
            <v>2663682.35</v>
          </cell>
          <cell r="N305">
            <v>-151053.85999999999</v>
          </cell>
          <cell r="O305">
            <v>0</v>
          </cell>
          <cell r="P305">
            <v>-364429.49</v>
          </cell>
          <cell r="Q305">
            <v>292838.99</v>
          </cell>
          <cell r="R305">
            <v>663060.46</v>
          </cell>
          <cell r="S305">
            <v>710527.79</v>
          </cell>
          <cell r="T305">
            <v>532098.98</v>
          </cell>
          <cell r="U305">
            <v>19328279.199999999</v>
          </cell>
          <cell r="V305">
            <v>12674291.99</v>
          </cell>
          <cell r="W305">
            <v>14035932.789999999</v>
          </cell>
          <cell r="X305">
            <v>-257846.46</v>
          </cell>
          <cell r="Y305">
            <v>535.79</v>
          </cell>
          <cell r="Z305">
            <v>-12701</v>
          </cell>
          <cell r="AA305">
            <v>1624327.04</v>
          </cell>
        </row>
        <row r="306">
          <cell r="A306" t="str">
            <v xml:space="preserve"> LsrAgy00312</v>
          </cell>
          <cell r="B306" t="str">
            <v>RAPIDES PARISH HOUSING AUTHORITY</v>
          </cell>
          <cell r="C306">
            <v>423550.32</v>
          </cell>
          <cell r="D306">
            <v>169843.67832000001</v>
          </cell>
          <cell r="E306">
            <v>0.40100000000000002</v>
          </cell>
          <cell r="F306">
            <v>1670178.68</v>
          </cell>
          <cell r="G306">
            <v>2.0194000000000001E-4</v>
          </cell>
          <cell r="H306">
            <v>2.0374999999999999E-4</v>
          </cell>
          <cell r="I306">
            <v>-1.81E-6</v>
          </cell>
          <cell r="J306">
            <v>215195.28</v>
          </cell>
          <cell r="K306">
            <v>0</v>
          </cell>
          <cell r="L306">
            <v>5344.04</v>
          </cell>
          <cell r="M306">
            <v>282845.37</v>
          </cell>
          <cell r="N306">
            <v>-16039.78</v>
          </cell>
          <cell r="O306">
            <v>0</v>
          </cell>
          <cell r="P306">
            <v>-38697.26</v>
          </cell>
          <cell r="Q306">
            <v>31095.360000000001</v>
          </cell>
          <cell r="R306">
            <v>70407.64</v>
          </cell>
          <cell r="S306">
            <v>75448</v>
          </cell>
          <cell r="T306">
            <v>56501.38</v>
          </cell>
          <cell r="U306">
            <v>2052389.73</v>
          </cell>
          <cell r="V306">
            <v>1345830.45</v>
          </cell>
          <cell r="W306">
            <v>1476151.09</v>
          </cell>
          <cell r="X306">
            <v>-13113.29</v>
          </cell>
          <cell r="Y306">
            <v>27.25</v>
          </cell>
          <cell r="Z306">
            <v>-645.92999999999995</v>
          </cell>
          <cell r="AA306">
            <v>172480.55</v>
          </cell>
        </row>
        <row r="307">
          <cell r="A307" t="str">
            <v xml:space="preserve"> LsrAgy00078</v>
          </cell>
          <cell r="B307" t="str">
            <v>RAPIDES PARISH SCHOOL BOARD</v>
          </cell>
          <cell r="C307">
            <v>957608.52</v>
          </cell>
          <cell r="D307">
            <v>384001.01652</v>
          </cell>
          <cell r="E307">
            <v>0.40100000000000002</v>
          </cell>
          <cell r="F307">
            <v>3776138.84</v>
          </cell>
          <cell r="G307">
            <v>4.5657E-4</v>
          </cell>
          <cell r="H307">
            <v>4.4876999999999997E-4</v>
          </cell>
          <cell r="I307">
            <v>7.7999999999999999E-6</v>
          </cell>
          <cell r="J307">
            <v>486539.11</v>
          </cell>
          <cell r="K307">
            <v>0</v>
          </cell>
          <cell r="L307">
            <v>12082.44</v>
          </cell>
          <cell r="M307">
            <v>639490.5</v>
          </cell>
          <cell r="N307">
            <v>-36264.65</v>
          </cell>
          <cell r="O307">
            <v>0</v>
          </cell>
          <cell r="P307">
            <v>-87491.36</v>
          </cell>
          <cell r="Q307">
            <v>70304.09</v>
          </cell>
          <cell r="R307">
            <v>159185.97</v>
          </cell>
          <cell r="S307">
            <v>170581.81</v>
          </cell>
          <cell r="T307">
            <v>127745.05</v>
          </cell>
          <cell r="U307">
            <v>4640287.12</v>
          </cell>
          <cell r="V307">
            <v>3042813.76</v>
          </cell>
          <cell r="W307">
            <v>3251299.74</v>
          </cell>
          <cell r="X307">
            <v>56510.32</v>
          </cell>
          <cell r="Y307">
            <v>-117.42</v>
          </cell>
          <cell r="Z307">
            <v>2783.59</v>
          </cell>
          <cell r="AA307">
            <v>389964.56</v>
          </cell>
        </row>
        <row r="308">
          <cell r="A308" t="str">
            <v xml:space="preserve"> LsrAgy00709</v>
          </cell>
          <cell r="B308" t="str">
            <v>RAYNE CITY COURT</v>
          </cell>
          <cell r="C308">
            <v>72000</v>
          </cell>
          <cell r="D308">
            <v>30600</v>
          </cell>
          <cell r="E308">
            <v>0.42499999999999999</v>
          </cell>
          <cell r="F308">
            <v>300886.90000000002</v>
          </cell>
          <cell r="G308">
            <v>3.6380000000000001E-5</v>
          </cell>
          <cell r="H308">
            <v>3.1420000000000001E-5</v>
          </cell>
          <cell r="I308">
            <v>4.9599999999999999E-6</v>
          </cell>
          <cell r="J308">
            <v>38767.97</v>
          </cell>
          <cell r="K308">
            <v>0</v>
          </cell>
          <cell r="L308">
            <v>962.74</v>
          </cell>
          <cell r="M308">
            <v>50955.31</v>
          </cell>
          <cell r="N308">
            <v>-2889.61</v>
          </cell>
          <cell r="O308">
            <v>0</v>
          </cell>
          <cell r="P308">
            <v>-6971.41</v>
          </cell>
          <cell r="Q308">
            <v>5601.91</v>
          </cell>
          <cell r="R308">
            <v>12684.11</v>
          </cell>
          <cell r="S308">
            <v>13592.15</v>
          </cell>
          <cell r="T308">
            <v>10178.870000000001</v>
          </cell>
          <cell r="U308">
            <v>369743.18</v>
          </cell>
          <cell r="V308">
            <v>242454.75</v>
          </cell>
          <cell r="W308">
            <v>227635.18</v>
          </cell>
          <cell r="X308">
            <v>35934.769999999997</v>
          </cell>
          <cell r="Y308">
            <v>-74.67</v>
          </cell>
          <cell r="Z308">
            <v>1770.07</v>
          </cell>
          <cell r="AA308">
            <v>31072.81</v>
          </cell>
        </row>
        <row r="309">
          <cell r="A309" t="str">
            <v xml:space="preserve"> 19-682</v>
          </cell>
          <cell r="B309" t="str">
            <v>RECOVERY SCHOOL DISTRICT</v>
          </cell>
          <cell r="C309">
            <v>840424.08</v>
          </cell>
          <cell r="D309">
            <v>337010.05608000001</v>
          </cell>
          <cell r="E309">
            <v>0.40100000000000002</v>
          </cell>
          <cell r="F309">
            <v>3314056.63</v>
          </cell>
          <cell r="G309">
            <v>4.0069999999999998E-4</v>
          </cell>
          <cell r="H309">
            <v>4.4650000000000001E-4</v>
          </cell>
          <cell r="I309">
            <v>-4.5800000000000002E-5</v>
          </cell>
          <cell r="J309">
            <v>427001.82</v>
          </cell>
          <cell r="K309">
            <v>0</v>
          </cell>
          <cell r="L309">
            <v>10603.92</v>
          </cell>
          <cell r="M309">
            <v>561236.69999999995</v>
          </cell>
          <cell r="N309">
            <v>-31826.98</v>
          </cell>
          <cell r="O309">
            <v>0</v>
          </cell>
          <cell r="P309">
            <v>-76785.13</v>
          </cell>
          <cell r="Q309">
            <v>61701.05</v>
          </cell>
          <cell r="R309">
            <v>139706.54999999999</v>
          </cell>
          <cell r="S309">
            <v>149707.89000000001</v>
          </cell>
          <cell r="T309">
            <v>112113.02</v>
          </cell>
          <cell r="U309">
            <v>4072459.97</v>
          </cell>
          <cell r="V309">
            <v>2670467.7799999998</v>
          </cell>
          <cell r="W309">
            <v>3234853.79</v>
          </cell>
          <cell r="X309">
            <v>-331817.03000000003</v>
          </cell>
          <cell r="Y309">
            <v>689.49</v>
          </cell>
          <cell r="Z309">
            <v>-16344.64</v>
          </cell>
          <cell r="AA309">
            <v>342245</v>
          </cell>
        </row>
        <row r="310">
          <cell r="A310">
            <v>201416</v>
          </cell>
          <cell r="B310" t="str">
            <v>RED RIVER &amp; BAYOU BOUEF LEVEE DISTRICT</v>
          </cell>
          <cell r="C310">
            <v>997249.44</v>
          </cell>
          <cell r="D310">
            <v>399897.02544</v>
          </cell>
          <cell r="E310">
            <v>0.40100000000000002</v>
          </cell>
          <cell r="F310">
            <v>3932454.47</v>
          </cell>
          <cell r="G310">
            <v>4.7547000000000003E-4</v>
          </cell>
          <cell r="H310">
            <v>4.885E-4</v>
          </cell>
          <cell r="I310">
            <v>-1.3030000000000001E-5</v>
          </cell>
          <cell r="J310">
            <v>506679.7</v>
          </cell>
          <cell r="K310">
            <v>0</v>
          </cell>
          <cell r="L310">
            <v>12582.6</v>
          </cell>
          <cell r="M310">
            <v>665962.61</v>
          </cell>
          <cell r="N310">
            <v>-37765.85</v>
          </cell>
          <cell r="O310">
            <v>0</v>
          </cell>
          <cell r="P310">
            <v>-91113.12</v>
          </cell>
          <cell r="Q310">
            <v>73214.37</v>
          </cell>
          <cell r="R310">
            <v>165775.57</v>
          </cell>
          <cell r="S310">
            <v>177643.16</v>
          </cell>
          <cell r="T310">
            <v>133033.14000000001</v>
          </cell>
          <cell r="U310">
            <v>4832374.7</v>
          </cell>
          <cell r="V310">
            <v>3168772.93</v>
          </cell>
          <cell r="W310">
            <v>3539140.15</v>
          </cell>
          <cell r="X310">
            <v>-94401.22</v>
          </cell>
          <cell r="Y310">
            <v>196.16</v>
          </cell>
          <cell r="Z310">
            <v>-4650.01</v>
          </cell>
          <cell r="AA310">
            <v>406107.38</v>
          </cell>
        </row>
        <row r="311">
          <cell r="A311" t="str">
            <v xml:space="preserve"> LsrAgy00193</v>
          </cell>
          <cell r="B311" t="str">
            <v>REGIONAL PLANNING COMMISSION</v>
          </cell>
          <cell r="C311">
            <v>1299570.8400000001</v>
          </cell>
          <cell r="D311">
            <v>521127.90684000001</v>
          </cell>
          <cell r="E311">
            <v>0.40100000000000002</v>
          </cell>
          <cell r="F311">
            <v>5124588.54</v>
          </cell>
          <cell r="G311">
            <v>6.1961000000000004E-4</v>
          </cell>
          <cell r="H311">
            <v>6.2082000000000001E-4</v>
          </cell>
          <cell r="I311">
            <v>-1.2100000000000001E-6</v>
          </cell>
          <cell r="J311">
            <v>660281</v>
          </cell>
          <cell r="K311">
            <v>0</v>
          </cell>
          <cell r="L311">
            <v>16397.05</v>
          </cell>
          <cell r="M311">
            <v>867850.95</v>
          </cell>
          <cell r="N311">
            <v>-49214.67</v>
          </cell>
          <cell r="O311">
            <v>0</v>
          </cell>
          <cell r="P311">
            <v>-118734.31</v>
          </cell>
          <cell r="Q311">
            <v>95409.5</v>
          </cell>
          <cell r="R311">
            <v>216030.88</v>
          </cell>
          <cell r="S311">
            <v>231496.15</v>
          </cell>
          <cell r="T311">
            <v>173362.49</v>
          </cell>
          <cell r="U311">
            <v>6297321.9900000002</v>
          </cell>
          <cell r="V311">
            <v>4129394.91</v>
          </cell>
          <cell r="W311">
            <v>4497787.08</v>
          </cell>
          <cell r="X311">
            <v>-8766.35</v>
          </cell>
          <cell r="Y311">
            <v>18.22</v>
          </cell>
          <cell r="Z311">
            <v>-431.81</v>
          </cell>
          <cell r="AA311">
            <v>529219.92000000004</v>
          </cell>
        </row>
        <row r="312">
          <cell r="A312" t="str">
            <v xml:space="preserve"> LsrAgy00333</v>
          </cell>
          <cell r="B312" t="str">
            <v>REGIONAL TRANSIT AUTHORITY</v>
          </cell>
          <cell r="C312">
            <v>152900.16</v>
          </cell>
          <cell r="D312">
            <v>61312.964160000003</v>
          </cell>
          <cell r="E312">
            <v>0.40100000000000002</v>
          </cell>
          <cell r="F312">
            <v>602931.68999999994</v>
          </cell>
          <cell r="G312">
            <v>7.2899999999999997E-5</v>
          </cell>
          <cell r="H312">
            <v>1.5384E-4</v>
          </cell>
          <cell r="I312">
            <v>-8.0939999999999994E-5</v>
          </cell>
          <cell r="J312">
            <v>77685.13</v>
          </cell>
          <cell r="K312">
            <v>0</v>
          </cell>
          <cell r="L312">
            <v>1929.19</v>
          </cell>
          <cell r="M312">
            <v>102106.7</v>
          </cell>
          <cell r="N312">
            <v>-5790.33</v>
          </cell>
          <cell r="O312">
            <v>0</v>
          </cell>
          <cell r="P312">
            <v>-13969.64</v>
          </cell>
          <cell r="Q312">
            <v>11225.37</v>
          </cell>
          <cell r="R312">
            <v>25417.040000000001</v>
          </cell>
          <cell r="S312">
            <v>27236.6</v>
          </cell>
          <cell r="T312">
            <v>20396.900000000001</v>
          </cell>
          <cell r="U312">
            <v>740909.24</v>
          </cell>
          <cell r="V312">
            <v>485842.53</v>
          </cell>
          <cell r="W312">
            <v>1114557.46</v>
          </cell>
          <cell r="X312">
            <v>-586403.28</v>
          </cell>
          <cell r="Y312">
            <v>1218.5</v>
          </cell>
          <cell r="Z312">
            <v>-28885.05</v>
          </cell>
          <cell r="AA312">
            <v>62265.19</v>
          </cell>
        </row>
        <row r="313">
          <cell r="A313">
            <v>646</v>
          </cell>
          <cell r="B313" t="str">
            <v>RIVER PARISHES COMMUNITY COLLEGE</v>
          </cell>
          <cell r="C313">
            <v>661937.52</v>
          </cell>
          <cell r="D313">
            <v>265436.94552000001</v>
          </cell>
          <cell r="E313">
            <v>0.40100000000000002</v>
          </cell>
          <cell r="F313">
            <v>2610222.79</v>
          </cell>
          <cell r="G313">
            <v>3.1559999999999997E-4</v>
          </cell>
          <cell r="H313">
            <v>2.7115E-4</v>
          </cell>
          <cell r="I313">
            <v>4.4450000000000003E-5</v>
          </cell>
          <cell r="J313">
            <v>336315.88</v>
          </cell>
          <cell r="K313">
            <v>0</v>
          </cell>
          <cell r="L313">
            <v>8351.8799999999992</v>
          </cell>
          <cell r="M313">
            <v>442042.19</v>
          </cell>
          <cell r="N313">
            <v>-25067.62</v>
          </cell>
          <cell r="O313">
            <v>0</v>
          </cell>
          <cell r="P313">
            <v>-60477.64</v>
          </cell>
          <cell r="Q313">
            <v>48597.08</v>
          </cell>
          <cell r="R313">
            <v>110035.9</v>
          </cell>
          <cell r="S313">
            <v>117913.18</v>
          </cell>
          <cell r="T313">
            <v>88302.65</v>
          </cell>
          <cell r="U313">
            <v>3207557.69</v>
          </cell>
          <cell r="V313">
            <v>2103318.27</v>
          </cell>
          <cell r="W313">
            <v>1964458.24</v>
          </cell>
          <cell r="X313">
            <v>322036.40000000002</v>
          </cell>
          <cell r="Y313">
            <v>-669.17</v>
          </cell>
          <cell r="Z313">
            <v>15862.87</v>
          </cell>
          <cell r="AA313">
            <v>269559.57</v>
          </cell>
        </row>
        <row r="314">
          <cell r="A314" t="str">
            <v xml:space="preserve"> LsrAgy00787</v>
          </cell>
          <cell r="B314" t="str">
            <v>RUSTON CITY COURT</v>
          </cell>
          <cell r="C314">
            <v>74160</v>
          </cell>
          <cell r="D314">
            <v>31518</v>
          </cell>
          <cell r="E314">
            <v>0.42499999999999999</v>
          </cell>
          <cell r="F314">
            <v>309901.93</v>
          </cell>
          <cell r="G314">
            <v>3.7469999999999999E-5</v>
          </cell>
          <cell r="H314">
            <v>3.9239999999999997E-5</v>
          </cell>
          <cell r="I314">
            <v>-1.77E-6</v>
          </cell>
          <cell r="J314">
            <v>39929.519999999997</v>
          </cell>
          <cell r="K314">
            <v>0</v>
          </cell>
          <cell r="L314">
            <v>991.59</v>
          </cell>
          <cell r="M314">
            <v>52482</v>
          </cell>
          <cell r="N314">
            <v>-2976.18</v>
          </cell>
          <cell r="O314">
            <v>0</v>
          </cell>
          <cell r="P314">
            <v>-7180.28</v>
          </cell>
          <cell r="Q314">
            <v>5769.75</v>
          </cell>
          <cell r="R314">
            <v>13064.15</v>
          </cell>
          <cell r="S314">
            <v>13999.39</v>
          </cell>
          <cell r="T314">
            <v>10483.84</v>
          </cell>
          <cell r="U314">
            <v>380821.25</v>
          </cell>
          <cell r="V314">
            <v>249719.06</v>
          </cell>
          <cell r="W314">
            <v>284290.40000000002</v>
          </cell>
          <cell r="X314">
            <v>-12823.5</v>
          </cell>
          <cell r="Y314">
            <v>26.65</v>
          </cell>
          <cell r="Z314">
            <v>-631.66</v>
          </cell>
          <cell r="AA314">
            <v>32003.79</v>
          </cell>
        </row>
        <row r="315">
          <cell r="A315" t="str">
            <v xml:space="preserve"> LsrAgy00025</v>
          </cell>
          <cell r="B315" t="str">
            <v>SABINE PARISH SCHOOL BOARD</v>
          </cell>
          <cell r="C315">
            <v>23124.16</v>
          </cell>
          <cell r="D315">
            <v>9272.7881600000001</v>
          </cell>
          <cell r="E315">
            <v>0.40100000000000002</v>
          </cell>
          <cell r="F315">
            <v>91225.47</v>
          </cell>
          <cell r="G315">
            <v>1.1029999999999999E-5</v>
          </cell>
          <cell r="H315">
            <v>0</v>
          </cell>
          <cell r="I315">
            <v>1.1029999999999999E-5</v>
          </cell>
          <cell r="J315">
            <v>11754.01</v>
          </cell>
          <cell r="K315">
            <v>0</v>
          </cell>
          <cell r="L315">
            <v>291.89</v>
          </cell>
          <cell r="M315">
            <v>15449.07</v>
          </cell>
          <cell r="N315">
            <v>-876.1</v>
          </cell>
          <cell r="O315">
            <v>0</v>
          </cell>
          <cell r="P315">
            <v>-2113.65</v>
          </cell>
          <cell r="Q315">
            <v>1698.43</v>
          </cell>
          <cell r="R315">
            <v>3845.68</v>
          </cell>
          <cell r="S315">
            <v>4120.9799999999996</v>
          </cell>
          <cell r="T315">
            <v>3086.12</v>
          </cell>
          <cell r="U315">
            <v>112101.91</v>
          </cell>
          <cell r="V315">
            <v>73509.509999999995</v>
          </cell>
          <cell r="W315">
            <v>0</v>
          </cell>
          <cell r="X315">
            <v>79911.39</v>
          </cell>
          <cell r="Y315">
            <v>-166.05</v>
          </cell>
          <cell r="Z315">
            <v>3936.28</v>
          </cell>
          <cell r="AA315">
            <v>9420.92</v>
          </cell>
        </row>
        <row r="316">
          <cell r="A316">
            <v>2031</v>
          </cell>
          <cell r="B316" t="str">
            <v>SABINE RIVER AUTHORITY</v>
          </cell>
          <cell r="C316">
            <v>2105297.64</v>
          </cell>
          <cell r="D316">
            <v>844224.35363999999</v>
          </cell>
          <cell r="E316">
            <v>0.40100000000000002</v>
          </cell>
          <cell r="F316">
            <v>8301765.6200000001</v>
          </cell>
          <cell r="G316">
            <v>1.00376E-3</v>
          </cell>
          <cell r="H316">
            <v>9.1211999999999999E-4</v>
          </cell>
          <cell r="I316">
            <v>9.1639999999999997E-5</v>
          </cell>
          <cell r="J316">
            <v>1069646.49</v>
          </cell>
          <cell r="K316">
            <v>0</v>
          </cell>
          <cell r="L316">
            <v>26563</v>
          </cell>
          <cell r="M316">
            <v>1405907.05</v>
          </cell>
          <cell r="N316">
            <v>-79727.11</v>
          </cell>
          <cell r="O316">
            <v>0</v>
          </cell>
          <cell r="P316">
            <v>-192348.01</v>
          </cell>
          <cell r="Q316">
            <v>154562.12</v>
          </cell>
          <cell r="R316">
            <v>349967.17</v>
          </cell>
          <cell r="S316">
            <v>375020.7</v>
          </cell>
          <cell r="T316">
            <v>280844.94</v>
          </cell>
          <cell r="U316">
            <v>10201578.289999999</v>
          </cell>
          <cell r="V316">
            <v>6689565.0999999996</v>
          </cell>
          <cell r="W316">
            <v>6608230.3200000003</v>
          </cell>
          <cell r="X316">
            <v>663923.86</v>
          </cell>
          <cell r="Y316">
            <v>-1379.59</v>
          </cell>
          <cell r="Z316">
            <v>32703.56</v>
          </cell>
          <cell r="AA316">
            <v>857329.27</v>
          </cell>
        </row>
        <row r="317">
          <cell r="A317" t="str">
            <v xml:space="preserve"> 8C01</v>
          </cell>
          <cell r="B317" t="str">
            <v>SCHOOL EMPLOYEES RETIREMENT SYSTEM</v>
          </cell>
          <cell r="C317">
            <v>112081.56</v>
          </cell>
          <cell r="D317">
            <v>44944.705560000002</v>
          </cell>
          <cell r="E317">
            <v>0.40100000000000002</v>
          </cell>
          <cell r="F317">
            <v>441984.49</v>
          </cell>
          <cell r="G317">
            <v>5.3440000000000003E-5</v>
          </cell>
          <cell r="H317">
            <v>5.6350000000000001E-5</v>
          </cell>
          <cell r="I317">
            <v>-2.9100000000000001E-6</v>
          </cell>
          <cell r="J317">
            <v>56947.78</v>
          </cell>
          <cell r="K317">
            <v>0</v>
          </cell>
          <cell r="L317">
            <v>1414.21</v>
          </cell>
          <cell r="M317">
            <v>74850.240000000005</v>
          </cell>
          <cell r="N317">
            <v>-4244.66</v>
          </cell>
          <cell r="O317">
            <v>0</v>
          </cell>
          <cell r="P317">
            <v>-10240.57</v>
          </cell>
          <cell r="Q317">
            <v>8228.86</v>
          </cell>
          <cell r="R317">
            <v>18632.189999999999</v>
          </cell>
          <cell r="S317">
            <v>19966.03</v>
          </cell>
          <cell r="T317">
            <v>14952.13</v>
          </cell>
          <cell r="U317">
            <v>543130.17000000004</v>
          </cell>
          <cell r="V317">
            <v>356151.23</v>
          </cell>
          <cell r="W317">
            <v>408250.86</v>
          </cell>
          <cell r="X317">
            <v>-21082.7</v>
          </cell>
          <cell r="Y317">
            <v>43.81</v>
          </cell>
          <cell r="Z317">
            <v>-1038.49</v>
          </cell>
          <cell r="AA317">
            <v>45644.05</v>
          </cell>
        </row>
        <row r="318">
          <cell r="A318" t="str">
            <v xml:space="preserve"> 19-653</v>
          </cell>
          <cell r="B318" t="str">
            <v>SCHOOL FOR THE DEAF &amp; VISUALLY IMPAIRED</v>
          </cell>
          <cell r="C318">
            <v>3586309.1</v>
          </cell>
          <cell r="D318">
            <v>1438109.9491000001</v>
          </cell>
          <cell r="E318">
            <v>0.40100000000000002</v>
          </cell>
          <cell r="F318">
            <v>14141849.640000001</v>
          </cell>
          <cell r="G318">
            <v>1.70988E-3</v>
          </cell>
          <cell r="H318">
            <v>2.0623799999999999E-3</v>
          </cell>
          <cell r="I318">
            <v>-3.525E-4</v>
          </cell>
          <cell r="J318">
            <v>1822115.98</v>
          </cell>
          <cell r="K318">
            <v>0</v>
          </cell>
          <cell r="L318">
            <v>45249.41</v>
          </cell>
          <cell r="M318">
            <v>2394927.42</v>
          </cell>
          <cell r="N318">
            <v>-135813.13</v>
          </cell>
          <cell r="O318">
            <v>0</v>
          </cell>
          <cell r="P318">
            <v>-327660.01</v>
          </cell>
          <cell r="Q318">
            <v>263292.7</v>
          </cell>
          <cell r="R318">
            <v>596160.30000000005</v>
          </cell>
          <cell r="S318">
            <v>638838.37</v>
          </cell>
          <cell r="T318">
            <v>478412.32</v>
          </cell>
          <cell r="U318">
            <v>17378132.91</v>
          </cell>
          <cell r="V318">
            <v>11395506.470000001</v>
          </cell>
          <cell r="W318">
            <v>14941764.300000001</v>
          </cell>
          <cell r="X318">
            <v>-2553831.94</v>
          </cell>
          <cell r="Y318">
            <v>5306.68</v>
          </cell>
          <cell r="Z318">
            <v>-125796.64</v>
          </cell>
          <cell r="AA318">
            <v>1460438.92</v>
          </cell>
        </row>
        <row r="319">
          <cell r="A319" t="str">
            <v xml:space="preserve"> 04-139</v>
          </cell>
          <cell r="B319" t="str">
            <v>SECRETARY OF STATE'S OFFICE</v>
          </cell>
          <cell r="C319">
            <v>16695088.98</v>
          </cell>
          <cell r="D319">
            <v>6695743.0346999997</v>
          </cell>
          <cell r="E319">
            <v>0.40106059999999999</v>
          </cell>
          <cell r="F319">
            <v>65843448.840000004</v>
          </cell>
          <cell r="G319">
            <v>7.9610800000000006E-3</v>
          </cell>
          <cell r="H319">
            <v>7.9645400000000009E-3</v>
          </cell>
          <cell r="I319">
            <v>-3.4599999999999999E-6</v>
          </cell>
          <cell r="J319">
            <v>8483642.7599999998</v>
          </cell>
          <cell r="K319">
            <v>0</v>
          </cell>
          <cell r="L319">
            <v>210678.04</v>
          </cell>
          <cell r="M319">
            <v>11150612.189999999</v>
          </cell>
          <cell r="N319">
            <v>-632336.30000000005</v>
          </cell>
          <cell r="O319">
            <v>0</v>
          </cell>
          <cell r="P319">
            <v>-1525561.77</v>
          </cell>
          <cell r="Q319">
            <v>1225872.1599999999</v>
          </cell>
          <cell r="R319">
            <v>2775680.07</v>
          </cell>
          <cell r="S319">
            <v>2974386.13</v>
          </cell>
          <cell r="T319">
            <v>2227453.81</v>
          </cell>
          <cell r="U319">
            <v>80911354.219999999</v>
          </cell>
          <cell r="V319">
            <v>53056669.869999997</v>
          </cell>
          <cell r="W319">
            <v>57702401.810000002</v>
          </cell>
          <cell r="X319">
            <v>-25067.4</v>
          </cell>
          <cell r="Y319">
            <v>52.09</v>
          </cell>
          <cell r="Z319">
            <v>-1234.77</v>
          </cell>
          <cell r="AA319">
            <v>6799700.0199999996</v>
          </cell>
        </row>
        <row r="320">
          <cell r="A320">
            <v>201419</v>
          </cell>
          <cell r="B320" t="str">
            <v>SOUTH LAFOURCHE LEVEE DISTRICT</v>
          </cell>
          <cell r="C320">
            <v>1026452.4</v>
          </cell>
          <cell r="D320">
            <v>411607.41239999997</v>
          </cell>
          <cell r="E320">
            <v>0.40100000000000002</v>
          </cell>
          <cell r="F320">
            <v>4047582.17</v>
          </cell>
          <cell r="G320">
            <v>4.8939000000000003E-4</v>
          </cell>
          <cell r="H320">
            <v>5.1913000000000003E-4</v>
          </cell>
          <cell r="I320">
            <v>-2.974E-5</v>
          </cell>
          <cell r="J320">
            <v>521513.4</v>
          </cell>
          <cell r="K320">
            <v>0</v>
          </cell>
          <cell r="L320">
            <v>12950.97</v>
          </cell>
          <cell r="M320">
            <v>685459.52</v>
          </cell>
          <cell r="N320">
            <v>-38871.49</v>
          </cell>
          <cell r="O320">
            <v>0</v>
          </cell>
          <cell r="P320">
            <v>-93780.58</v>
          </cell>
          <cell r="Q320">
            <v>75357.81</v>
          </cell>
          <cell r="R320">
            <v>170628.87</v>
          </cell>
          <cell r="S320">
            <v>182843.89</v>
          </cell>
          <cell r="T320">
            <v>136927.85999999999</v>
          </cell>
          <cell r="U320">
            <v>4973848.7300000004</v>
          </cell>
          <cell r="V320">
            <v>3261542.86</v>
          </cell>
          <cell r="W320">
            <v>3761051.84</v>
          </cell>
          <cell r="X320">
            <v>-215463.72</v>
          </cell>
          <cell r="Y320">
            <v>447.72</v>
          </cell>
          <cell r="Z320">
            <v>-10613.31</v>
          </cell>
          <cell r="AA320">
            <v>417996.7</v>
          </cell>
        </row>
        <row r="321">
          <cell r="A321">
            <v>645</v>
          </cell>
          <cell r="B321" t="str">
            <v>SOUTH LOUISIANA COMMUNITY COLLEGE</v>
          </cell>
          <cell r="C321">
            <v>2699377.23</v>
          </cell>
          <cell r="D321">
            <v>1082450.26923</v>
          </cell>
          <cell r="E321">
            <v>0.40100000000000002</v>
          </cell>
          <cell r="F321">
            <v>10644432.300000001</v>
          </cell>
          <cell r="G321">
            <v>1.2870100000000001E-3</v>
          </cell>
          <cell r="H321">
            <v>1.28853E-3</v>
          </cell>
          <cell r="I321">
            <v>-1.5200000000000001E-6</v>
          </cell>
          <cell r="J321">
            <v>1371488.93</v>
          </cell>
          <cell r="K321">
            <v>0</v>
          </cell>
          <cell r="L321">
            <v>34058.79</v>
          </cell>
          <cell r="M321">
            <v>1802638.51</v>
          </cell>
          <cell r="N321">
            <v>-102225.22</v>
          </cell>
          <cell r="O321">
            <v>0</v>
          </cell>
          <cell r="P321">
            <v>-246626.49</v>
          </cell>
          <cell r="Q321">
            <v>198177.85</v>
          </cell>
          <cell r="R321">
            <v>448724.04</v>
          </cell>
          <cell r="S321">
            <v>480847.41</v>
          </cell>
          <cell r="T321">
            <v>360096.28</v>
          </cell>
          <cell r="U321">
            <v>13080351.16</v>
          </cell>
          <cell r="V321">
            <v>8577286.5899999999</v>
          </cell>
          <cell r="W321">
            <v>9335288.1400000006</v>
          </cell>
          <cell r="X321">
            <v>-11012.27</v>
          </cell>
          <cell r="Y321">
            <v>22.88</v>
          </cell>
          <cell r="Z321">
            <v>-542.44000000000005</v>
          </cell>
          <cell r="AA321">
            <v>1099258.1299999999</v>
          </cell>
        </row>
        <row r="322">
          <cell r="A322" t="str">
            <v xml:space="preserve"> LsrAgy00376</v>
          </cell>
          <cell r="B322" t="str">
            <v>SOUTH TANGIPAHOA PARISH PORT COMMISSION</v>
          </cell>
          <cell r="C322">
            <v>34880.160000000003</v>
          </cell>
          <cell r="D322">
            <v>13986.944159999999</v>
          </cell>
          <cell r="E322">
            <v>0.40100000000000002</v>
          </cell>
          <cell r="F322">
            <v>137541.21</v>
          </cell>
          <cell r="G322">
            <v>1.6629999999999998E-5</v>
          </cell>
          <cell r="H322">
            <v>1.7540000000000001E-5</v>
          </cell>
          <cell r="I322">
            <v>-9.0999999999999997E-7</v>
          </cell>
          <cell r="J322">
            <v>17721.59</v>
          </cell>
          <cell r="K322">
            <v>0</v>
          </cell>
          <cell r="L322">
            <v>440.09</v>
          </cell>
          <cell r="M322">
            <v>23292.65</v>
          </cell>
          <cell r="N322">
            <v>-1320.9</v>
          </cell>
          <cell r="O322">
            <v>0</v>
          </cell>
          <cell r="P322">
            <v>-3186.77</v>
          </cell>
          <cell r="Q322">
            <v>2560.7399999999998</v>
          </cell>
          <cell r="R322">
            <v>5798.15</v>
          </cell>
          <cell r="S322">
            <v>6213.23</v>
          </cell>
          <cell r="T322">
            <v>4652.96</v>
          </cell>
          <cell r="U322">
            <v>169016.74</v>
          </cell>
          <cell r="V322">
            <v>110830.74</v>
          </cell>
          <cell r="W322">
            <v>127075.78</v>
          </cell>
          <cell r="X322">
            <v>-6592.87</v>
          </cell>
          <cell r="Y322">
            <v>13.7</v>
          </cell>
          <cell r="Z322">
            <v>-324.75</v>
          </cell>
          <cell r="AA322">
            <v>14203.98</v>
          </cell>
        </row>
        <row r="323">
          <cell r="A323" t="str">
            <v xml:space="preserve"> 2028E</v>
          </cell>
          <cell r="B323" t="str">
            <v>SOUTHEAST LA FLOOD PROTECTION AUTH. EAST</v>
          </cell>
          <cell r="C323">
            <v>12360462.880000001</v>
          </cell>
          <cell r="D323">
            <v>5036325.4725200003</v>
          </cell>
          <cell r="E323">
            <v>0.40745439999999999</v>
          </cell>
          <cell r="F323">
            <v>49525338.359999999</v>
          </cell>
          <cell r="G323">
            <v>5.9880699999999999E-3</v>
          </cell>
          <cell r="H323">
            <v>5.9260800000000002E-3</v>
          </cell>
          <cell r="I323">
            <v>6.1989999999999994E-5</v>
          </cell>
          <cell r="J323">
            <v>6381125.0099999998</v>
          </cell>
          <cell r="K323">
            <v>0</v>
          </cell>
          <cell r="L323">
            <v>158465.29</v>
          </cell>
          <cell r="M323">
            <v>8387134.2000000002</v>
          </cell>
          <cell r="N323">
            <v>-475623.16</v>
          </cell>
          <cell r="O323">
            <v>0</v>
          </cell>
          <cell r="P323">
            <v>-1147478.82</v>
          </cell>
          <cell r="Q323">
            <v>922061.87</v>
          </cell>
          <cell r="R323">
            <v>2087777.86</v>
          </cell>
          <cell r="S323">
            <v>2237238.21</v>
          </cell>
          <cell r="T323">
            <v>1675419.58</v>
          </cell>
          <cell r="U323">
            <v>60858935.32</v>
          </cell>
          <cell r="V323">
            <v>39907531.780000001</v>
          </cell>
          <cell r="W323">
            <v>42933935.829999998</v>
          </cell>
          <cell r="X323">
            <v>449112.18</v>
          </cell>
          <cell r="Y323">
            <v>-933.22</v>
          </cell>
          <cell r="Z323">
            <v>22122.37</v>
          </cell>
          <cell r="AA323">
            <v>5114517.08</v>
          </cell>
        </row>
        <row r="324">
          <cell r="A324" t="str">
            <v xml:space="preserve"> 20C03</v>
          </cell>
          <cell r="B324" t="str">
            <v>SOUTHERN UNIVERSITY</v>
          </cell>
          <cell r="C324">
            <v>17390320.210000001</v>
          </cell>
          <cell r="D324">
            <v>7003511.6334899999</v>
          </cell>
          <cell r="E324">
            <v>0.40272469999999999</v>
          </cell>
          <cell r="F324">
            <v>68869934.340000004</v>
          </cell>
          <cell r="G324">
            <v>8.3270099999999993E-3</v>
          </cell>
          <cell r="H324">
            <v>8.6799000000000008E-3</v>
          </cell>
          <cell r="I324">
            <v>-3.5289000000000002E-4</v>
          </cell>
          <cell r="J324">
            <v>8873592.2899999991</v>
          </cell>
          <cell r="K324">
            <v>0</v>
          </cell>
          <cell r="L324">
            <v>220361.83</v>
          </cell>
          <cell r="M324">
            <v>11663148.619999999</v>
          </cell>
          <cell r="N324">
            <v>-661401.56000000006</v>
          </cell>
          <cell r="O324">
            <v>0</v>
          </cell>
          <cell r="P324">
            <v>-1595684.02</v>
          </cell>
          <cell r="Q324">
            <v>1282219.21</v>
          </cell>
          <cell r="R324">
            <v>2903263.84</v>
          </cell>
          <cell r="S324">
            <v>3111103.4</v>
          </cell>
          <cell r="T324">
            <v>2329838.4300000002</v>
          </cell>
          <cell r="U324">
            <v>84630434.019999996</v>
          </cell>
          <cell r="V324">
            <v>55495412.75</v>
          </cell>
          <cell r="W324">
            <v>62885122.990000002</v>
          </cell>
          <cell r="X324">
            <v>-2556657.46</v>
          </cell>
          <cell r="Y324">
            <v>5312.55</v>
          </cell>
          <cell r="Z324">
            <v>-125935.82</v>
          </cell>
          <cell r="AA324">
            <v>7112247.3399999999</v>
          </cell>
        </row>
        <row r="325">
          <cell r="A325">
            <v>751</v>
          </cell>
          <cell r="B325" t="str">
            <v>SOWELA TECHNICAL COMMUNITY COLLEGE</v>
          </cell>
          <cell r="C325">
            <v>891404.32</v>
          </cell>
          <cell r="D325">
            <v>357453.13231999998</v>
          </cell>
          <cell r="E325">
            <v>0.40100000000000002</v>
          </cell>
          <cell r="F325">
            <v>3515033.86</v>
          </cell>
          <cell r="G325">
            <v>4.2499999999999998E-4</v>
          </cell>
          <cell r="H325">
            <v>4.3674000000000002E-4</v>
          </cell>
          <cell r="I325">
            <v>-1.1739999999999999E-5</v>
          </cell>
          <cell r="J325">
            <v>452896.86</v>
          </cell>
          <cell r="K325">
            <v>0</v>
          </cell>
          <cell r="L325">
            <v>11246.99</v>
          </cell>
          <cell r="M325">
            <v>595272.27</v>
          </cell>
          <cell r="N325">
            <v>-33757.089999999997</v>
          </cell>
          <cell r="O325">
            <v>0</v>
          </cell>
          <cell r="P325">
            <v>-81441.679999999993</v>
          </cell>
          <cell r="Q325">
            <v>65442.84</v>
          </cell>
          <cell r="R325">
            <v>148178.89000000001</v>
          </cell>
          <cell r="S325">
            <v>158786.76</v>
          </cell>
          <cell r="T325">
            <v>118911.99</v>
          </cell>
          <cell r="U325">
            <v>4319429.72</v>
          </cell>
          <cell r="V325">
            <v>2832415.29</v>
          </cell>
          <cell r="W325">
            <v>3164143.44</v>
          </cell>
          <cell r="X325">
            <v>-85055.28</v>
          </cell>
          <cell r="Y325">
            <v>176.74</v>
          </cell>
          <cell r="Z325">
            <v>-4189.6499999999996</v>
          </cell>
          <cell r="AA325">
            <v>363000.06</v>
          </cell>
        </row>
        <row r="326">
          <cell r="A326" t="str">
            <v xml:space="preserve"> LsrAgy00778</v>
          </cell>
          <cell r="B326" t="str">
            <v>SPRINGHILL CITY COURT</v>
          </cell>
          <cell r="C326">
            <v>0</v>
          </cell>
          <cell r="D326">
            <v>0</v>
          </cell>
          <cell r="E326">
            <v>0</v>
          </cell>
          <cell r="F326">
            <v>0</v>
          </cell>
          <cell r="G326">
            <v>0</v>
          </cell>
          <cell r="H326">
            <v>1.403E-5</v>
          </cell>
          <cell r="I326">
            <v>-1.403E-5</v>
          </cell>
          <cell r="J326">
            <v>0</v>
          </cell>
          <cell r="K326">
            <v>0</v>
          </cell>
          <cell r="L326">
            <v>0</v>
          </cell>
          <cell r="M326">
            <v>0</v>
          </cell>
          <cell r="N326">
            <v>0</v>
          </cell>
          <cell r="O326">
            <v>0</v>
          </cell>
          <cell r="P326">
            <v>0</v>
          </cell>
          <cell r="Q326">
            <v>0</v>
          </cell>
          <cell r="R326">
            <v>0</v>
          </cell>
          <cell r="S326">
            <v>0</v>
          </cell>
          <cell r="T326">
            <v>0</v>
          </cell>
          <cell r="U326">
            <v>0</v>
          </cell>
          <cell r="V326">
            <v>0</v>
          </cell>
          <cell r="W326">
            <v>101646.13</v>
          </cell>
          <cell r="X326">
            <v>-101646.13</v>
          </cell>
          <cell r="Y326">
            <v>211.21</v>
          </cell>
          <cell r="Z326">
            <v>-5006.88</v>
          </cell>
          <cell r="AA326">
            <v>0</v>
          </cell>
        </row>
        <row r="327">
          <cell r="A327" t="str">
            <v xml:space="preserve"> LsrAgy00338</v>
          </cell>
          <cell r="B327" t="str">
            <v>ST BERNARD PORT HARBOR &amp; TERM DIST</v>
          </cell>
          <cell r="C327">
            <v>1348565.6</v>
          </cell>
          <cell r="D327">
            <v>540774.80559999996</v>
          </cell>
          <cell r="E327">
            <v>0.40100000000000002</v>
          </cell>
          <cell r="F327">
            <v>5317791.34</v>
          </cell>
          <cell r="G327">
            <v>6.4296999999999998E-4</v>
          </cell>
          <cell r="H327">
            <v>6.5048000000000005E-4</v>
          </cell>
          <cell r="I327">
            <v>-7.5100000000000001E-6</v>
          </cell>
          <cell r="J327">
            <v>685174.35</v>
          </cell>
          <cell r="K327">
            <v>0</v>
          </cell>
          <cell r="L327">
            <v>17015.240000000002</v>
          </cell>
          <cell r="M327">
            <v>900569.91</v>
          </cell>
          <cell r="N327">
            <v>-51070.11</v>
          </cell>
          <cell r="O327">
            <v>0</v>
          </cell>
          <cell r="P327">
            <v>-123210.73</v>
          </cell>
          <cell r="Q327">
            <v>99006.54</v>
          </cell>
          <cell r="R327">
            <v>224175.49</v>
          </cell>
          <cell r="S327">
            <v>240223.82</v>
          </cell>
          <cell r="T327">
            <v>179898.45</v>
          </cell>
          <cell r="U327">
            <v>6534738.1799999997</v>
          </cell>
          <cell r="V327">
            <v>4285077.78</v>
          </cell>
          <cell r="W327">
            <v>4712671.21</v>
          </cell>
          <cell r="X327">
            <v>-54409.3</v>
          </cell>
          <cell r="Y327">
            <v>113.06</v>
          </cell>
          <cell r="Z327">
            <v>-2680.09</v>
          </cell>
          <cell r="AA327">
            <v>549172.11</v>
          </cell>
        </row>
        <row r="328">
          <cell r="A328" t="str">
            <v xml:space="preserve"> LsrAgy00182</v>
          </cell>
          <cell r="B328" t="str">
            <v>ST CHARLES PARISH PUBLIC SCHOOLS</v>
          </cell>
          <cell r="C328">
            <v>151642.44</v>
          </cell>
          <cell r="D328">
            <v>60808.618439999998</v>
          </cell>
          <cell r="E328">
            <v>0.40100000000000002</v>
          </cell>
          <cell r="F328">
            <v>597969.29</v>
          </cell>
          <cell r="G328">
            <v>7.2299999999999996E-5</v>
          </cell>
          <cell r="H328">
            <v>7.852E-5</v>
          </cell>
          <cell r="I328">
            <v>-6.2199999999999997E-6</v>
          </cell>
          <cell r="J328">
            <v>77045.75</v>
          </cell>
          <cell r="K328">
            <v>0</v>
          </cell>
          <cell r="L328">
            <v>1913.31</v>
          </cell>
          <cell r="M328">
            <v>101266.32</v>
          </cell>
          <cell r="N328">
            <v>-5742.68</v>
          </cell>
          <cell r="O328">
            <v>0</v>
          </cell>
          <cell r="P328">
            <v>-13854.67</v>
          </cell>
          <cell r="Q328">
            <v>11132.98</v>
          </cell>
          <cell r="R328">
            <v>25207.84</v>
          </cell>
          <cell r="S328">
            <v>27012.43</v>
          </cell>
          <cell r="T328">
            <v>20229.03</v>
          </cell>
          <cell r="U328">
            <v>734811.22</v>
          </cell>
          <cell r="V328">
            <v>481843.82</v>
          </cell>
          <cell r="W328">
            <v>568870.59</v>
          </cell>
          <cell r="X328">
            <v>-45063.360000000001</v>
          </cell>
          <cell r="Y328">
            <v>93.64</v>
          </cell>
          <cell r="Z328">
            <v>-2219.73</v>
          </cell>
          <cell r="AA328">
            <v>61752.72</v>
          </cell>
        </row>
        <row r="329">
          <cell r="A329" t="str">
            <v xml:space="preserve"> LsrAgy00764</v>
          </cell>
          <cell r="B329" t="str">
            <v>ST LANDRY PARISH GOVERNMENT</v>
          </cell>
          <cell r="C329">
            <v>23254.080000000002</v>
          </cell>
          <cell r="D329">
            <v>10010.881439999999</v>
          </cell>
          <cell r="E329">
            <v>0.43049999999999999</v>
          </cell>
          <cell r="F329">
            <v>98420.95</v>
          </cell>
          <cell r="G329">
            <v>1.19E-5</v>
          </cell>
          <cell r="H329">
            <v>1.2119999999999999E-5</v>
          </cell>
          <cell r="I329">
            <v>-2.2000000000000001E-7</v>
          </cell>
          <cell r="J329">
            <v>12681.11</v>
          </cell>
          <cell r="K329">
            <v>0</v>
          </cell>
          <cell r="L329">
            <v>314.92</v>
          </cell>
          <cell r="M329">
            <v>16667.62</v>
          </cell>
          <cell r="N329">
            <v>-945.2</v>
          </cell>
          <cell r="O329">
            <v>0</v>
          </cell>
          <cell r="P329">
            <v>-2280.37</v>
          </cell>
          <cell r="Q329">
            <v>1832.4</v>
          </cell>
          <cell r="R329">
            <v>4149.01</v>
          </cell>
          <cell r="S329">
            <v>4446.03</v>
          </cell>
          <cell r="T329">
            <v>3329.54</v>
          </cell>
          <cell r="U329">
            <v>120944.03</v>
          </cell>
          <cell r="V329">
            <v>79307.63</v>
          </cell>
          <cell r="W329">
            <v>87808.35</v>
          </cell>
          <cell r="X329">
            <v>-1593.88</v>
          </cell>
          <cell r="Y329">
            <v>3.31</v>
          </cell>
          <cell r="Z329">
            <v>-78.510000000000005</v>
          </cell>
          <cell r="AA329">
            <v>10164</v>
          </cell>
        </row>
        <row r="330">
          <cell r="A330" t="str">
            <v xml:space="preserve"> LsrAgy00207</v>
          </cell>
          <cell r="B330" t="str">
            <v>ST LANDRY PARISH SCHOOL BOARD</v>
          </cell>
          <cell r="C330">
            <v>208131.96</v>
          </cell>
          <cell r="D330">
            <v>83460.915959999998</v>
          </cell>
          <cell r="E330">
            <v>0.40100000000000002</v>
          </cell>
          <cell r="F330">
            <v>820698.38</v>
          </cell>
          <cell r="G330">
            <v>9.9229999999999997E-5</v>
          </cell>
          <cell r="H330">
            <v>9.9450000000000005E-5</v>
          </cell>
          <cell r="I330">
            <v>-2.2000000000000001E-7</v>
          </cell>
          <cell r="J330">
            <v>105743.43</v>
          </cell>
          <cell r="K330">
            <v>0</v>
          </cell>
          <cell r="L330">
            <v>2625.97</v>
          </cell>
          <cell r="M330">
            <v>138985.57</v>
          </cell>
          <cell r="N330">
            <v>-7881.69</v>
          </cell>
          <cell r="O330">
            <v>0</v>
          </cell>
          <cell r="P330">
            <v>-19015.2</v>
          </cell>
          <cell r="Q330">
            <v>15279.75</v>
          </cell>
          <cell r="R330">
            <v>34597.160000000003</v>
          </cell>
          <cell r="S330">
            <v>37073.910000000003</v>
          </cell>
          <cell r="T330">
            <v>27763.85</v>
          </cell>
          <cell r="U330">
            <v>1008510.61</v>
          </cell>
          <cell r="V330">
            <v>661318.99</v>
          </cell>
          <cell r="W330">
            <v>720506.63</v>
          </cell>
          <cell r="X330">
            <v>-1593.88</v>
          </cell>
          <cell r="Y330">
            <v>3.31</v>
          </cell>
          <cell r="Z330">
            <v>-78.510000000000005</v>
          </cell>
          <cell r="AA330">
            <v>84754.11</v>
          </cell>
        </row>
        <row r="331">
          <cell r="A331" t="str">
            <v xml:space="preserve"> LsrAgy00723</v>
          </cell>
          <cell r="B331" t="str">
            <v>ST MARTIN PARISH POLICE JURY</v>
          </cell>
          <cell r="C331">
            <v>6600</v>
          </cell>
          <cell r="D331">
            <v>2805</v>
          </cell>
          <cell r="E331">
            <v>0.42499999999999999</v>
          </cell>
          <cell r="F331">
            <v>27624.03</v>
          </cell>
          <cell r="G331">
            <v>3.3400000000000002E-6</v>
          </cell>
          <cell r="H331">
            <v>3.4599999999999999E-6</v>
          </cell>
          <cell r="I331">
            <v>-1.1999999999999999E-7</v>
          </cell>
          <cell r="J331">
            <v>3559.24</v>
          </cell>
          <cell r="K331">
            <v>0</v>
          </cell>
          <cell r="L331">
            <v>88.39</v>
          </cell>
          <cell r="M331">
            <v>4678.1400000000003</v>
          </cell>
          <cell r="N331">
            <v>-265.29000000000002</v>
          </cell>
          <cell r="O331">
            <v>0</v>
          </cell>
          <cell r="P331">
            <v>-640.04</v>
          </cell>
          <cell r="Q331">
            <v>514.29999999999995</v>
          </cell>
          <cell r="R331">
            <v>1164.51</v>
          </cell>
          <cell r="S331">
            <v>1247.8800000000001</v>
          </cell>
          <cell r="T331">
            <v>934.51</v>
          </cell>
          <cell r="U331">
            <v>33945.64</v>
          </cell>
          <cell r="V331">
            <v>22259.45</v>
          </cell>
          <cell r="W331">
            <v>25067.4</v>
          </cell>
          <cell r="X331">
            <v>-869.39</v>
          </cell>
          <cell r="Y331">
            <v>1.81</v>
          </cell>
          <cell r="Z331">
            <v>-42.82</v>
          </cell>
          <cell r="AA331">
            <v>2852.75</v>
          </cell>
        </row>
        <row r="332">
          <cell r="A332" t="str">
            <v xml:space="preserve"> LsrAgy00029</v>
          </cell>
          <cell r="B332" t="str">
            <v>ST MARTIN PARISH SCHOOL BOARD</v>
          </cell>
          <cell r="C332">
            <v>85014.96</v>
          </cell>
          <cell r="D332">
            <v>34090.998959999997</v>
          </cell>
          <cell r="E332">
            <v>0.40100000000000002</v>
          </cell>
          <cell r="F332">
            <v>335210.17</v>
          </cell>
          <cell r="G332">
            <v>4.053E-5</v>
          </cell>
          <cell r="H332">
            <v>4.2450000000000002E-5</v>
          </cell>
          <cell r="I332">
            <v>-1.9199999999999998E-6</v>
          </cell>
          <cell r="J332">
            <v>43190.38</v>
          </cell>
          <cell r="K332">
            <v>0</v>
          </cell>
          <cell r="L332">
            <v>1072.57</v>
          </cell>
          <cell r="M332">
            <v>56767.97</v>
          </cell>
          <cell r="N332">
            <v>-3219.24</v>
          </cell>
          <cell r="O332">
            <v>0</v>
          </cell>
          <cell r="P332">
            <v>-7766.66</v>
          </cell>
          <cell r="Q332">
            <v>6240.94</v>
          </cell>
          <cell r="R332">
            <v>14131.04</v>
          </cell>
          <cell r="S332">
            <v>15142.65</v>
          </cell>
          <cell r="T332">
            <v>11340.01</v>
          </cell>
          <cell r="U332">
            <v>411921.14</v>
          </cell>
          <cell r="V332">
            <v>270112.45</v>
          </cell>
          <cell r="W332">
            <v>307546.57</v>
          </cell>
          <cell r="X332">
            <v>-13910.23</v>
          </cell>
          <cell r="Y332">
            <v>28.9</v>
          </cell>
          <cell r="Z332">
            <v>-685.19</v>
          </cell>
          <cell r="AA332">
            <v>34617.39</v>
          </cell>
        </row>
        <row r="333">
          <cell r="A333" t="str">
            <v xml:space="preserve"> LsrAgy00616</v>
          </cell>
          <cell r="B333" t="str">
            <v>ST TAMMANY PARISH GOVERNMENT</v>
          </cell>
          <cell r="C333">
            <v>3600</v>
          </cell>
          <cell r="D333">
            <v>1569.6</v>
          </cell>
          <cell r="E333">
            <v>0.436</v>
          </cell>
          <cell r="F333">
            <v>15466.15</v>
          </cell>
          <cell r="G333">
            <v>1.8700000000000001E-6</v>
          </cell>
          <cell r="H333">
            <v>1.8899999999999999E-6</v>
          </cell>
          <cell r="I333">
            <v>-2E-8</v>
          </cell>
          <cell r="J333">
            <v>1992.75</v>
          </cell>
          <cell r="K333">
            <v>0</v>
          </cell>
          <cell r="L333">
            <v>49.49</v>
          </cell>
          <cell r="M333">
            <v>2619.1999999999998</v>
          </cell>
          <cell r="N333">
            <v>-148.53</v>
          </cell>
          <cell r="O333">
            <v>0</v>
          </cell>
          <cell r="P333">
            <v>-358.34</v>
          </cell>
          <cell r="Q333">
            <v>287.95</v>
          </cell>
          <cell r="R333">
            <v>651.99</v>
          </cell>
          <cell r="S333">
            <v>698.66</v>
          </cell>
          <cell r="T333">
            <v>523.21</v>
          </cell>
          <cell r="U333">
            <v>19005.490000000002</v>
          </cell>
          <cell r="V333">
            <v>12462.63</v>
          </cell>
          <cell r="W333">
            <v>13692.89</v>
          </cell>
          <cell r="X333">
            <v>-144.9</v>
          </cell>
          <cell r="Y333">
            <v>0.3</v>
          </cell>
          <cell r="Z333">
            <v>-7.14</v>
          </cell>
          <cell r="AA333">
            <v>1597.2</v>
          </cell>
        </row>
        <row r="334">
          <cell r="A334" t="str">
            <v xml:space="preserve"> LsrAgy00020</v>
          </cell>
          <cell r="B334" t="str">
            <v>ST TAMMANY PARISH SCHOOL BOARD</v>
          </cell>
          <cell r="C334">
            <v>584826.46</v>
          </cell>
          <cell r="D334">
            <v>234515.41046000001</v>
          </cell>
          <cell r="E334">
            <v>0.40100000000000002</v>
          </cell>
          <cell r="F334">
            <v>2306110.33</v>
          </cell>
          <cell r="G334">
            <v>2.7882999999999998E-4</v>
          </cell>
          <cell r="H334">
            <v>2.9817999999999999E-4</v>
          </cell>
          <cell r="I334">
            <v>-1.9349999999999999E-5</v>
          </cell>
          <cell r="J334">
            <v>297132.31</v>
          </cell>
          <cell r="K334">
            <v>0</v>
          </cell>
          <cell r="L334">
            <v>7378.82</v>
          </cell>
          <cell r="M334">
            <v>390540.63</v>
          </cell>
          <cell r="N334">
            <v>-22147.040000000001</v>
          </cell>
          <cell r="O334">
            <v>0</v>
          </cell>
          <cell r="P334">
            <v>-53431.49</v>
          </cell>
          <cell r="Q334">
            <v>42935.12</v>
          </cell>
          <cell r="R334">
            <v>97215.81</v>
          </cell>
          <cell r="S334">
            <v>104175.32</v>
          </cell>
          <cell r="T334">
            <v>78014.66</v>
          </cell>
          <cell r="U334">
            <v>2833850.8</v>
          </cell>
          <cell r="V334">
            <v>1858264.36</v>
          </cell>
          <cell r="W334">
            <v>2160288.25</v>
          </cell>
          <cell r="X334">
            <v>-140189.07</v>
          </cell>
          <cell r="Y334">
            <v>291.3</v>
          </cell>
          <cell r="Z334">
            <v>-6905.43</v>
          </cell>
          <cell r="AA334">
            <v>238153.66</v>
          </cell>
        </row>
        <row r="335">
          <cell r="A335" t="str">
            <v xml:space="preserve"> LsrAgy00127</v>
          </cell>
          <cell r="B335" t="str">
            <v>ST. HELENA PARISH SCHOOL BOARD</v>
          </cell>
          <cell r="C335">
            <v>41781.120000000003</v>
          </cell>
          <cell r="D335">
            <v>16754.22912</v>
          </cell>
          <cell r="E335">
            <v>0.40100000000000002</v>
          </cell>
          <cell r="F335">
            <v>164751.70000000001</v>
          </cell>
          <cell r="G335">
            <v>1.9919999999999999E-5</v>
          </cell>
          <cell r="H335">
            <v>1.982E-5</v>
          </cell>
          <cell r="I335">
            <v>9.9999999999999995E-8</v>
          </cell>
          <cell r="J335">
            <v>21227.54</v>
          </cell>
          <cell r="K335">
            <v>0</v>
          </cell>
          <cell r="L335">
            <v>527.15</v>
          </cell>
          <cell r="M335">
            <v>27900.76</v>
          </cell>
          <cell r="N335">
            <v>-1582.21</v>
          </cell>
          <cell r="O335">
            <v>0</v>
          </cell>
          <cell r="P335">
            <v>-3817.22</v>
          </cell>
          <cell r="Q335">
            <v>3067.34</v>
          </cell>
          <cell r="R335">
            <v>6945.23</v>
          </cell>
          <cell r="S335">
            <v>7442.43</v>
          </cell>
          <cell r="T335">
            <v>5573.47</v>
          </cell>
          <cell r="U335">
            <v>202454.21</v>
          </cell>
          <cell r="V335">
            <v>132756.97</v>
          </cell>
          <cell r="W335">
            <v>143594.18</v>
          </cell>
          <cell r="X335">
            <v>724.49</v>
          </cell>
          <cell r="Y335">
            <v>-1.51</v>
          </cell>
          <cell r="Z335">
            <v>35.69</v>
          </cell>
          <cell r="AA335">
            <v>17014.03</v>
          </cell>
        </row>
        <row r="336">
          <cell r="A336" t="str">
            <v xml:space="preserve"> LsrAgy00126</v>
          </cell>
          <cell r="B336" t="str">
            <v>ST. MARY PARISH SCHOOL BOARD</v>
          </cell>
          <cell r="C336">
            <v>135155.47</v>
          </cell>
          <cell r="D336">
            <v>54197.34347</v>
          </cell>
          <cell r="E336">
            <v>0.40100000000000002</v>
          </cell>
          <cell r="F336">
            <v>532961.84</v>
          </cell>
          <cell r="G336">
            <v>6.444E-5</v>
          </cell>
          <cell r="H336">
            <v>4.9440000000000001E-5</v>
          </cell>
          <cell r="I336">
            <v>1.5E-5</v>
          </cell>
          <cell r="J336">
            <v>68669.820000000007</v>
          </cell>
          <cell r="K336">
            <v>0</v>
          </cell>
          <cell r="L336">
            <v>1705.31</v>
          </cell>
          <cell r="M336">
            <v>90257.279999999999</v>
          </cell>
          <cell r="N336">
            <v>-5118.37</v>
          </cell>
          <cell r="O336">
            <v>0</v>
          </cell>
          <cell r="P336">
            <v>-12348.48</v>
          </cell>
          <cell r="Q336">
            <v>9922.67</v>
          </cell>
          <cell r="R336">
            <v>22467.41</v>
          </cell>
          <cell r="S336">
            <v>24075.81</v>
          </cell>
          <cell r="T336">
            <v>18029.86</v>
          </cell>
          <cell r="U336">
            <v>654927.18000000005</v>
          </cell>
          <cell r="V336">
            <v>429460.8</v>
          </cell>
          <cell r="W336">
            <v>358188.51</v>
          </cell>
          <cell r="X336">
            <v>108673.7</v>
          </cell>
          <cell r="Y336">
            <v>-225.82</v>
          </cell>
          <cell r="Z336">
            <v>5353.05</v>
          </cell>
          <cell r="AA336">
            <v>55039.35</v>
          </cell>
        </row>
        <row r="337">
          <cell r="A337">
            <v>20114</v>
          </cell>
          <cell r="B337" t="str">
            <v>STATE PLUMBING BOARD</v>
          </cell>
          <cell r="C337">
            <v>231776.13</v>
          </cell>
          <cell r="D337">
            <v>92942.228130000003</v>
          </cell>
          <cell r="E337">
            <v>0.40100000000000002</v>
          </cell>
          <cell r="F337">
            <v>913991.51</v>
          </cell>
          <cell r="G337">
            <v>1.1051E-4</v>
          </cell>
          <cell r="H337">
            <v>9.5890000000000005E-5</v>
          </cell>
          <cell r="I337">
            <v>1.4620000000000001E-5</v>
          </cell>
          <cell r="J337">
            <v>117763.84</v>
          </cell>
          <cell r="K337">
            <v>0</v>
          </cell>
          <cell r="L337">
            <v>2924.48</v>
          </cell>
          <cell r="M337">
            <v>154784.79999999999</v>
          </cell>
          <cell r="N337">
            <v>-8777.64</v>
          </cell>
          <cell r="O337">
            <v>0</v>
          </cell>
          <cell r="P337">
            <v>-21176.75</v>
          </cell>
          <cell r="Q337">
            <v>17016.68</v>
          </cell>
          <cell r="R337">
            <v>38530</v>
          </cell>
          <cell r="S337">
            <v>41288.29</v>
          </cell>
          <cell r="T337">
            <v>30919.919999999998</v>
          </cell>
          <cell r="U337">
            <v>1123153.3600000001</v>
          </cell>
          <cell r="V337">
            <v>736494.62</v>
          </cell>
          <cell r="W337">
            <v>694714.74</v>
          </cell>
          <cell r="X337">
            <v>105920.63</v>
          </cell>
          <cell r="Y337">
            <v>-220.1</v>
          </cell>
          <cell r="Z337">
            <v>5217.4399999999996</v>
          </cell>
          <cell r="AA337">
            <v>94388.56</v>
          </cell>
        </row>
        <row r="338">
          <cell r="A338" t="str">
            <v xml:space="preserve"> 17-563</v>
          </cell>
          <cell r="B338" t="str">
            <v>STATE POLICE COMMISSION</v>
          </cell>
          <cell r="C338">
            <v>154881</v>
          </cell>
          <cell r="D338">
            <v>62107.281000000003</v>
          </cell>
          <cell r="E338">
            <v>0.40100000000000002</v>
          </cell>
          <cell r="F338">
            <v>610706.12</v>
          </cell>
          <cell r="G338">
            <v>7.3839999999999998E-5</v>
          </cell>
          <cell r="H338">
            <v>1.1589E-4</v>
          </cell>
          <cell r="I338">
            <v>-4.2049999999999999E-5</v>
          </cell>
          <cell r="J338">
            <v>78686.83</v>
          </cell>
          <cell r="K338">
            <v>0</v>
          </cell>
          <cell r="L338">
            <v>1954.06</v>
          </cell>
          <cell r="M338">
            <v>103423.3</v>
          </cell>
          <cell r="N338">
            <v>-5865</v>
          </cell>
          <cell r="O338">
            <v>0</v>
          </cell>
          <cell r="P338">
            <v>-14149.77</v>
          </cell>
          <cell r="Q338">
            <v>11370.12</v>
          </cell>
          <cell r="R338">
            <v>25744.78</v>
          </cell>
          <cell r="S338">
            <v>27587.8</v>
          </cell>
          <cell r="T338">
            <v>20659.91</v>
          </cell>
          <cell r="U338">
            <v>750462.8</v>
          </cell>
          <cell r="V338">
            <v>492107.16</v>
          </cell>
          <cell r="W338">
            <v>839613</v>
          </cell>
          <cell r="X338">
            <v>-304648.59999999998</v>
          </cell>
          <cell r="Y338">
            <v>633.04</v>
          </cell>
          <cell r="Z338">
            <v>-15006.38</v>
          </cell>
          <cell r="AA338">
            <v>63068.06</v>
          </cell>
        </row>
        <row r="339">
          <cell r="A339" t="str">
            <v xml:space="preserve"> 8C04</v>
          </cell>
          <cell r="B339" t="str">
            <v>STATE POLICE RETIREMENT SYSTEM</v>
          </cell>
          <cell r="C339">
            <v>349008.96</v>
          </cell>
          <cell r="D339">
            <v>139952.59296000001</v>
          </cell>
          <cell r="E339">
            <v>0.40100000000000002</v>
          </cell>
          <cell r="F339">
            <v>1376239.14</v>
          </cell>
          <cell r="G339">
            <v>1.6640000000000001E-4</v>
          </cell>
          <cell r="H339">
            <v>1.5369E-4</v>
          </cell>
          <cell r="I339">
            <v>1.271E-5</v>
          </cell>
          <cell r="J339">
            <v>177322.44</v>
          </cell>
          <cell r="K339">
            <v>0</v>
          </cell>
          <cell r="L339">
            <v>4403.53</v>
          </cell>
          <cell r="M339">
            <v>233066.6</v>
          </cell>
          <cell r="N339">
            <v>-13216.9</v>
          </cell>
          <cell r="O339">
            <v>0</v>
          </cell>
          <cell r="P339">
            <v>-31886.81</v>
          </cell>
          <cell r="Q339">
            <v>25622.799999999999</v>
          </cell>
          <cell r="R339">
            <v>58016.4</v>
          </cell>
          <cell r="S339">
            <v>62169.69</v>
          </cell>
          <cell r="T339">
            <v>46557.54</v>
          </cell>
          <cell r="U339">
            <v>1691183.78</v>
          </cell>
          <cell r="V339">
            <v>1108973.8899999999</v>
          </cell>
          <cell r="W339">
            <v>1113470.73</v>
          </cell>
          <cell r="X339">
            <v>92082.85</v>
          </cell>
          <cell r="Y339">
            <v>-191.34</v>
          </cell>
          <cell r="Z339">
            <v>4535.82</v>
          </cell>
          <cell r="AA339">
            <v>142125.20000000001</v>
          </cell>
        </row>
        <row r="340">
          <cell r="A340" t="str">
            <v xml:space="preserve"> LsrAgy00019</v>
          </cell>
          <cell r="B340" t="str">
            <v>TANGIPAHOA PARISH SCHOOL SYSTEM</v>
          </cell>
          <cell r="C340">
            <v>564375.48</v>
          </cell>
          <cell r="D340">
            <v>226314.56748</v>
          </cell>
          <cell r="E340">
            <v>0.40100000000000002</v>
          </cell>
          <cell r="F340">
            <v>2225471.3199999998</v>
          </cell>
          <cell r="G340">
            <v>2.6907999999999999E-4</v>
          </cell>
          <cell r="H340">
            <v>3.0028999999999999E-4</v>
          </cell>
          <cell r="I340">
            <v>-3.1210000000000001E-5</v>
          </cell>
          <cell r="J340">
            <v>286742.33</v>
          </cell>
          <cell r="K340">
            <v>0</v>
          </cell>
          <cell r="L340">
            <v>7120.8</v>
          </cell>
          <cell r="M340">
            <v>376884.38</v>
          </cell>
          <cell r="N340">
            <v>-21372.61</v>
          </cell>
          <cell r="O340">
            <v>0</v>
          </cell>
          <cell r="P340">
            <v>-51563.12</v>
          </cell>
          <cell r="Q340">
            <v>41433.79</v>
          </cell>
          <cell r="R340">
            <v>93816.42</v>
          </cell>
          <cell r="S340">
            <v>100532.57</v>
          </cell>
          <cell r="T340">
            <v>75286.679999999993</v>
          </cell>
          <cell r="U340">
            <v>2734758</v>
          </cell>
          <cell r="V340">
            <v>1793285.42</v>
          </cell>
          <cell r="W340">
            <v>2175575.02</v>
          </cell>
          <cell r="X340">
            <v>-226113.74</v>
          </cell>
          <cell r="Y340">
            <v>469.85</v>
          </cell>
          <cell r="Z340">
            <v>-11137.91</v>
          </cell>
          <cell r="AA340">
            <v>229826.01</v>
          </cell>
        </row>
        <row r="341">
          <cell r="A341" t="str">
            <v xml:space="preserve"> 8C03</v>
          </cell>
          <cell r="B341" t="str">
            <v>TEACHERS RETIREMENT SYSTEM OF LOUISIANA</v>
          </cell>
          <cell r="C341">
            <v>4556300.28</v>
          </cell>
          <cell r="D341">
            <v>1827076.41228</v>
          </cell>
          <cell r="E341">
            <v>0.40100000000000002</v>
          </cell>
          <cell r="F341">
            <v>17966785.420000002</v>
          </cell>
          <cell r="G341">
            <v>2.17235E-3</v>
          </cell>
          <cell r="H341">
            <v>2.1861300000000001E-3</v>
          </cell>
          <cell r="I341">
            <v>-1.378E-5</v>
          </cell>
          <cell r="J341">
            <v>2314942.36</v>
          </cell>
          <cell r="K341">
            <v>0</v>
          </cell>
          <cell r="L341">
            <v>57487.98</v>
          </cell>
          <cell r="M341">
            <v>3042681.7</v>
          </cell>
          <cell r="N341">
            <v>-172546.41</v>
          </cell>
          <cell r="O341">
            <v>0</v>
          </cell>
          <cell r="P341">
            <v>-416281.98</v>
          </cell>
          <cell r="Q341">
            <v>334505.28999999998</v>
          </cell>
          <cell r="R341">
            <v>757403.34</v>
          </cell>
          <cell r="S341">
            <v>811624.52</v>
          </cell>
          <cell r="T341">
            <v>607808.15</v>
          </cell>
          <cell r="U341">
            <v>22078383.879999999</v>
          </cell>
          <cell r="V341">
            <v>14477640.82</v>
          </cell>
          <cell r="W341">
            <v>15838322.32</v>
          </cell>
          <cell r="X341">
            <v>-99834.91</v>
          </cell>
          <cell r="Y341">
            <v>207.45</v>
          </cell>
          <cell r="Z341">
            <v>-4917.67</v>
          </cell>
          <cell r="AA341">
            <v>1855442.77</v>
          </cell>
        </row>
        <row r="342">
          <cell r="A342">
            <v>201420</v>
          </cell>
          <cell r="B342" t="str">
            <v>TENSAS BASIN LEVEE DISTRICT</v>
          </cell>
          <cell r="C342">
            <v>1365951.48</v>
          </cell>
          <cell r="D342">
            <v>554736.41111999995</v>
          </cell>
          <cell r="E342">
            <v>0.40611720000000001</v>
          </cell>
          <cell r="F342">
            <v>5455084.4299999997</v>
          </cell>
          <cell r="G342">
            <v>6.5956999999999995E-4</v>
          </cell>
          <cell r="H342">
            <v>6.4800999999999997E-4</v>
          </cell>
          <cell r="I342">
            <v>1.1559999999999999E-5</v>
          </cell>
          <cell r="J342">
            <v>702863.97</v>
          </cell>
          <cell r="K342">
            <v>0</v>
          </cell>
          <cell r="L342">
            <v>17454.53</v>
          </cell>
          <cell r="M342">
            <v>923820.55</v>
          </cell>
          <cell r="N342">
            <v>-52388.63</v>
          </cell>
          <cell r="O342">
            <v>0</v>
          </cell>
          <cell r="P342">
            <v>-126391.74</v>
          </cell>
          <cell r="Q342">
            <v>101562.66</v>
          </cell>
          <cell r="R342">
            <v>229963.18</v>
          </cell>
          <cell r="S342">
            <v>246425.84</v>
          </cell>
          <cell r="T342">
            <v>184543.02</v>
          </cell>
          <cell r="U342">
            <v>6703450.0199999996</v>
          </cell>
          <cell r="V342">
            <v>4395708.59</v>
          </cell>
          <cell r="W342">
            <v>4694776.2699999996</v>
          </cell>
          <cell r="X342">
            <v>83751.199999999997</v>
          </cell>
          <cell r="Y342">
            <v>-174.03</v>
          </cell>
          <cell r="Z342">
            <v>4125.42</v>
          </cell>
          <cell r="AA342">
            <v>563350.47</v>
          </cell>
        </row>
        <row r="343">
          <cell r="A343" t="str">
            <v xml:space="preserve"> LsrAgy00380</v>
          </cell>
          <cell r="B343" t="str">
            <v>TERREBONNE LEVEE &amp; CONSERVATION DISTRICT</v>
          </cell>
          <cell r="C343">
            <v>1103373.3</v>
          </cell>
          <cell r="D343">
            <v>442452.69329999998</v>
          </cell>
          <cell r="E343">
            <v>0.40100000000000002</v>
          </cell>
          <cell r="F343">
            <v>4350950.26</v>
          </cell>
          <cell r="G343">
            <v>5.2607000000000001E-4</v>
          </cell>
          <cell r="H343">
            <v>5.0566000000000001E-4</v>
          </cell>
          <cell r="I343">
            <v>2.0409999999999999E-5</v>
          </cell>
          <cell r="J343">
            <v>560601.06999999995</v>
          </cell>
          <cell r="K343">
            <v>0</v>
          </cell>
          <cell r="L343">
            <v>13921.65</v>
          </cell>
          <cell r="M343">
            <v>736835.02</v>
          </cell>
          <cell r="N343">
            <v>-41784.93</v>
          </cell>
          <cell r="O343">
            <v>0</v>
          </cell>
          <cell r="P343">
            <v>-100809.47</v>
          </cell>
          <cell r="Q343">
            <v>81005.91</v>
          </cell>
          <cell r="R343">
            <v>183417.58</v>
          </cell>
          <cell r="S343">
            <v>196548.12</v>
          </cell>
          <cell r="T343">
            <v>147190.66</v>
          </cell>
          <cell r="U343">
            <v>5346640.92</v>
          </cell>
          <cell r="V343">
            <v>3505996.96</v>
          </cell>
          <cell r="W343">
            <v>3663462.86</v>
          </cell>
          <cell r="X343">
            <v>147868.68</v>
          </cell>
          <cell r="Y343">
            <v>-307.26</v>
          </cell>
          <cell r="Z343">
            <v>7283.71</v>
          </cell>
          <cell r="AA343">
            <v>449325.74</v>
          </cell>
        </row>
        <row r="344">
          <cell r="A344" t="str">
            <v xml:space="preserve"> LsrAgy00104</v>
          </cell>
          <cell r="B344" t="str">
            <v>TERREBONNE PARISH SCHOOL BOARD</v>
          </cell>
          <cell r="C344">
            <v>299385</v>
          </cell>
          <cell r="D344">
            <v>120053.38499999999</v>
          </cell>
          <cell r="E344">
            <v>0.40100000000000002</v>
          </cell>
          <cell r="F344">
            <v>1180555.1399999999</v>
          </cell>
          <cell r="G344">
            <v>1.4274000000000001E-4</v>
          </cell>
          <cell r="H344">
            <v>1.4626999999999999E-4</v>
          </cell>
          <cell r="I344">
            <v>-3.5300000000000001E-6</v>
          </cell>
          <cell r="J344">
            <v>152109.41</v>
          </cell>
          <cell r="K344">
            <v>0</v>
          </cell>
          <cell r="L344">
            <v>3777.4</v>
          </cell>
          <cell r="M344">
            <v>199927.45</v>
          </cell>
          <cell r="N344">
            <v>-11337.62</v>
          </cell>
          <cell r="O344">
            <v>0</v>
          </cell>
          <cell r="P344">
            <v>-27352.91</v>
          </cell>
          <cell r="Q344">
            <v>21979.55</v>
          </cell>
          <cell r="R344">
            <v>49767.19</v>
          </cell>
          <cell r="S344">
            <v>53329.93</v>
          </cell>
          <cell r="T344">
            <v>39937.64</v>
          </cell>
          <cell r="U344">
            <v>1450718.58</v>
          </cell>
          <cell r="V344">
            <v>951291.67</v>
          </cell>
          <cell r="W344">
            <v>1059713.47</v>
          </cell>
          <cell r="X344">
            <v>-25574.54</v>
          </cell>
          <cell r="Y344">
            <v>53.14</v>
          </cell>
          <cell r="Z344">
            <v>-1259.75</v>
          </cell>
          <cell r="AA344">
            <v>121916.77</v>
          </cell>
        </row>
        <row r="345">
          <cell r="A345" t="str">
            <v xml:space="preserve"> LsrAgy00799</v>
          </cell>
          <cell r="B345" t="str">
            <v>THE CITY OF VILLE PLATTE</v>
          </cell>
          <cell r="C345">
            <v>62288</v>
          </cell>
          <cell r="D345">
            <v>27157.567999999999</v>
          </cell>
          <cell r="E345">
            <v>0.436</v>
          </cell>
          <cell r="F345">
            <v>267059.87</v>
          </cell>
          <cell r="G345">
            <v>3.2289999999999997E-5</v>
          </cell>
          <cell r="H345">
            <v>3.057E-5</v>
          </cell>
          <cell r="I345">
            <v>1.72E-6</v>
          </cell>
          <cell r="J345">
            <v>34409.51</v>
          </cell>
          <cell r="K345">
            <v>0</v>
          </cell>
          <cell r="L345">
            <v>854.51</v>
          </cell>
          <cell r="M345">
            <v>45226.69</v>
          </cell>
          <cell r="N345">
            <v>-2564.7399999999998</v>
          </cell>
          <cell r="O345">
            <v>0</v>
          </cell>
          <cell r="P345">
            <v>-6187.65</v>
          </cell>
          <cell r="Q345">
            <v>4972.12</v>
          </cell>
          <cell r="R345">
            <v>11258.11</v>
          </cell>
          <cell r="S345">
            <v>12064.06</v>
          </cell>
          <cell r="T345">
            <v>9034.51</v>
          </cell>
          <cell r="U345">
            <v>328175.02</v>
          </cell>
          <cell r="V345">
            <v>215196.92</v>
          </cell>
          <cell r="W345">
            <v>221477</v>
          </cell>
          <cell r="X345">
            <v>12461.25</v>
          </cell>
          <cell r="Y345">
            <v>-25.89</v>
          </cell>
          <cell r="Z345">
            <v>613.82000000000005</v>
          </cell>
          <cell r="AA345">
            <v>27579.46</v>
          </cell>
        </row>
        <row r="346">
          <cell r="A346" t="str">
            <v xml:space="preserve"> LsrAgy00281</v>
          </cell>
          <cell r="B346" t="str">
            <v>THE PORT OF SOUTH LOUISIANA</v>
          </cell>
          <cell r="C346">
            <v>2432328.36</v>
          </cell>
          <cell r="D346">
            <v>975363.67235999997</v>
          </cell>
          <cell r="E346">
            <v>0.40100000000000002</v>
          </cell>
          <cell r="F346">
            <v>9591328.1500000004</v>
          </cell>
          <cell r="G346">
            <v>1.15968E-3</v>
          </cell>
          <cell r="H346">
            <v>1.2670100000000001E-3</v>
          </cell>
          <cell r="I346">
            <v>-1.0733E-4</v>
          </cell>
          <cell r="J346">
            <v>1235801.03</v>
          </cell>
          <cell r="K346">
            <v>0</v>
          </cell>
          <cell r="L346">
            <v>30689.19</v>
          </cell>
          <cell r="M346">
            <v>1624294.94</v>
          </cell>
          <cell r="N346">
            <v>-92111.59</v>
          </cell>
          <cell r="O346">
            <v>0</v>
          </cell>
          <cell r="P346">
            <v>-222226.57</v>
          </cell>
          <cell r="Q346">
            <v>178571.18</v>
          </cell>
          <cell r="R346">
            <v>404329.65</v>
          </cell>
          <cell r="S346">
            <v>433274.9</v>
          </cell>
          <cell r="T346">
            <v>324470.25</v>
          </cell>
          <cell r="U346">
            <v>11786250.01</v>
          </cell>
          <cell r="V346">
            <v>7728694.9699999997</v>
          </cell>
          <cell r="W346">
            <v>9179377.6099999994</v>
          </cell>
          <cell r="X346">
            <v>-777596.54</v>
          </cell>
          <cell r="Y346">
            <v>1615.79</v>
          </cell>
          <cell r="Z346">
            <v>-38302.85</v>
          </cell>
          <cell r="AA346">
            <v>990503.31</v>
          </cell>
        </row>
        <row r="347">
          <cell r="A347" t="str">
            <v xml:space="preserve"> 19-658</v>
          </cell>
          <cell r="B347" t="str">
            <v>THRIVE ACADEMY</v>
          </cell>
          <cell r="C347">
            <v>101800.08</v>
          </cell>
          <cell r="D347">
            <v>40821.83208</v>
          </cell>
          <cell r="E347">
            <v>0.40100000000000002</v>
          </cell>
          <cell r="F347">
            <v>401458.22</v>
          </cell>
          <cell r="G347">
            <v>4.8539999999999999E-5</v>
          </cell>
          <cell r="H347">
            <v>5.0840000000000001E-5</v>
          </cell>
          <cell r="I347">
            <v>-2.3E-6</v>
          </cell>
          <cell r="J347">
            <v>51726.15</v>
          </cell>
          <cell r="K347">
            <v>0</v>
          </cell>
          <cell r="L347">
            <v>1284.54</v>
          </cell>
          <cell r="M347">
            <v>67987.100000000006</v>
          </cell>
          <cell r="N347">
            <v>-3855.46</v>
          </cell>
          <cell r="O347">
            <v>0</v>
          </cell>
          <cell r="P347">
            <v>-9301.6</v>
          </cell>
          <cell r="Q347">
            <v>7474.34</v>
          </cell>
          <cell r="R347">
            <v>16923.77</v>
          </cell>
          <cell r="S347">
            <v>18135.32</v>
          </cell>
          <cell r="T347">
            <v>13581.15</v>
          </cell>
          <cell r="U347">
            <v>493329.69</v>
          </cell>
          <cell r="V347">
            <v>323495.15000000002</v>
          </cell>
          <cell r="W347">
            <v>368331.39</v>
          </cell>
          <cell r="X347">
            <v>-16663.3</v>
          </cell>
          <cell r="Y347">
            <v>34.630000000000003</v>
          </cell>
          <cell r="Z347">
            <v>-820.8</v>
          </cell>
          <cell r="AA347">
            <v>41458.879999999997</v>
          </cell>
        </row>
        <row r="348">
          <cell r="A348" t="str">
            <v xml:space="preserve"> LsrAgy00765</v>
          </cell>
          <cell r="B348" t="str">
            <v>TOWN OF BUNKIE</v>
          </cell>
          <cell r="C348">
            <v>11954.28</v>
          </cell>
          <cell r="D348">
            <v>5212.0660799999996</v>
          </cell>
          <cell r="E348">
            <v>0.436</v>
          </cell>
          <cell r="F348">
            <v>51278.14</v>
          </cell>
          <cell r="G348">
            <v>6.1999999999999999E-6</v>
          </cell>
          <cell r="H348">
            <v>6.1999999999999999E-6</v>
          </cell>
          <cell r="I348">
            <v>0</v>
          </cell>
          <cell r="J348">
            <v>6606.97</v>
          </cell>
          <cell r="K348">
            <v>0</v>
          </cell>
          <cell r="L348">
            <v>164.07</v>
          </cell>
          <cell r="M348">
            <v>8683.9699999999993</v>
          </cell>
          <cell r="N348">
            <v>-492.46</v>
          </cell>
          <cell r="O348">
            <v>0</v>
          </cell>
          <cell r="P348">
            <v>-1188.0899999999999</v>
          </cell>
          <cell r="Q348">
            <v>954.7</v>
          </cell>
          <cell r="R348">
            <v>2161.67</v>
          </cell>
          <cell r="S348">
            <v>2316.42</v>
          </cell>
          <cell r="T348">
            <v>1734.72</v>
          </cell>
          <cell r="U348">
            <v>63012.86</v>
          </cell>
          <cell r="V348">
            <v>41319.94</v>
          </cell>
          <cell r="W348">
            <v>44918.46</v>
          </cell>
          <cell r="X348">
            <v>0</v>
          </cell>
          <cell r="Y348">
            <v>0</v>
          </cell>
          <cell r="Z348">
            <v>0</v>
          </cell>
          <cell r="AA348">
            <v>5295.53</v>
          </cell>
        </row>
        <row r="349">
          <cell r="A349" t="str">
            <v xml:space="preserve"> LsrAgy00720</v>
          </cell>
          <cell r="B349" t="str">
            <v>TOWN OF SORRENTO</v>
          </cell>
          <cell r="C349">
            <v>2927.04</v>
          </cell>
          <cell r="D349">
            <v>1276.1894400000001</v>
          </cell>
          <cell r="E349">
            <v>0.436</v>
          </cell>
          <cell r="F349">
            <v>12571.42</v>
          </cell>
          <cell r="G349">
            <v>1.5200000000000001E-6</v>
          </cell>
          <cell r="H349">
            <v>1.5200000000000001E-6</v>
          </cell>
          <cell r="I349">
            <v>0</v>
          </cell>
          <cell r="J349">
            <v>1619.77</v>
          </cell>
          <cell r="K349">
            <v>0</v>
          </cell>
          <cell r="L349">
            <v>40.22</v>
          </cell>
          <cell r="M349">
            <v>2128.9699999999998</v>
          </cell>
          <cell r="N349">
            <v>-120.73</v>
          </cell>
          <cell r="O349">
            <v>0</v>
          </cell>
          <cell r="P349">
            <v>-291.27</v>
          </cell>
          <cell r="Q349">
            <v>234.05</v>
          </cell>
          <cell r="R349">
            <v>529.96</v>
          </cell>
          <cell r="S349">
            <v>567.9</v>
          </cell>
          <cell r="T349">
            <v>425.29</v>
          </cell>
          <cell r="U349">
            <v>15448.31</v>
          </cell>
          <cell r="V349">
            <v>10130.049999999999</v>
          </cell>
          <cell r="W349">
            <v>11012.27</v>
          </cell>
          <cell r="X349">
            <v>0</v>
          </cell>
          <cell r="Y349">
            <v>0</v>
          </cell>
          <cell r="Z349">
            <v>0</v>
          </cell>
          <cell r="AA349">
            <v>1298.26</v>
          </cell>
        </row>
        <row r="350">
          <cell r="A350" t="str">
            <v xml:space="preserve"> LsrAgy00924</v>
          </cell>
          <cell r="B350" t="str">
            <v>TOWN OF VIDALIA</v>
          </cell>
          <cell r="C350">
            <v>111912.24</v>
          </cell>
          <cell r="D350">
            <v>54342.855600000003</v>
          </cell>
          <cell r="E350">
            <v>0.48558449999999997</v>
          </cell>
          <cell r="F350">
            <v>534367.85</v>
          </cell>
          <cell r="G350">
            <v>6.4610000000000007E-5</v>
          </cell>
          <cell r="H350">
            <v>6.4800000000000003E-5</v>
          </cell>
          <cell r="I350">
            <v>-1.9000000000000001E-7</v>
          </cell>
          <cell r="J350">
            <v>68850.98</v>
          </cell>
          <cell r="K350">
            <v>0</v>
          </cell>
          <cell r="L350">
            <v>1709.81</v>
          </cell>
          <cell r="M350">
            <v>90495.39</v>
          </cell>
          <cell r="N350">
            <v>-5131.87</v>
          </cell>
          <cell r="O350">
            <v>0</v>
          </cell>
          <cell r="P350">
            <v>-12381.05</v>
          </cell>
          <cell r="Q350">
            <v>9948.85</v>
          </cell>
          <cell r="R350">
            <v>22526.68</v>
          </cell>
          <cell r="S350">
            <v>24139.32</v>
          </cell>
          <cell r="T350">
            <v>18077.419999999998</v>
          </cell>
          <cell r="U350">
            <v>656654.94999999995</v>
          </cell>
          <cell r="V350">
            <v>430593.77</v>
          </cell>
          <cell r="W350">
            <v>469470.38</v>
          </cell>
          <cell r="X350">
            <v>-1376.53</v>
          </cell>
          <cell r="Y350">
            <v>2.86</v>
          </cell>
          <cell r="Z350">
            <v>-67.81</v>
          </cell>
          <cell r="AA350">
            <v>55184.55</v>
          </cell>
        </row>
        <row r="351">
          <cell r="A351" t="str">
            <v xml:space="preserve"> 04-147</v>
          </cell>
          <cell r="B351" t="str">
            <v>TREASURY DEPARTMENT</v>
          </cell>
          <cell r="C351">
            <v>3690747.31</v>
          </cell>
          <cell r="D351">
            <v>1479989.6713099999</v>
          </cell>
          <cell r="E351">
            <v>0.40100000000000002</v>
          </cell>
          <cell r="F351">
            <v>14553646.189999999</v>
          </cell>
          <cell r="G351">
            <v>1.7596700000000001E-3</v>
          </cell>
          <cell r="H351">
            <v>1.81372E-3</v>
          </cell>
          <cell r="I351">
            <v>-5.4049999999999999E-5</v>
          </cell>
          <cell r="J351">
            <v>1875174.18</v>
          </cell>
          <cell r="K351">
            <v>0</v>
          </cell>
          <cell r="L351">
            <v>46567.03</v>
          </cell>
          <cell r="M351">
            <v>2464665.3199999998</v>
          </cell>
          <cell r="N351">
            <v>-139767.87</v>
          </cell>
          <cell r="O351">
            <v>0</v>
          </cell>
          <cell r="P351">
            <v>-337201.14</v>
          </cell>
          <cell r="Q351">
            <v>270959.53000000003</v>
          </cell>
          <cell r="R351">
            <v>613519.89</v>
          </cell>
          <cell r="S351">
            <v>657440.69999999995</v>
          </cell>
          <cell r="T351">
            <v>492343.2</v>
          </cell>
          <cell r="U351">
            <v>17884166.809999999</v>
          </cell>
          <cell r="V351">
            <v>11727332.25</v>
          </cell>
          <cell r="W351">
            <v>13140244.16</v>
          </cell>
          <cell r="X351">
            <v>-391587.56</v>
          </cell>
          <cell r="Y351">
            <v>813.69</v>
          </cell>
          <cell r="Z351">
            <v>-19288.82</v>
          </cell>
          <cell r="AA351">
            <v>1502965.44</v>
          </cell>
        </row>
        <row r="352">
          <cell r="A352" t="str">
            <v xml:space="preserve"> 20C02</v>
          </cell>
          <cell r="B352" t="str">
            <v>UNIVERSITY OF LOUISIANA</v>
          </cell>
          <cell r="C352">
            <v>74559398.629999995</v>
          </cell>
          <cell r="D352">
            <v>30171420.175530002</v>
          </cell>
          <cell r="E352">
            <v>0.40466279999999999</v>
          </cell>
          <cell r="F352">
            <v>296694662.19999999</v>
          </cell>
          <cell r="G352">
            <v>3.5873120000000001E-2</v>
          </cell>
          <cell r="H352">
            <v>3.8057580000000001E-2</v>
          </cell>
          <cell r="I352">
            <v>-2.18446E-3</v>
          </cell>
          <cell r="J352">
            <v>38227820.189999998</v>
          </cell>
          <cell r="K352">
            <v>0</v>
          </cell>
          <cell r="L352">
            <v>949328.31</v>
          </cell>
          <cell r="M352">
            <v>50245349.789999999</v>
          </cell>
          <cell r="N352">
            <v>-2849346.57</v>
          </cell>
          <cell r="O352">
            <v>0</v>
          </cell>
          <cell r="P352">
            <v>-6874275.9100000001</v>
          </cell>
          <cell r="Q352">
            <v>5523855.9299999997</v>
          </cell>
          <cell r="R352">
            <v>12507386.470000001</v>
          </cell>
          <cell r="S352">
            <v>13402768.279999999</v>
          </cell>
          <cell r="T352">
            <v>10037044.939999999</v>
          </cell>
          <cell r="U352">
            <v>364591577.92000002</v>
          </cell>
          <cell r="V352">
            <v>239076643.5</v>
          </cell>
          <cell r="W352">
            <v>275723867.66000003</v>
          </cell>
          <cell r="X352">
            <v>-15826223.32</v>
          </cell>
          <cell r="Y352">
            <v>32885.760000000002</v>
          </cell>
          <cell r="Z352">
            <v>-779568.03</v>
          </cell>
          <cell r="AA352">
            <v>30639869.800000001</v>
          </cell>
        </row>
        <row r="353">
          <cell r="A353" t="str">
            <v xml:space="preserve"> LsrAgy00731</v>
          </cell>
          <cell r="B353" t="str">
            <v>VERMILION PARISH POLICE JURY</v>
          </cell>
          <cell r="C353">
            <v>14911.2</v>
          </cell>
          <cell r="D353">
            <v>6337.26</v>
          </cell>
          <cell r="E353">
            <v>0.42499999999999999</v>
          </cell>
          <cell r="F353">
            <v>62278.13</v>
          </cell>
          <cell r="G353">
            <v>7.5299999999999999E-6</v>
          </cell>
          <cell r="H353">
            <v>5.9200000000000001E-6</v>
          </cell>
          <cell r="I353">
            <v>1.61E-6</v>
          </cell>
          <cell r="J353">
            <v>8024.27</v>
          </cell>
          <cell r="K353">
            <v>0</v>
          </cell>
          <cell r="L353">
            <v>199.27</v>
          </cell>
          <cell r="M353">
            <v>10546.82</v>
          </cell>
          <cell r="N353">
            <v>-598.1</v>
          </cell>
          <cell r="O353">
            <v>0</v>
          </cell>
          <cell r="P353">
            <v>-1442.95</v>
          </cell>
          <cell r="Q353">
            <v>1159.49</v>
          </cell>
          <cell r="R353">
            <v>2625.38</v>
          </cell>
          <cell r="S353">
            <v>2813.33</v>
          </cell>
          <cell r="T353">
            <v>2106.84</v>
          </cell>
          <cell r="U353">
            <v>76530.13</v>
          </cell>
          <cell r="V353">
            <v>50183.73</v>
          </cell>
          <cell r="W353">
            <v>42889.89</v>
          </cell>
          <cell r="X353">
            <v>11664.31</v>
          </cell>
          <cell r="Y353">
            <v>-24.24</v>
          </cell>
          <cell r="Z353">
            <v>574.55999999999995</v>
          </cell>
          <cell r="AA353">
            <v>6431.51</v>
          </cell>
        </row>
        <row r="354">
          <cell r="A354" t="str">
            <v xml:space="preserve"> LsrAgy00128</v>
          </cell>
          <cell r="B354" t="str">
            <v>VERMILION PARISH SCHOOL BOARD</v>
          </cell>
          <cell r="C354">
            <v>66593.039999999994</v>
          </cell>
          <cell r="D354">
            <v>26703.80904</v>
          </cell>
          <cell r="E354">
            <v>0.40100000000000002</v>
          </cell>
          <cell r="F354">
            <v>262593.71000000002</v>
          </cell>
          <cell r="G354">
            <v>3.1749999999999999E-5</v>
          </cell>
          <cell r="H354">
            <v>3.2790000000000003E-5</v>
          </cell>
          <cell r="I354">
            <v>-1.04E-6</v>
          </cell>
          <cell r="J354">
            <v>33834.06</v>
          </cell>
          <cell r="K354">
            <v>0</v>
          </cell>
          <cell r="L354">
            <v>840.22</v>
          </cell>
          <cell r="M354">
            <v>44470.34</v>
          </cell>
          <cell r="N354">
            <v>-2521.85</v>
          </cell>
          <cell r="O354">
            <v>0</v>
          </cell>
          <cell r="P354">
            <v>-6084.17</v>
          </cell>
          <cell r="Q354">
            <v>4888.96</v>
          </cell>
          <cell r="R354">
            <v>11069.84</v>
          </cell>
          <cell r="S354">
            <v>11862.31</v>
          </cell>
          <cell r="T354">
            <v>8883.43</v>
          </cell>
          <cell r="U354">
            <v>322686.81</v>
          </cell>
          <cell r="V354">
            <v>211598.07999999999</v>
          </cell>
          <cell r="W354">
            <v>237560.71</v>
          </cell>
          <cell r="X354">
            <v>-7534.71</v>
          </cell>
          <cell r="Y354">
            <v>15.66</v>
          </cell>
          <cell r="Z354">
            <v>-371.14</v>
          </cell>
          <cell r="AA354">
            <v>27118.240000000002</v>
          </cell>
        </row>
        <row r="355">
          <cell r="A355" t="str">
            <v xml:space="preserve"> LsrAgy00940</v>
          </cell>
          <cell r="B355" t="str">
            <v>VERNON PARISH SCHOOL BOARD</v>
          </cell>
          <cell r="C355">
            <v>68185.06</v>
          </cell>
          <cell r="D355">
            <v>27342.209060000001</v>
          </cell>
          <cell r="E355">
            <v>0.40100000000000002</v>
          </cell>
          <cell r="F355">
            <v>268879.40999999997</v>
          </cell>
          <cell r="G355">
            <v>3.2509999999999999E-5</v>
          </cell>
          <cell r="H355">
            <v>3.0639999999999998E-5</v>
          </cell>
          <cell r="I355">
            <v>1.8700000000000001E-6</v>
          </cell>
          <cell r="J355">
            <v>34643.949999999997</v>
          </cell>
          <cell r="K355">
            <v>0</v>
          </cell>
          <cell r="L355">
            <v>860.33</v>
          </cell>
          <cell r="M355">
            <v>45534.83</v>
          </cell>
          <cell r="N355">
            <v>-2582.2199999999998</v>
          </cell>
          <cell r="O355">
            <v>0</v>
          </cell>
          <cell r="P355">
            <v>-6229.81</v>
          </cell>
          <cell r="Q355">
            <v>5005.99</v>
          </cell>
          <cell r="R355">
            <v>11334.81</v>
          </cell>
          <cell r="S355">
            <v>12146.25</v>
          </cell>
          <cell r="T355">
            <v>9096.07</v>
          </cell>
          <cell r="U355">
            <v>330410.96999999997</v>
          </cell>
          <cell r="V355">
            <v>216663.11</v>
          </cell>
          <cell r="W355">
            <v>221984.14</v>
          </cell>
          <cell r="X355">
            <v>13547.99</v>
          </cell>
          <cell r="Y355">
            <v>-28.15</v>
          </cell>
          <cell r="Z355">
            <v>667.35</v>
          </cell>
          <cell r="AA355">
            <v>27767.37</v>
          </cell>
        </row>
        <row r="356">
          <cell r="A356" t="str">
            <v xml:space="preserve"> LsrAgy00379</v>
          </cell>
          <cell r="B356" t="str">
            <v>WARE YOUTH CENTER</v>
          </cell>
          <cell r="C356">
            <v>3204904.84</v>
          </cell>
          <cell r="D356">
            <v>1285166.84084</v>
          </cell>
          <cell r="E356">
            <v>0.40100000000000002</v>
          </cell>
          <cell r="F356">
            <v>12637828.68</v>
          </cell>
          <cell r="G356">
            <v>1.5280300000000001E-3</v>
          </cell>
          <cell r="H356">
            <v>1.8920199999999999E-3</v>
          </cell>
          <cell r="I356">
            <v>-3.6399000000000002E-4</v>
          </cell>
          <cell r="J356">
            <v>1628329.4</v>
          </cell>
          <cell r="K356">
            <v>0</v>
          </cell>
          <cell r="L356">
            <v>40437.019999999997</v>
          </cell>
          <cell r="M356">
            <v>2140220.92</v>
          </cell>
          <cell r="N356">
            <v>-121369.07</v>
          </cell>
          <cell r="O356">
            <v>0</v>
          </cell>
          <cell r="P356">
            <v>-292812.55</v>
          </cell>
          <cell r="Q356">
            <v>235290.87</v>
          </cell>
          <cell r="R356">
            <v>532757.17000000004</v>
          </cell>
          <cell r="S356">
            <v>570896.31999999995</v>
          </cell>
          <cell r="T356">
            <v>427531.97</v>
          </cell>
          <cell r="U356">
            <v>15529925.16</v>
          </cell>
          <cell r="V356">
            <v>10183565.960000001</v>
          </cell>
          <cell r="W356">
            <v>13707520.869999999</v>
          </cell>
          <cell r="X356">
            <v>-2637075.9900000002</v>
          </cell>
          <cell r="Y356">
            <v>5479.65</v>
          </cell>
          <cell r="Z356">
            <v>-129897.08</v>
          </cell>
          <cell r="AA356">
            <v>1305117.6000000001</v>
          </cell>
        </row>
        <row r="357">
          <cell r="A357" t="str">
            <v xml:space="preserve"> LsrAgy00945</v>
          </cell>
          <cell r="B357" t="str">
            <v>WARREN EASTON CHARTER HIGH SCHOOL</v>
          </cell>
          <cell r="C357">
            <v>72558</v>
          </cell>
          <cell r="D357">
            <v>29095.758000000002</v>
          </cell>
          <cell r="E357">
            <v>0.40100000000000002</v>
          </cell>
          <cell r="F357">
            <v>286082.40000000002</v>
          </cell>
          <cell r="G357">
            <v>3.4589999999999999E-5</v>
          </cell>
          <cell r="H357">
            <v>3.625E-5</v>
          </cell>
          <cell r="I357">
            <v>-1.66E-6</v>
          </cell>
          <cell r="J357">
            <v>36860.480000000003</v>
          </cell>
          <cell r="K357">
            <v>0</v>
          </cell>
          <cell r="L357">
            <v>915.37</v>
          </cell>
          <cell r="M357">
            <v>48448.160000000003</v>
          </cell>
          <cell r="N357">
            <v>-2747.43</v>
          </cell>
          <cell r="O357">
            <v>0</v>
          </cell>
          <cell r="P357">
            <v>-6628.39</v>
          </cell>
          <cell r="Q357">
            <v>5326.28</v>
          </cell>
          <cell r="R357">
            <v>12060.02</v>
          </cell>
          <cell r="S357">
            <v>12923.37</v>
          </cell>
          <cell r="T357">
            <v>9678.0400000000009</v>
          </cell>
          <cell r="U357">
            <v>351550.76</v>
          </cell>
          <cell r="V357">
            <v>230525.28</v>
          </cell>
          <cell r="W357">
            <v>262628.11</v>
          </cell>
          <cell r="X357">
            <v>-12026.56</v>
          </cell>
          <cell r="Y357">
            <v>24.99</v>
          </cell>
          <cell r="Z357">
            <v>-592.4</v>
          </cell>
          <cell r="AA357">
            <v>29543.93</v>
          </cell>
        </row>
        <row r="358">
          <cell r="A358" t="str">
            <v xml:space="preserve"> LsrAgy00749</v>
          </cell>
          <cell r="B358" t="str">
            <v>WASHINGTON PARISH POLICE JURY</v>
          </cell>
          <cell r="C358">
            <v>24000</v>
          </cell>
          <cell r="D358">
            <v>10200</v>
          </cell>
          <cell r="E358">
            <v>0.42499999999999999</v>
          </cell>
          <cell r="F358">
            <v>100323.2</v>
          </cell>
          <cell r="G358">
            <v>1.2130000000000001E-5</v>
          </cell>
          <cell r="H358">
            <v>1.257E-5</v>
          </cell>
          <cell r="I358">
            <v>-4.4000000000000002E-7</v>
          </cell>
          <cell r="J358">
            <v>12926.21</v>
          </cell>
          <cell r="K358">
            <v>0</v>
          </cell>
          <cell r="L358">
            <v>321</v>
          </cell>
          <cell r="M358">
            <v>16989.77</v>
          </cell>
          <cell r="N358">
            <v>-963.47</v>
          </cell>
          <cell r="O358">
            <v>0</v>
          </cell>
          <cell r="P358">
            <v>-2324.44</v>
          </cell>
          <cell r="Q358">
            <v>1867.82</v>
          </cell>
          <cell r="R358">
            <v>4229.2</v>
          </cell>
          <cell r="S358">
            <v>4531.96</v>
          </cell>
          <cell r="T358">
            <v>3393.89</v>
          </cell>
          <cell r="U358">
            <v>123281.61</v>
          </cell>
          <cell r="V358">
            <v>80840.460000000006</v>
          </cell>
          <cell r="W358">
            <v>91068.56</v>
          </cell>
          <cell r="X358">
            <v>-3187.76</v>
          </cell>
          <cell r="Y358">
            <v>6.62</v>
          </cell>
          <cell r="Z358">
            <v>-157.02000000000001</v>
          </cell>
          <cell r="AA358">
            <v>10360.450000000001</v>
          </cell>
        </row>
        <row r="359">
          <cell r="A359" t="str">
            <v xml:space="preserve"> LsrAgy00796</v>
          </cell>
          <cell r="B359" t="str">
            <v>WEBSTER PARISH POLICE JURY</v>
          </cell>
          <cell r="C359">
            <v>6000</v>
          </cell>
          <cell r="D359">
            <v>2616</v>
          </cell>
          <cell r="E359">
            <v>0.436</v>
          </cell>
          <cell r="F359">
            <v>25721.78</v>
          </cell>
          <cell r="G359">
            <v>3.1099999999999999E-6</v>
          </cell>
          <cell r="H359">
            <v>5.6300000000000003E-6</v>
          </cell>
          <cell r="I359">
            <v>-2.52E-6</v>
          </cell>
          <cell r="J359">
            <v>3314.14</v>
          </cell>
          <cell r="K359">
            <v>0</v>
          </cell>
          <cell r="L359">
            <v>82.3</v>
          </cell>
          <cell r="M359">
            <v>4355.99</v>
          </cell>
          <cell r="N359">
            <v>-247.02</v>
          </cell>
          <cell r="O359">
            <v>0</v>
          </cell>
          <cell r="P359">
            <v>-595.96</v>
          </cell>
          <cell r="Q359">
            <v>478.89</v>
          </cell>
          <cell r="R359">
            <v>1084.32</v>
          </cell>
          <cell r="S359">
            <v>1161.95</v>
          </cell>
          <cell r="T359">
            <v>870.16</v>
          </cell>
          <cell r="U359">
            <v>31608.06</v>
          </cell>
          <cell r="V359">
            <v>20726.62</v>
          </cell>
          <cell r="W359">
            <v>40788.86</v>
          </cell>
          <cell r="X359">
            <v>-18257.18</v>
          </cell>
          <cell r="Y359">
            <v>37.94</v>
          </cell>
          <cell r="Z359">
            <v>-899.31</v>
          </cell>
          <cell r="AA359">
            <v>2656.31</v>
          </cell>
        </row>
        <row r="360">
          <cell r="A360" t="str">
            <v xml:space="preserve"> LsrAgy00707</v>
          </cell>
          <cell r="B360" t="str">
            <v>WEST BATON ROUGE PARISH COUNCIL</v>
          </cell>
          <cell r="C360">
            <v>13071</v>
          </cell>
          <cell r="D360">
            <v>5555.1750000000002</v>
          </cell>
          <cell r="E360">
            <v>0.42499999999999999</v>
          </cell>
          <cell r="F360">
            <v>54586.41</v>
          </cell>
          <cell r="G360">
            <v>6.6000000000000003E-6</v>
          </cell>
          <cell r="H360">
            <v>6.7100000000000001E-6</v>
          </cell>
          <cell r="I360">
            <v>-1.1000000000000001E-7</v>
          </cell>
          <cell r="J360">
            <v>7033.22</v>
          </cell>
          <cell r="K360">
            <v>0</v>
          </cell>
          <cell r="L360">
            <v>174.66</v>
          </cell>
          <cell r="M360">
            <v>9244.23</v>
          </cell>
          <cell r="N360">
            <v>-524.23</v>
          </cell>
          <cell r="O360">
            <v>0</v>
          </cell>
          <cell r="P360">
            <v>-1264.74</v>
          </cell>
          <cell r="Q360">
            <v>1016.29</v>
          </cell>
          <cell r="R360">
            <v>2301.13</v>
          </cell>
          <cell r="S360">
            <v>2465.86</v>
          </cell>
          <cell r="T360">
            <v>1846.63</v>
          </cell>
          <cell r="U360">
            <v>67078.2</v>
          </cell>
          <cell r="V360">
            <v>43985.74</v>
          </cell>
          <cell r="W360">
            <v>48613.37</v>
          </cell>
          <cell r="X360">
            <v>-796.94</v>
          </cell>
          <cell r="Y360">
            <v>1.66</v>
          </cell>
          <cell r="Z360">
            <v>-39.26</v>
          </cell>
          <cell r="AA360">
            <v>5637.18</v>
          </cell>
        </row>
        <row r="361">
          <cell r="A361" t="str">
            <v xml:space="preserve"> LsrAgy00505</v>
          </cell>
          <cell r="B361" t="str">
            <v>WEST FELICIANA PARISH SCHOOL BOARD</v>
          </cell>
          <cell r="C361">
            <v>59612.76</v>
          </cell>
          <cell r="D361">
            <v>23904.716759999999</v>
          </cell>
          <cell r="E361">
            <v>0.40100000000000002</v>
          </cell>
          <cell r="F361">
            <v>235052.38</v>
          </cell>
          <cell r="G361">
            <v>2.8419999999999999E-5</v>
          </cell>
          <cell r="H361">
            <v>2.2059999999999999E-5</v>
          </cell>
          <cell r="I361">
            <v>6.3600000000000001E-6</v>
          </cell>
          <cell r="J361">
            <v>30285.48</v>
          </cell>
          <cell r="K361">
            <v>0</v>
          </cell>
          <cell r="L361">
            <v>752.09</v>
          </cell>
          <cell r="M361">
            <v>39806.21</v>
          </cell>
          <cell r="N361">
            <v>-2257.36</v>
          </cell>
          <cell r="O361">
            <v>0</v>
          </cell>
          <cell r="P361">
            <v>-5446.05</v>
          </cell>
          <cell r="Q361">
            <v>4376.2</v>
          </cell>
          <cell r="R361">
            <v>9908.81</v>
          </cell>
          <cell r="S361">
            <v>10618.16</v>
          </cell>
          <cell r="T361">
            <v>7951.71</v>
          </cell>
          <cell r="U361">
            <v>288842.81</v>
          </cell>
          <cell r="V361">
            <v>189405.28</v>
          </cell>
          <cell r="W361">
            <v>159822.79</v>
          </cell>
          <cell r="X361">
            <v>46077.65</v>
          </cell>
          <cell r="Y361">
            <v>-95.75</v>
          </cell>
          <cell r="Z361">
            <v>2269.69</v>
          </cell>
          <cell r="AA361">
            <v>24274.03</v>
          </cell>
        </row>
        <row r="362">
          <cell r="A362" t="str">
            <v xml:space="preserve"> 2028W</v>
          </cell>
          <cell r="B362" t="str">
            <v>WEST JEFF LEVEE DIST/SE LA FP AUTH WEST</v>
          </cell>
          <cell r="C362">
            <v>2572414.88</v>
          </cell>
          <cell r="D362">
            <v>1031538.36688</v>
          </cell>
          <cell r="E362">
            <v>0.40100000000000002</v>
          </cell>
          <cell r="F362">
            <v>10143808.77</v>
          </cell>
          <cell r="G362">
            <v>1.2264800000000001E-3</v>
          </cell>
          <cell r="H362">
            <v>1.27192E-3</v>
          </cell>
          <cell r="I362">
            <v>-4.5439999999999999E-5</v>
          </cell>
          <cell r="J362">
            <v>1306985.76</v>
          </cell>
          <cell r="K362">
            <v>0</v>
          </cell>
          <cell r="L362">
            <v>32456.95</v>
          </cell>
          <cell r="M362">
            <v>1717857.73</v>
          </cell>
          <cell r="N362">
            <v>-97417.41</v>
          </cell>
          <cell r="O362">
            <v>0</v>
          </cell>
          <cell r="P362">
            <v>-235027.28</v>
          </cell>
          <cell r="Q362">
            <v>188857.25</v>
          </cell>
          <cell r="R362">
            <v>427619.88</v>
          </cell>
          <cell r="S362">
            <v>458232.44</v>
          </cell>
          <cell r="T362">
            <v>343160.42</v>
          </cell>
          <cell r="U362">
            <v>12465162.73</v>
          </cell>
          <cell r="V362">
            <v>8173884</v>
          </cell>
          <cell r="W362">
            <v>9214950.1300000008</v>
          </cell>
          <cell r="X362">
            <v>-329208.86</v>
          </cell>
          <cell r="Y362">
            <v>684.07</v>
          </cell>
          <cell r="Z362">
            <v>-16216.17</v>
          </cell>
          <cell r="AA362">
            <v>1047558.38</v>
          </cell>
        </row>
        <row r="363">
          <cell r="A363" t="str">
            <v xml:space="preserve"> LsrAgy00797</v>
          </cell>
          <cell r="B363" t="str">
            <v>WINN PARISH POLICE JURY</v>
          </cell>
          <cell r="C363">
            <v>2400</v>
          </cell>
          <cell r="D363">
            <v>1020</v>
          </cell>
          <cell r="E363">
            <v>0.42499999999999999</v>
          </cell>
          <cell r="F363">
            <v>10007.51</v>
          </cell>
          <cell r="G363">
            <v>1.2100000000000001E-6</v>
          </cell>
          <cell r="H363">
            <v>1.26E-6</v>
          </cell>
          <cell r="I363">
            <v>-4.9999999999999998E-8</v>
          </cell>
          <cell r="J363">
            <v>1289.42</v>
          </cell>
          <cell r="K363">
            <v>0</v>
          </cell>
          <cell r="L363">
            <v>32.020000000000003</v>
          </cell>
          <cell r="M363">
            <v>1694.78</v>
          </cell>
          <cell r="N363">
            <v>-96.11</v>
          </cell>
          <cell r="O363">
            <v>0</v>
          </cell>
          <cell r="P363">
            <v>-231.87</v>
          </cell>
          <cell r="Q363">
            <v>186.32</v>
          </cell>
          <cell r="R363">
            <v>421.87</v>
          </cell>
          <cell r="S363">
            <v>452.08</v>
          </cell>
          <cell r="T363">
            <v>338.55</v>
          </cell>
          <cell r="U363">
            <v>12297.67</v>
          </cell>
          <cell r="V363">
            <v>8064.05</v>
          </cell>
          <cell r="W363">
            <v>9128.59</v>
          </cell>
          <cell r="X363">
            <v>-362.25</v>
          </cell>
          <cell r="Y363">
            <v>0.75</v>
          </cell>
          <cell r="Z363">
            <v>-17.84</v>
          </cell>
          <cell r="AA363">
            <v>1033.48</v>
          </cell>
        </row>
        <row r="364">
          <cell r="A364" t="str">
            <v xml:space="preserve"> LsrAgy00618</v>
          </cell>
          <cell r="B364" t="str">
            <v>WINNFIELD CITY COURT</v>
          </cell>
          <cell r="C364">
            <v>13678</v>
          </cell>
          <cell r="D364">
            <v>5813.15</v>
          </cell>
          <cell r="E364">
            <v>0.42499999999999999</v>
          </cell>
          <cell r="F364">
            <v>57150.32</v>
          </cell>
          <cell r="G364">
            <v>6.9099999999999999E-6</v>
          </cell>
          <cell r="H364">
            <v>9.0899999999999994E-6</v>
          </cell>
          <cell r="I364">
            <v>-2.1799999999999999E-6</v>
          </cell>
          <cell r="J364">
            <v>7363.57</v>
          </cell>
          <cell r="K364">
            <v>0</v>
          </cell>
          <cell r="L364">
            <v>182.86</v>
          </cell>
          <cell r="M364">
            <v>9678.43</v>
          </cell>
          <cell r="N364">
            <v>-548.85</v>
          </cell>
          <cell r="O364">
            <v>0</v>
          </cell>
          <cell r="P364">
            <v>-1324.15</v>
          </cell>
          <cell r="Q364">
            <v>1064.02</v>
          </cell>
          <cell r="R364">
            <v>2409.21</v>
          </cell>
          <cell r="S364">
            <v>2581.69</v>
          </cell>
          <cell r="T364">
            <v>1933.37</v>
          </cell>
          <cell r="U364">
            <v>70228.850000000006</v>
          </cell>
          <cell r="V364">
            <v>46051.74</v>
          </cell>
          <cell r="W364">
            <v>65856.259999999995</v>
          </cell>
          <cell r="X364">
            <v>-15793.91</v>
          </cell>
          <cell r="Y364">
            <v>32.82</v>
          </cell>
          <cell r="Z364">
            <v>-777.98</v>
          </cell>
          <cell r="AA364">
            <v>5901.95</v>
          </cell>
        </row>
        <row r="365">
          <cell r="A365" t="str">
            <v xml:space="preserve"> LsrAgy00539</v>
          </cell>
          <cell r="B365" t="str">
            <v>WINNSBORO CITY COURT</v>
          </cell>
          <cell r="C365">
            <v>25531</v>
          </cell>
          <cell r="D365">
            <v>11131.516</v>
          </cell>
          <cell r="E365">
            <v>0.436</v>
          </cell>
          <cell r="F365">
            <v>109503.64</v>
          </cell>
          <cell r="G365">
            <v>1.324E-5</v>
          </cell>
          <cell r="H365">
            <v>1.451E-5</v>
          </cell>
          <cell r="I365">
            <v>-1.2699999999999999E-6</v>
          </cell>
          <cell r="J365">
            <v>14109.07</v>
          </cell>
          <cell r="K365">
            <v>0</v>
          </cell>
          <cell r="L365">
            <v>350.38</v>
          </cell>
          <cell r="M365">
            <v>18544.48</v>
          </cell>
          <cell r="N365">
            <v>-1051.6300000000001</v>
          </cell>
          <cell r="O365">
            <v>0</v>
          </cell>
          <cell r="P365">
            <v>-2537.15</v>
          </cell>
          <cell r="Q365">
            <v>2038.74</v>
          </cell>
          <cell r="R365">
            <v>4616.21</v>
          </cell>
          <cell r="S365">
            <v>4946.67</v>
          </cell>
          <cell r="T365">
            <v>3704.46</v>
          </cell>
          <cell r="U365">
            <v>134562.94</v>
          </cell>
          <cell r="V365">
            <v>88238.07</v>
          </cell>
          <cell r="W365">
            <v>105123.69</v>
          </cell>
          <cell r="X365">
            <v>-9201.0400000000009</v>
          </cell>
          <cell r="Y365">
            <v>19.12</v>
          </cell>
          <cell r="Z365">
            <v>-453.22</v>
          </cell>
          <cell r="AA365">
            <v>11308.52</v>
          </cell>
        </row>
        <row r="366">
          <cell r="A366" t="str">
            <v xml:space="preserve"> 16-514</v>
          </cell>
          <cell r="B366" t="str">
            <v>WLF - OFFICE OF FISHERIES</v>
          </cell>
          <cell r="C366">
            <v>12290661.32</v>
          </cell>
          <cell r="D366">
            <v>4928555.1893199999</v>
          </cell>
          <cell r="E366">
            <v>0.40100000000000002</v>
          </cell>
          <cell r="F366">
            <v>48465617.68</v>
          </cell>
          <cell r="G366">
            <v>5.8599400000000001E-3</v>
          </cell>
          <cell r="H366">
            <v>6.2640100000000004E-3</v>
          </cell>
          <cell r="I366">
            <v>-4.0407000000000003E-4</v>
          </cell>
          <cell r="J366">
            <v>6244584.5999999996</v>
          </cell>
          <cell r="K366">
            <v>0</v>
          </cell>
          <cell r="L366">
            <v>155074.51999999999</v>
          </cell>
          <cell r="M366">
            <v>8207670.1200000001</v>
          </cell>
          <cell r="N366">
            <v>-465445.99</v>
          </cell>
          <cell r="O366">
            <v>0</v>
          </cell>
          <cell r="P366">
            <v>-1122925.5900000001</v>
          </cell>
          <cell r="Q366">
            <v>902332.01</v>
          </cell>
          <cell r="R366">
            <v>2043104.54</v>
          </cell>
          <cell r="S366">
            <v>2189366.7999999998</v>
          </cell>
          <cell r="T366">
            <v>1639569.71</v>
          </cell>
          <cell r="U366">
            <v>59556703.490000002</v>
          </cell>
          <cell r="V366">
            <v>39053608.560000002</v>
          </cell>
          <cell r="W366">
            <v>45382209.390000001</v>
          </cell>
          <cell r="X366">
            <v>-2927452.12</v>
          </cell>
          <cell r="Y366">
            <v>6083.04</v>
          </cell>
          <cell r="Z366">
            <v>-144200.42000000001</v>
          </cell>
          <cell r="AA366">
            <v>5005078.97</v>
          </cell>
        </row>
        <row r="367">
          <cell r="A367" t="str">
            <v xml:space="preserve"> 16-511</v>
          </cell>
          <cell r="B367" t="str">
            <v>WLF - OFFICE OF MGT AND FINANCE</v>
          </cell>
          <cell r="C367">
            <v>2374110.61</v>
          </cell>
          <cell r="D367">
            <v>952018.35461000004</v>
          </cell>
          <cell r="E367">
            <v>0.40100000000000002</v>
          </cell>
          <cell r="F367">
            <v>9361817.1199999992</v>
          </cell>
          <cell r="G367">
            <v>1.13193E-3</v>
          </cell>
          <cell r="H367">
            <v>1.1547300000000001E-3</v>
          </cell>
          <cell r="I367">
            <v>-2.2799999999999999E-5</v>
          </cell>
          <cell r="J367">
            <v>1206229.53</v>
          </cell>
          <cell r="K367">
            <v>0</v>
          </cell>
          <cell r="L367">
            <v>29954.83</v>
          </cell>
          <cell r="M367">
            <v>1585427.16</v>
          </cell>
          <cell r="N367">
            <v>-89907.45</v>
          </cell>
          <cell r="O367">
            <v>0</v>
          </cell>
          <cell r="P367">
            <v>-216908.9</v>
          </cell>
          <cell r="Q367">
            <v>174298.14</v>
          </cell>
          <cell r="R367">
            <v>394654.44</v>
          </cell>
          <cell r="S367">
            <v>422907.05</v>
          </cell>
          <cell r="T367">
            <v>316706</v>
          </cell>
          <cell r="U367">
            <v>11504216.66</v>
          </cell>
          <cell r="V367">
            <v>7543754.9100000001</v>
          </cell>
          <cell r="W367">
            <v>8365918.7400000002</v>
          </cell>
          <cell r="X367">
            <v>-165184.01999999999</v>
          </cell>
          <cell r="Y367">
            <v>343.24</v>
          </cell>
          <cell r="Z367">
            <v>-8136.63</v>
          </cell>
          <cell r="AA367">
            <v>966801.54</v>
          </cell>
        </row>
        <row r="368">
          <cell r="A368" t="str">
            <v xml:space="preserve"> 16-512</v>
          </cell>
          <cell r="B368" t="str">
            <v>WLF - OFFICE OF THE SECRETARY</v>
          </cell>
          <cell r="C368">
            <v>17261327.199999999</v>
          </cell>
          <cell r="D368">
            <v>8203646.6063999999</v>
          </cell>
          <cell r="E368">
            <v>0.47526160000000001</v>
          </cell>
          <cell r="F368">
            <v>80671681.200000003</v>
          </cell>
          <cell r="G368">
            <v>9.7539500000000008E-3</v>
          </cell>
          <cell r="H368">
            <v>9.6167200000000005E-3</v>
          </cell>
          <cell r="I368">
            <v>1.3723000000000001E-4</v>
          </cell>
          <cell r="J368">
            <v>10394196.18</v>
          </cell>
          <cell r="K368">
            <v>0</v>
          </cell>
          <cell r="L368">
            <v>258123.66</v>
          </cell>
          <cell r="M368">
            <v>13661778.779999999</v>
          </cell>
          <cell r="N368">
            <v>-774741.2</v>
          </cell>
          <cell r="O368">
            <v>0</v>
          </cell>
          <cell r="P368">
            <v>-1869124.95</v>
          </cell>
          <cell r="Q368">
            <v>1501943.92</v>
          </cell>
          <cell r="R368">
            <v>3400775.35</v>
          </cell>
          <cell r="S368">
            <v>3644230.88</v>
          </cell>
          <cell r="T368">
            <v>2729086.14</v>
          </cell>
          <cell r="U368">
            <v>99132944.709999993</v>
          </cell>
          <cell r="V368">
            <v>65005263.740000002</v>
          </cell>
          <cell r="W368">
            <v>69672302.670000002</v>
          </cell>
          <cell r="X368">
            <v>994219.45</v>
          </cell>
          <cell r="Y368">
            <v>-2065.92</v>
          </cell>
          <cell r="Z368">
            <v>48973.26</v>
          </cell>
          <cell r="AA368">
            <v>8331022.1699999999</v>
          </cell>
        </row>
        <row r="369">
          <cell r="A369" t="str">
            <v xml:space="preserve"> 16-513</v>
          </cell>
          <cell r="B369" t="str">
            <v>WLF - OFFICE OF WILDLIFE</v>
          </cell>
          <cell r="C369">
            <v>12609929.24</v>
          </cell>
          <cell r="D369">
            <v>5056581.62524</v>
          </cell>
          <cell r="E369">
            <v>0.40100000000000002</v>
          </cell>
          <cell r="F369">
            <v>49724578.75</v>
          </cell>
          <cell r="G369">
            <v>6.0121599999999999E-3</v>
          </cell>
          <cell r="H369">
            <v>6.5613700000000004E-3</v>
          </cell>
          <cell r="I369">
            <v>-5.4920999999999995E-4</v>
          </cell>
          <cell r="J369">
            <v>6406796.2699999996</v>
          </cell>
          <cell r="K369">
            <v>0</v>
          </cell>
          <cell r="L369">
            <v>159102.79999999999</v>
          </cell>
          <cell r="M369">
            <v>8420875.6400000006</v>
          </cell>
          <cell r="N369">
            <v>-477536.59</v>
          </cell>
          <cell r="O369">
            <v>0</v>
          </cell>
          <cell r="P369">
            <v>-1152095.1200000001</v>
          </cell>
          <cell r="Q369">
            <v>925771.32</v>
          </cell>
          <cell r="R369">
            <v>2096176.99</v>
          </cell>
          <cell r="S369">
            <v>2246238.61</v>
          </cell>
          <cell r="T369">
            <v>1682159.79</v>
          </cell>
          <cell r="U369">
            <v>61103770.759999998</v>
          </cell>
          <cell r="V369">
            <v>40068079.75</v>
          </cell>
          <cell r="W369">
            <v>47536556.810000002</v>
          </cell>
          <cell r="X369">
            <v>-3978978.84</v>
          </cell>
          <cell r="Y369">
            <v>8268.0300000000007</v>
          </cell>
          <cell r="Z369">
            <v>-195996.52</v>
          </cell>
          <cell r="AA369">
            <v>5135092.78</v>
          </cell>
        </row>
        <row r="370">
          <cell r="A370" t="str">
            <v xml:space="preserve"> 14-474</v>
          </cell>
          <cell r="B370" t="str">
            <v>WORKFORCE SUPPORT AND TRAINING</v>
          </cell>
          <cell r="C370">
            <v>37256470.310000002</v>
          </cell>
          <cell r="D370">
            <v>14941485.508269999</v>
          </cell>
          <cell r="E370">
            <v>0.40104400000000001</v>
          </cell>
          <cell r="F370">
            <v>146929076.97</v>
          </cell>
          <cell r="G370">
            <v>1.7765079999999999E-2</v>
          </cell>
          <cell r="H370">
            <v>1.8489800000000001E-2</v>
          </cell>
          <cell r="I370">
            <v>-7.2471999999999999E-4</v>
          </cell>
          <cell r="J370">
            <v>18931174.199999999</v>
          </cell>
          <cell r="K370">
            <v>0</v>
          </cell>
          <cell r="L370">
            <v>470126.19</v>
          </cell>
          <cell r="M370">
            <v>24882493.039999999</v>
          </cell>
          <cell r="N370">
            <v>-1411052.89</v>
          </cell>
          <cell r="O370">
            <v>0</v>
          </cell>
          <cell r="P370">
            <v>-3404277.67</v>
          </cell>
          <cell r="Q370">
            <v>2735522.93</v>
          </cell>
          <cell r="R370">
            <v>6193905.6699999999</v>
          </cell>
          <cell r="S370">
            <v>6637316.4900000002</v>
          </cell>
          <cell r="T370">
            <v>4970543.58</v>
          </cell>
          <cell r="U370">
            <v>180552975.28999999</v>
          </cell>
          <cell r="V370">
            <v>118395492.16</v>
          </cell>
          <cell r="W370">
            <v>133956998.01000001</v>
          </cell>
          <cell r="X370">
            <v>-5250533.57</v>
          </cell>
          <cell r="Y370">
            <v>10910.23</v>
          </cell>
          <cell r="Z370">
            <v>-258630.76</v>
          </cell>
          <cell r="AA370">
            <v>15173470.779999999</v>
          </cell>
        </row>
        <row r="371">
          <cell r="A371" t="str">
            <v xml:space="preserve"> LsrAgy00514</v>
          </cell>
          <cell r="B371" t="str">
            <v>ZACHARY CITY COURT</v>
          </cell>
          <cell r="C371">
            <v>79101.119999999995</v>
          </cell>
          <cell r="D371">
            <v>33617.976000000002</v>
          </cell>
          <cell r="E371">
            <v>0.42499999999999999</v>
          </cell>
          <cell r="F371">
            <v>330578.59999999998</v>
          </cell>
          <cell r="G371">
            <v>3.9969999999999998E-5</v>
          </cell>
          <cell r="H371">
            <v>4.244E-5</v>
          </cell>
          <cell r="I371">
            <v>-2.4700000000000001E-6</v>
          </cell>
          <cell r="J371">
            <v>42593.62</v>
          </cell>
          <cell r="K371">
            <v>0</v>
          </cell>
          <cell r="L371">
            <v>1057.75</v>
          </cell>
          <cell r="M371">
            <v>55983.61</v>
          </cell>
          <cell r="N371">
            <v>-3174.76</v>
          </cell>
          <cell r="O371">
            <v>0</v>
          </cell>
          <cell r="P371">
            <v>-7659.35</v>
          </cell>
          <cell r="Q371">
            <v>6154.71</v>
          </cell>
          <cell r="R371">
            <v>13935.79</v>
          </cell>
          <cell r="S371">
            <v>14933.43</v>
          </cell>
          <cell r="T371">
            <v>11183.32</v>
          </cell>
          <cell r="U371">
            <v>406229.66</v>
          </cell>
          <cell r="V371">
            <v>266380.33</v>
          </cell>
          <cell r="W371">
            <v>307474.12</v>
          </cell>
          <cell r="X371">
            <v>-17894.939999999999</v>
          </cell>
          <cell r="Y371">
            <v>37.18</v>
          </cell>
          <cell r="Z371">
            <v>-881.47</v>
          </cell>
          <cell r="AA371">
            <v>34139.089999999997</v>
          </cell>
        </row>
        <row r="372">
          <cell r="A372" t="str">
            <v xml:space="preserve"> LsrAgy00121</v>
          </cell>
          <cell r="B372" t="str">
            <v>ZACHARY SCHOOL BOARD</v>
          </cell>
          <cell r="C372">
            <v>65339</v>
          </cell>
          <cell r="D372">
            <v>26200.938999999998</v>
          </cell>
          <cell r="E372">
            <v>0.40100000000000002</v>
          </cell>
          <cell r="F372">
            <v>257631.31</v>
          </cell>
          <cell r="G372">
            <v>3.1149999999999998E-5</v>
          </cell>
          <cell r="H372">
            <v>3.235E-5</v>
          </cell>
          <cell r="I372">
            <v>-1.1999999999999999E-6</v>
          </cell>
          <cell r="J372">
            <v>33194.68</v>
          </cell>
          <cell r="K372">
            <v>0</v>
          </cell>
          <cell r="L372">
            <v>824.34</v>
          </cell>
          <cell r="M372">
            <v>43629.96</v>
          </cell>
          <cell r="N372">
            <v>-2474.1999999999998</v>
          </cell>
          <cell r="O372">
            <v>0</v>
          </cell>
          <cell r="P372">
            <v>-5969.2</v>
          </cell>
          <cell r="Q372">
            <v>4796.58</v>
          </cell>
          <cell r="R372">
            <v>10860.64</v>
          </cell>
          <cell r="S372">
            <v>11638.14</v>
          </cell>
          <cell r="T372">
            <v>8715.5499999999993</v>
          </cell>
          <cell r="U372">
            <v>316588.78999999998</v>
          </cell>
          <cell r="V372">
            <v>207599.38</v>
          </cell>
          <cell r="W372">
            <v>234372.95</v>
          </cell>
          <cell r="X372">
            <v>-8693.9</v>
          </cell>
          <cell r="Y372">
            <v>18.07</v>
          </cell>
          <cell r="Z372">
            <v>-428.24</v>
          </cell>
          <cell r="AA372">
            <v>26605.77</v>
          </cell>
        </row>
        <row r="373">
          <cell r="F373">
            <v>8270667903.9900026</v>
          </cell>
          <cell r="G373">
            <v>0.99999999999999967</v>
          </cell>
          <cell r="H373">
            <v>1.0000000299999996</v>
          </cell>
          <cell r="I373">
            <v>-3.0000000005571072E-8</v>
          </cell>
          <cell r="J373">
            <v>1065639682.0399998</v>
          </cell>
          <cell r="K373">
            <v>0</v>
          </cell>
          <cell r="L373">
            <v>26463499.929999985</v>
          </cell>
          <cell r="N373">
            <v>-79428456.920000017</v>
          </cell>
          <cell r="O373">
            <v>0</v>
          </cell>
          <cell r="Q373">
            <v>153983147.5800001</v>
          </cell>
          <cell r="R373">
            <v>348656221.42999989</v>
          </cell>
          <cell r="S373">
            <v>373615907.50999987</v>
          </cell>
          <cell r="T373">
            <v>279792918.44999999</v>
          </cell>
          <cell r="U373">
            <v>10163364043.029991</v>
          </cell>
          <cell r="V373">
            <v>6664506558.0799952</v>
          </cell>
          <cell r="W373">
            <v>7244913304.4199991</v>
          </cell>
          <cell r="X373">
            <v>-0.30000003069471859</v>
          </cell>
          <cell r="Y373">
            <v>0.46000000001185981</v>
          </cell>
          <cell r="Z373">
            <v>0.36000000172407454</v>
          </cell>
          <cell r="AA373">
            <v>854117785.03999925</v>
          </cell>
        </row>
      </sheetData>
      <sheetData sheetId="10">
        <row r="9">
          <cell r="B9">
            <v>7244913304</v>
          </cell>
        </row>
        <row r="10">
          <cell r="B10">
            <v>8270667904</v>
          </cell>
          <cell r="C10">
            <v>1065639682</v>
          </cell>
          <cell r="D10">
            <v>-79428457</v>
          </cell>
          <cell r="E10">
            <v>-191627489</v>
          </cell>
          <cell r="F10">
            <v>0</v>
          </cell>
          <cell r="G10">
            <v>-79428457</v>
          </cell>
          <cell r="H10">
            <v>1119171674</v>
          </cell>
          <cell r="I10">
            <v>26463500</v>
          </cell>
          <cell r="J10">
            <v>10163364043</v>
          </cell>
          <cell r="K10">
            <v>6664506558</v>
          </cell>
          <cell r="L10">
            <v>854117785</v>
          </cell>
          <cell r="M10">
            <v>0</v>
          </cell>
          <cell r="N10">
            <v>1400640641</v>
          </cell>
          <cell r="O10">
            <v>26463500</v>
          </cell>
          <cell r="P10">
            <v>0</v>
          </cell>
          <cell r="Q10">
            <v>0</v>
          </cell>
          <cell r="R10">
            <v>-141708117</v>
          </cell>
          <cell r="S10">
            <v>-49919372</v>
          </cell>
          <cell r="T10">
            <v>281468967</v>
          </cell>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0"/>
  <sheetViews>
    <sheetView view="pageBreakPreview" zoomScale="90" zoomScaleNormal="90" zoomScaleSheetLayoutView="90" workbookViewId="0">
      <selection activeCell="B44" sqref="B44:J44"/>
    </sheetView>
  </sheetViews>
  <sheetFormatPr defaultColWidth="9.140625" defaultRowHeight="15" x14ac:dyDescent="0.3"/>
  <cols>
    <col min="1" max="1" width="4.42578125" style="9" customWidth="1"/>
    <col min="2" max="2" width="54.28515625" style="9" customWidth="1"/>
    <col min="3" max="3" width="1.28515625" style="9" customWidth="1"/>
    <col min="4" max="4" width="21" style="9" customWidth="1"/>
    <col min="5" max="5" width="1.28515625" style="10" customWidth="1"/>
    <col min="6" max="6" width="16.28515625" style="9" customWidth="1"/>
    <col min="7" max="7" width="1.28515625" style="10" customWidth="1"/>
    <col min="8" max="8" width="17" style="9" bestFit="1" customWidth="1"/>
    <col min="9" max="9" width="1.28515625" style="10" customWidth="1"/>
    <col min="10" max="10" width="17" style="9" customWidth="1"/>
    <col min="11" max="11" width="1.28515625" style="10" customWidth="1"/>
    <col min="12" max="12" width="11.28515625" style="9" customWidth="1"/>
    <col min="13" max="13" width="17.42578125" style="9" customWidth="1"/>
    <col min="14" max="14" width="15" style="9" bestFit="1" customWidth="1"/>
    <col min="15" max="15" width="14.42578125" style="9" customWidth="1"/>
    <col min="16" max="16" width="13.85546875" style="9" bestFit="1" customWidth="1"/>
    <col min="17" max="17" width="9.140625" style="9"/>
    <col min="18" max="19" width="8.42578125" style="9" bestFit="1" customWidth="1"/>
    <col min="20" max="16384" width="9.140625" style="9"/>
  </cols>
  <sheetData>
    <row r="1" spans="1:20" ht="18" customHeight="1" x14ac:dyDescent="0.4">
      <c r="A1" s="8"/>
      <c r="J1" s="11" t="s">
        <v>44</v>
      </c>
      <c r="T1" s="12"/>
    </row>
    <row r="2" spans="1:20" ht="18" customHeight="1" x14ac:dyDescent="0.4">
      <c r="A2" s="8"/>
      <c r="T2" s="12"/>
    </row>
    <row r="3" spans="1:20" ht="18" customHeight="1" x14ac:dyDescent="0.3">
      <c r="T3" s="12"/>
    </row>
    <row r="4" spans="1:20" ht="21" x14ac:dyDescent="0.4">
      <c r="B4" s="121" t="s">
        <v>0</v>
      </c>
      <c r="C4" s="121"/>
      <c r="D4" s="121"/>
      <c r="E4" s="121"/>
      <c r="F4" s="121"/>
      <c r="G4" s="121"/>
      <c r="H4" s="121"/>
      <c r="I4" s="121"/>
      <c r="J4" s="121"/>
      <c r="T4" s="12"/>
    </row>
    <row r="5" spans="1:20" ht="23.25" x14ac:dyDescent="0.4">
      <c r="A5" s="8"/>
      <c r="B5" s="121" t="s">
        <v>45</v>
      </c>
      <c r="C5" s="121"/>
      <c r="D5" s="121"/>
      <c r="E5" s="121"/>
      <c r="F5" s="121"/>
      <c r="G5" s="121"/>
      <c r="H5" s="121"/>
      <c r="I5" s="121"/>
      <c r="J5" s="121"/>
      <c r="T5" s="12"/>
    </row>
    <row r="6" spans="1:20" ht="21" x14ac:dyDescent="0.4">
      <c r="B6" s="121" t="s">
        <v>95</v>
      </c>
      <c r="C6" s="121"/>
      <c r="D6" s="121"/>
      <c r="E6" s="121"/>
      <c r="F6" s="121"/>
      <c r="G6" s="121"/>
      <c r="H6" s="121"/>
      <c r="I6" s="121"/>
      <c r="J6" s="121"/>
      <c r="T6" s="12"/>
    </row>
    <row r="7" spans="1:20" ht="18" customHeight="1" x14ac:dyDescent="0.3">
      <c r="A7" s="13"/>
      <c r="B7" s="13"/>
      <c r="C7" s="13"/>
      <c r="D7" s="13"/>
      <c r="E7" s="14"/>
      <c r="F7" s="13"/>
      <c r="G7" s="14"/>
      <c r="H7" s="13"/>
      <c r="I7" s="14"/>
      <c r="J7" s="13"/>
      <c r="K7" s="14"/>
      <c r="T7" s="12"/>
    </row>
    <row r="8" spans="1:20" ht="18" customHeight="1" x14ac:dyDescent="0.3">
      <c r="A8" s="13"/>
      <c r="B8" s="13"/>
      <c r="C8" s="13"/>
      <c r="D8" s="13"/>
      <c r="E8" s="14"/>
      <c r="F8" s="13"/>
      <c r="G8" s="14"/>
      <c r="H8" s="13"/>
      <c r="I8" s="14"/>
      <c r="J8" s="13"/>
      <c r="K8" s="14"/>
      <c r="T8" s="12"/>
    </row>
    <row r="9" spans="1:20" ht="38.25" x14ac:dyDescent="0.35">
      <c r="A9" s="15"/>
      <c r="B9" s="15"/>
      <c r="C9" s="16"/>
      <c r="D9" s="17" t="s">
        <v>46</v>
      </c>
      <c r="E9" s="18"/>
      <c r="F9" s="19" t="s">
        <v>47</v>
      </c>
      <c r="G9" s="18"/>
      <c r="H9" s="19" t="s">
        <v>48</v>
      </c>
      <c r="I9" s="18"/>
      <c r="J9" s="17" t="s">
        <v>49</v>
      </c>
      <c r="K9" s="18"/>
    </row>
    <row r="10" spans="1:20" ht="18" customHeight="1" x14ac:dyDescent="0.35">
      <c r="B10" s="20" t="s">
        <v>50</v>
      </c>
      <c r="C10" s="21"/>
      <c r="D10" s="78">
        <v>-7244913304</v>
      </c>
      <c r="E10" s="79"/>
      <c r="F10" s="23">
        <v>-373349703</v>
      </c>
      <c r="G10" s="79"/>
      <c r="H10" s="23">
        <v>715165195</v>
      </c>
      <c r="I10" s="79"/>
      <c r="J10" s="24">
        <v>0</v>
      </c>
      <c r="K10" s="22"/>
    </row>
    <row r="11" spans="1:20" ht="18" customHeight="1" x14ac:dyDescent="0.35">
      <c r="A11" s="15"/>
      <c r="B11" s="16"/>
      <c r="C11" s="25"/>
      <c r="D11" s="80"/>
      <c r="E11" s="81"/>
      <c r="F11" s="80"/>
      <c r="G11" s="81"/>
      <c r="H11" s="80"/>
      <c r="I11" s="81"/>
      <c r="J11" s="80"/>
      <c r="K11" s="26"/>
    </row>
    <row r="12" spans="1:20" ht="18" customHeight="1" x14ac:dyDescent="0.35">
      <c r="A12" s="15"/>
      <c r="B12" s="20" t="s">
        <v>51</v>
      </c>
      <c r="C12" s="27"/>
      <c r="D12" s="82"/>
      <c r="E12" s="83"/>
      <c r="F12" s="30"/>
      <c r="G12" s="83"/>
      <c r="H12" s="30"/>
      <c r="I12" s="83"/>
      <c r="J12" s="30"/>
      <c r="K12" s="28"/>
    </row>
    <row r="13" spans="1:20" ht="18" customHeight="1" x14ac:dyDescent="0.35">
      <c r="A13" s="15"/>
      <c r="B13" s="29" t="s">
        <v>52</v>
      </c>
      <c r="C13" s="21"/>
      <c r="D13" s="30">
        <v>-220437301</v>
      </c>
      <c r="E13" s="79"/>
      <c r="F13" s="101"/>
      <c r="G13" s="79"/>
      <c r="H13" s="101"/>
      <c r="I13" s="79"/>
      <c r="J13" s="30">
        <f>-D13</f>
        <v>220437301</v>
      </c>
      <c r="K13" s="22"/>
    </row>
    <row r="14" spans="1:20" ht="18" customHeight="1" x14ac:dyDescent="0.35">
      <c r="A14" s="15"/>
      <c r="B14" s="29" t="s">
        <v>53</v>
      </c>
      <c r="C14" s="21"/>
      <c r="D14" s="30">
        <v>-1447710612</v>
      </c>
      <c r="E14" s="79"/>
      <c r="F14" s="101"/>
      <c r="G14" s="79"/>
      <c r="H14" s="101"/>
      <c r="I14" s="79"/>
      <c r="J14" s="30">
        <f>-D14</f>
        <v>1447710612</v>
      </c>
      <c r="K14" s="22"/>
    </row>
    <row r="15" spans="1:20" ht="18" customHeight="1" x14ac:dyDescent="0.35">
      <c r="A15" s="15"/>
      <c r="B15" s="29" t="s">
        <v>94</v>
      </c>
      <c r="C15" s="21"/>
      <c r="D15" s="30">
        <v>0</v>
      </c>
      <c r="E15" s="79"/>
      <c r="F15" s="101"/>
      <c r="G15" s="79"/>
      <c r="H15" s="101"/>
      <c r="I15" s="79"/>
      <c r="J15" s="30">
        <f>-D15</f>
        <v>0</v>
      </c>
      <c r="K15" s="22"/>
    </row>
    <row r="16" spans="1:20" ht="55.5" customHeight="1" x14ac:dyDescent="0.35">
      <c r="A16" s="15"/>
      <c r="B16" s="31" t="s">
        <v>54</v>
      </c>
      <c r="C16" s="21"/>
      <c r="D16" s="30">
        <v>158856913</v>
      </c>
      <c r="E16" s="79"/>
      <c r="F16" s="32">
        <v>-158856913</v>
      </c>
      <c r="G16" s="79"/>
      <c r="H16" s="32">
        <v>0</v>
      </c>
      <c r="I16" s="79"/>
      <c r="J16" s="101"/>
      <c r="K16" s="22"/>
    </row>
    <row r="17" spans="1:11" ht="18" customHeight="1" x14ac:dyDescent="0.35">
      <c r="A17" s="15"/>
      <c r="B17" s="33" t="s">
        <v>55</v>
      </c>
      <c r="C17" s="21"/>
      <c r="D17" s="101"/>
      <c r="E17" s="79"/>
      <c r="F17" s="32">
        <v>79428456</v>
      </c>
      <c r="G17" s="79"/>
      <c r="H17" s="32">
        <v>0</v>
      </c>
      <c r="I17" s="79"/>
      <c r="J17" s="30">
        <f>-F17</f>
        <v>-79428456</v>
      </c>
      <c r="K17" s="22"/>
    </row>
    <row r="18" spans="1:11" ht="18" customHeight="1" x14ac:dyDescent="0.35">
      <c r="A18" s="15"/>
      <c r="B18" s="33" t="s">
        <v>56</v>
      </c>
      <c r="C18" s="21"/>
      <c r="D18" s="101"/>
      <c r="E18" s="79"/>
      <c r="F18" s="32">
        <v>15054410</v>
      </c>
      <c r="G18" s="79"/>
      <c r="H18" s="32">
        <v>-44486083</v>
      </c>
      <c r="I18" s="79"/>
      <c r="J18" s="30">
        <f>-H18-F18</f>
        <v>29431673</v>
      </c>
      <c r="K18" s="22"/>
    </row>
    <row r="19" spans="1:11" ht="36" customHeight="1" x14ac:dyDescent="0.35">
      <c r="A19" s="15"/>
      <c r="B19" s="34" t="s">
        <v>57</v>
      </c>
      <c r="C19" s="21"/>
      <c r="D19" s="30">
        <v>-52927000</v>
      </c>
      <c r="E19" s="79"/>
      <c r="F19" s="32">
        <v>0</v>
      </c>
      <c r="G19" s="79"/>
      <c r="H19" s="32">
        <v>52927000</v>
      </c>
      <c r="I19" s="79"/>
      <c r="J19" s="101"/>
      <c r="K19" s="22"/>
    </row>
    <row r="20" spans="1:11" ht="18" customHeight="1" x14ac:dyDescent="0.35">
      <c r="A20" s="15"/>
      <c r="B20" s="33" t="s">
        <v>55</v>
      </c>
      <c r="C20" s="21"/>
      <c r="D20" s="101"/>
      <c r="E20" s="79"/>
      <c r="F20" s="32">
        <v>0</v>
      </c>
      <c r="G20" s="79"/>
      <c r="H20" s="32">
        <v>-26463500</v>
      </c>
      <c r="I20" s="79"/>
      <c r="J20" s="30">
        <f>-H20</f>
        <v>26463500</v>
      </c>
      <c r="K20" s="22"/>
    </row>
    <row r="21" spans="1:11" ht="18" customHeight="1" x14ac:dyDescent="0.35">
      <c r="A21" s="15"/>
      <c r="B21" s="33" t="s">
        <v>56</v>
      </c>
      <c r="C21" s="21"/>
      <c r="D21" s="101"/>
      <c r="E21" s="79"/>
      <c r="F21" s="32">
        <v>0</v>
      </c>
      <c r="G21" s="79"/>
      <c r="H21" s="32">
        <v>-62081820</v>
      </c>
      <c r="I21" s="79"/>
      <c r="J21" s="30">
        <f>-H21</f>
        <v>62081820</v>
      </c>
      <c r="K21" s="22"/>
    </row>
    <row r="22" spans="1:11" ht="18" customHeight="1" x14ac:dyDescent="0.35">
      <c r="A22" s="15"/>
      <c r="B22" s="35" t="s">
        <v>58</v>
      </c>
      <c r="C22" s="27"/>
      <c r="D22" s="30">
        <v>1368004318</v>
      </c>
      <c r="E22" s="83"/>
      <c r="F22" s="101"/>
      <c r="G22" s="83"/>
      <c r="H22" s="101"/>
      <c r="I22" s="83"/>
      <c r="J22" s="30">
        <f>-D22</f>
        <v>-1368004318</v>
      </c>
      <c r="K22" s="28"/>
    </row>
    <row r="23" spans="1:11" ht="18" customHeight="1" x14ac:dyDescent="0.35">
      <c r="A23" s="15"/>
      <c r="B23" s="35" t="s">
        <v>59</v>
      </c>
      <c r="C23" s="27"/>
      <c r="D23" s="30">
        <v>30447178</v>
      </c>
      <c r="E23" s="83"/>
      <c r="F23" s="101"/>
      <c r="G23" s="83"/>
      <c r="H23" s="101"/>
      <c r="I23" s="83"/>
      <c r="J23" s="30">
        <f>-D23</f>
        <v>-30447178</v>
      </c>
      <c r="K23" s="28"/>
    </row>
    <row r="24" spans="1:11" ht="18" customHeight="1" x14ac:dyDescent="0.35">
      <c r="A24" s="15"/>
      <c r="B24" s="36" t="s">
        <v>60</v>
      </c>
      <c r="C24" s="21"/>
      <c r="D24" s="84">
        <f>SUM(D13:D23)</f>
        <v>-163766504</v>
      </c>
      <c r="E24" s="79"/>
      <c r="F24" s="84">
        <f>SUM(F13:F23)</f>
        <v>-64374047</v>
      </c>
      <c r="G24" s="79"/>
      <c r="H24" s="84">
        <f>SUM(H13:H23)</f>
        <v>-80104403</v>
      </c>
      <c r="I24" s="79"/>
      <c r="J24" s="84">
        <f>SUM(J10:J23)</f>
        <v>308244954</v>
      </c>
      <c r="K24" s="22"/>
    </row>
    <row r="25" spans="1:11" ht="18" customHeight="1" x14ac:dyDescent="0.35">
      <c r="A25" s="15"/>
      <c r="B25" s="25"/>
      <c r="C25" s="21"/>
      <c r="D25" s="37"/>
      <c r="E25" s="79"/>
      <c r="F25" s="37"/>
      <c r="G25" s="79"/>
      <c r="H25" s="37"/>
      <c r="I25" s="79"/>
      <c r="J25" s="37"/>
      <c r="K25" s="22"/>
    </row>
    <row r="26" spans="1:11" ht="18" customHeight="1" x14ac:dyDescent="0.35">
      <c r="A26" s="15"/>
      <c r="B26" s="38" t="s">
        <v>61</v>
      </c>
      <c r="C26" s="21"/>
      <c r="D26" s="37"/>
      <c r="E26" s="79"/>
      <c r="F26" s="37"/>
      <c r="G26" s="79"/>
      <c r="H26" s="37"/>
      <c r="I26" s="79"/>
      <c r="J26" s="37"/>
      <c r="K26" s="22"/>
    </row>
    <row r="27" spans="1:11" ht="18" customHeight="1" x14ac:dyDescent="0.35">
      <c r="A27" s="15"/>
      <c r="B27" s="35" t="s">
        <v>62</v>
      </c>
      <c r="C27" s="21"/>
      <c r="D27" s="30">
        <v>854117785</v>
      </c>
      <c r="E27" s="79"/>
      <c r="F27" s="101"/>
      <c r="G27" s="79"/>
      <c r="H27" s="101"/>
      <c r="I27" s="79"/>
      <c r="J27" s="37"/>
      <c r="K27" s="22"/>
    </row>
    <row r="28" spans="1:11" ht="18" customHeight="1" x14ac:dyDescent="0.35">
      <c r="A28" s="15"/>
      <c r="B28" s="35" t="s">
        <v>63</v>
      </c>
      <c r="C28" s="21"/>
      <c r="D28" s="30">
        <v>164576018</v>
      </c>
      <c r="E28" s="79"/>
      <c r="F28" s="101"/>
      <c r="G28" s="79"/>
      <c r="H28" s="101"/>
      <c r="I28" s="79"/>
      <c r="J28" s="30">
        <f>-D28</f>
        <v>-164576018</v>
      </c>
      <c r="K28" s="22"/>
    </row>
    <row r="29" spans="1:11" ht="18" customHeight="1" x14ac:dyDescent="0.35">
      <c r="A29" s="15"/>
      <c r="B29" s="35" t="s">
        <v>64</v>
      </c>
      <c r="C29" s="21"/>
      <c r="D29" s="83">
        <v>918390778</v>
      </c>
      <c r="E29" s="79"/>
      <c r="F29" s="101"/>
      <c r="G29" s="79"/>
      <c r="H29" s="101"/>
      <c r="I29" s="79"/>
      <c r="J29" s="30">
        <f>-D29</f>
        <v>-918390778</v>
      </c>
      <c r="K29" s="22"/>
    </row>
    <row r="30" spans="1:11" ht="36" customHeight="1" x14ac:dyDescent="0.35">
      <c r="A30" s="15"/>
      <c r="B30" s="39" t="s">
        <v>65</v>
      </c>
      <c r="C30" s="21"/>
      <c r="D30" s="83">
        <v>-1398964592</v>
      </c>
      <c r="E30" s="79"/>
      <c r="F30" s="32">
        <v>0</v>
      </c>
      <c r="G30" s="79"/>
      <c r="H30" s="32">
        <v>1398964592</v>
      </c>
      <c r="I30" s="79"/>
      <c r="J30" s="101"/>
      <c r="K30" s="22"/>
    </row>
    <row r="31" spans="1:11" ht="18" customHeight="1" x14ac:dyDescent="0.35">
      <c r="A31" s="15"/>
      <c r="B31" s="33" t="s">
        <v>55</v>
      </c>
      <c r="C31" s="21"/>
      <c r="D31" s="102"/>
      <c r="E31" s="79"/>
      <c r="F31" s="32">
        <v>0</v>
      </c>
      <c r="G31" s="79"/>
      <c r="H31" s="32">
        <v>-279792918</v>
      </c>
      <c r="I31" s="79"/>
      <c r="J31" s="32">
        <f>-H31</f>
        <v>279792918</v>
      </c>
      <c r="K31" s="22"/>
    </row>
    <row r="32" spans="1:11" ht="18" customHeight="1" x14ac:dyDescent="0.35">
      <c r="A32" s="15"/>
      <c r="B32" s="33" t="s">
        <v>56</v>
      </c>
      <c r="C32" s="21"/>
      <c r="D32" s="102"/>
      <c r="E32" s="79"/>
      <c r="F32" s="32">
        <v>166667803</v>
      </c>
      <c r="G32" s="79"/>
      <c r="H32" s="32">
        <v>-327128324</v>
      </c>
      <c r="I32" s="79"/>
      <c r="J32" s="30">
        <f>-(F32+H32)</f>
        <v>160460521</v>
      </c>
      <c r="K32" s="22"/>
    </row>
    <row r="33" spans="1:15" ht="18" customHeight="1" x14ac:dyDescent="0.35">
      <c r="A33" s="15"/>
      <c r="B33" s="29" t="s">
        <v>66</v>
      </c>
      <c r="C33" s="21"/>
      <c r="D33" s="30">
        <v>-1368004318</v>
      </c>
      <c r="E33" s="79"/>
      <c r="F33" s="101"/>
      <c r="G33" s="79"/>
      <c r="H33" s="101"/>
      <c r="I33" s="79"/>
      <c r="J33" s="30">
        <f>-D33</f>
        <v>1368004318</v>
      </c>
      <c r="K33" s="22"/>
    </row>
    <row r="34" spans="1:15" ht="18" customHeight="1" x14ac:dyDescent="0.35">
      <c r="A34" s="15"/>
      <c r="B34" s="29" t="s">
        <v>67</v>
      </c>
      <c r="C34" s="21"/>
      <c r="D34" s="30">
        <v>-16749257</v>
      </c>
      <c r="E34" s="79"/>
      <c r="F34" s="101"/>
      <c r="G34" s="79"/>
      <c r="H34" s="101"/>
      <c r="I34" s="79"/>
      <c r="J34" s="30">
        <f>-D34</f>
        <v>16749257</v>
      </c>
      <c r="K34" s="22"/>
    </row>
    <row r="35" spans="1:15" ht="18" customHeight="1" x14ac:dyDescent="0.35">
      <c r="A35" s="15"/>
      <c r="B35" s="29" t="s">
        <v>59</v>
      </c>
      <c r="C35" s="21"/>
      <c r="D35" s="30">
        <v>-30447178</v>
      </c>
      <c r="E35" s="79"/>
      <c r="F35" s="101"/>
      <c r="G35" s="79"/>
      <c r="H35" s="101"/>
      <c r="I35" s="79"/>
      <c r="J35" s="30">
        <f>-D35</f>
        <v>30447178</v>
      </c>
      <c r="K35" s="22"/>
    </row>
    <row r="36" spans="1:15" ht="18" customHeight="1" x14ac:dyDescent="0.35">
      <c r="A36" s="15"/>
      <c r="B36" s="29" t="s">
        <v>68</v>
      </c>
      <c r="C36" s="21"/>
      <c r="D36" s="30">
        <v>15092668</v>
      </c>
      <c r="E36" s="79"/>
      <c r="F36" s="101"/>
      <c r="G36" s="79"/>
      <c r="H36" s="101"/>
      <c r="I36" s="79"/>
      <c r="J36" s="30">
        <f>-D36</f>
        <v>-15092668</v>
      </c>
      <c r="K36" s="22"/>
      <c r="N36" s="10"/>
    </row>
    <row r="37" spans="1:15" ht="18" customHeight="1" x14ac:dyDescent="0.35">
      <c r="A37" s="15"/>
      <c r="B37" s="36" t="s">
        <v>69</v>
      </c>
      <c r="C37" s="21"/>
      <c r="D37" s="84">
        <f>SUM(D27:D36)</f>
        <v>-861988096</v>
      </c>
      <c r="E37" s="79"/>
      <c r="F37" s="84">
        <f>SUM(F27:F36)</f>
        <v>166667803</v>
      </c>
      <c r="G37" s="79"/>
      <c r="H37" s="84">
        <f>SUM(H27:H36)</f>
        <v>792043350</v>
      </c>
      <c r="I37" s="79"/>
      <c r="J37" s="84">
        <f>SUM(J27:J36)</f>
        <v>757394728</v>
      </c>
      <c r="K37" s="22"/>
    </row>
    <row r="38" spans="1:15" ht="18" customHeight="1" x14ac:dyDescent="0.35">
      <c r="A38" s="15"/>
      <c r="B38" s="16"/>
      <c r="C38" s="21"/>
      <c r="D38" s="30"/>
      <c r="E38" s="79"/>
      <c r="F38" s="37"/>
      <c r="G38" s="79"/>
      <c r="H38" s="37"/>
      <c r="I38" s="79"/>
      <c r="J38" s="37"/>
      <c r="K38" s="22"/>
    </row>
    <row r="39" spans="1:15" ht="18" customHeight="1" thickBot="1" x14ac:dyDescent="0.4">
      <c r="A39" s="40"/>
      <c r="B39" s="20" t="s">
        <v>70</v>
      </c>
      <c r="C39" s="41"/>
      <c r="D39" s="85">
        <f>D10+D24+D37</f>
        <v>-8270667904</v>
      </c>
      <c r="E39" s="86"/>
      <c r="F39" s="85">
        <f>F10+F24+F37</f>
        <v>-271055947</v>
      </c>
      <c r="G39" s="86"/>
      <c r="H39" s="85">
        <f>H10+H24+H37</f>
        <v>1427104142</v>
      </c>
      <c r="I39" s="86"/>
      <c r="J39" s="85">
        <f>J10+J24+J37</f>
        <v>1065639682</v>
      </c>
      <c r="K39" s="42"/>
    </row>
    <row r="40" spans="1:15" ht="18" customHeight="1" thickTop="1" x14ac:dyDescent="0.35">
      <c r="A40" s="40"/>
      <c r="B40" s="20"/>
      <c r="C40" s="42"/>
      <c r="D40" s="86"/>
      <c r="E40" s="86"/>
      <c r="F40" s="86"/>
      <c r="G40" s="86"/>
      <c r="H40" s="86"/>
      <c r="I40" s="86"/>
      <c r="J40" s="86"/>
      <c r="K40" s="42"/>
    </row>
    <row r="41" spans="1:15" ht="18" customHeight="1" x14ac:dyDescent="0.35">
      <c r="A41" s="40"/>
      <c r="B41" s="15"/>
      <c r="C41" s="43"/>
      <c r="D41" s="87"/>
      <c r="E41" s="88"/>
      <c r="F41" s="87"/>
      <c r="G41" s="88"/>
      <c r="H41" s="87"/>
      <c r="I41" s="88"/>
      <c r="J41" s="87"/>
      <c r="K41" s="45"/>
      <c r="O41" s="46"/>
    </row>
    <row r="42" spans="1:15" ht="96.75" customHeight="1" x14ac:dyDescent="0.3">
      <c r="A42" s="47"/>
      <c r="B42" s="122" t="s">
        <v>71</v>
      </c>
      <c r="C42" s="122"/>
      <c r="D42" s="122"/>
      <c r="E42" s="122"/>
      <c r="F42" s="122"/>
      <c r="G42" s="122"/>
      <c r="H42" s="122"/>
      <c r="I42" s="122"/>
      <c r="J42" s="122"/>
      <c r="K42" s="45"/>
    </row>
    <row r="43" spans="1:15" ht="18" customHeight="1" x14ac:dyDescent="0.35">
      <c r="A43" s="40"/>
      <c r="B43" s="15"/>
      <c r="C43" s="43"/>
      <c r="D43" s="44"/>
      <c r="E43" s="45"/>
      <c r="F43" s="44"/>
      <c r="G43" s="45"/>
      <c r="H43" s="44"/>
      <c r="I43" s="45"/>
      <c r="J43" s="44"/>
      <c r="K43" s="48"/>
    </row>
    <row r="44" spans="1:15" ht="60.75" customHeight="1" x14ac:dyDescent="0.3">
      <c r="A44" s="47"/>
      <c r="B44" s="122" t="s">
        <v>96</v>
      </c>
      <c r="C44" s="122"/>
      <c r="D44" s="122"/>
      <c r="E44" s="122"/>
      <c r="F44" s="122"/>
      <c r="G44" s="122"/>
      <c r="H44" s="122"/>
      <c r="I44" s="122"/>
      <c r="J44" s="122"/>
      <c r="K44" s="49"/>
    </row>
    <row r="45" spans="1:15" ht="18" customHeight="1" x14ac:dyDescent="0.3">
      <c r="A45" s="47"/>
      <c r="B45" s="77"/>
      <c r="C45" s="77"/>
      <c r="D45" s="77"/>
      <c r="E45" s="49"/>
      <c r="F45" s="77"/>
      <c r="G45" s="49"/>
      <c r="H45" s="77"/>
      <c r="I45" s="49"/>
      <c r="J45" s="77"/>
      <c r="K45" s="49"/>
    </row>
    <row r="46" spans="1:15" ht="18" customHeight="1" x14ac:dyDescent="0.35">
      <c r="A46" s="50"/>
      <c r="B46" s="51" t="s">
        <v>72</v>
      </c>
      <c r="C46" s="52"/>
      <c r="D46" s="52"/>
      <c r="E46" s="53"/>
      <c r="F46" s="52"/>
      <c r="G46" s="53"/>
      <c r="H46" s="52"/>
      <c r="I46" s="53"/>
      <c r="J46" s="52"/>
      <c r="K46" s="53"/>
    </row>
    <row r="48" spans="1:15" ht="18" customHeight="1" x14ac:dyDescent="0.3">
      <c r="A48" s="54"/>
      <c r="B48" s="13"/>
      <c r="C48" s="13"/>
      <c r="D48" s="13"/>
      <c r="E48" s="14"/>
      <c r="F48" s="13"/>
      <c r="G48" s="14"/>
      <c r="H48" s="13"/>
      <c r="I48" s="14"/>
      <c r="J48" s="13"/>
      <c r="K48" s="14"/>
    </row>
    <row r="49" spans="2:11" ht="18" customHeight="1" x14ac:dyDescent="0.3">
      <c r="B49" s="55"/>
      <c r="C49" s="55"/>
      <c r="D49" s="55"/>
      <c r="E49" s="56"/>
      <c r="F49" s="55"/>
      <c r="G49" s="56"/>
      <c r="H49" s="55"/>
      <c r="I49" s="56"/>
      <c r="J49" s="13"/>
      <c r="K49" s="56"/>
    </row>
    <row r="50" spans="2:11" ht="18" customHeight="1" x14ac:dyDescent="0.3">
      <c r="C50" s="57"/>
      <c r="D50" s="57"/>
      <c r="E50" s="58"/>
      <c r="F50" s="57"/>
      <c r="G50" s="58"/>
      <c r="H50" s="57"/>
      <c r="I50" s="58"/>
      <c r="J50" s="13"/>
      <c r="K50" s="58"/>
    </row>
    <row r="51" spans="2:11" ht="18" customHeight="1" x14ac:dyDescent="0.3">
      <c r="C51" s="57"/>
      <c r="D51" s="57"/>
      <c r="E51" s="58"/>
      <c r="F51" s="57"/>
      <c r="G51" s="58"/>
      <c r="H51" s="57"/>
      <c r="I51" s="58"/>
      <c r="J51" s="57"/>
      <c r="K51" s="58"/>
    </row>
    <row r="52" spans="2:11" ht="18" customHeight="1" x14ac:dyDescent="0.3">
      <c r="C52" s="57"/>
      <c r="D52" s="57"/>
      <c r="E52" s="58"/>
      <c r="F52" s="57"/>
      <c r="G52" s="58"/>
      <c r="H52" s="57"/>
      <c r="I52" s="58"/>
      <c r="J52" s="57"/>
      <c r="K52" s="58"/>
    </row>
    <row r="53" spans="2:11" ht="18" customHeight="1" x14ac:dyDescent="0.3">
      <c r="C53" s="57"/>
      <c r="D53" s="57"/>
      <c r="E53" s="58"/>
      <c r="F53" s="57"/>
      <c r="G53" s="58"/>
      <c r="H53" s="57"/>
      <c r="I53" s="58"/>
      <c r="J53" s="57"/>
      <c r="K53" s="58"/>
    </row>
    <row r="54" spans="2:11" ht="18" customHeight="1" x14ac:dyDescent="0.3">
      <c r="C54" s="57"/>
      <c r="D54" s="57"/>
      <c r="E54" s="58"/>
      <c r="F54" s="57"/>
      <c r="G54" s="58"/>
      <c r="H54" s="57"/>
      <c r="I54" s="58"/>
      <c r="J54" s="57"/>
      <c r="K54" s="58"/>
    </row>
    <row r="55" spans="2:11" ht="18" customHeight="1" x14ac:dyDescent="0.3">
      <c r="C55" s="57"/>
      <c r="D55" s="57"/>
      <c r="E55" s="58"/>
      <c r="F55" s="57"/>
      <c r="G55" s="58"/>
      <c r="H55" s="57"/>
      <c r="I55" s="58"/>
      <c r="J55" s="57"/>
      <c r="K55" s="58"/>
    </row>
    <row r="56" spans="2:11" ht="18" customHeight="1" x14ac:dyDescent="0.3">
      <c r="C56" s="57"/>
      <c r="D56" s="57"/>
      <c r="E56" s="58"/>
      <c r="F56" s="57"/>
      <c r="G56" s="58"/>
      <c r="H56" s="57"/>
      <c r="I56" s="58"/>
      <c r="J56" s="57"/>
      <c r="K56" s="58"/>
    </row>
    <row r="57" spans="2:11" ht="18" customHeight="1" x14ac:dyDescent="0.3">
      <c r="C57" s="57"/>
      <c r="D57" s="57"/>
      <c r="E57" s="58"/>
      <c r="F57" s="57" t="s">
        <v>73</v>
      </c>
      <c r="G57" s="58"/>
      <c r="H57" s="57"/>
      <c r="I57" s="58"/>
      <c r="J57" s="57"/>
      <c r="K57" s="58"/>
    </row>
    <row r="58" spans="2:11" ht="18" customHeight="1" x14ac:dyDescent="0.3">
      <c r="C58" s="57"/>
      <c r="D58" s="57"/>
      <c r="E58" s="58"/>
      <c r="F58" s="57"/>
      <c r="G58" s="58"/>
      <c r="H58" s="57"/>
      <c r="I58" s="58"/>
      <c r="J58" s="57"/>
      <c r="K58" s="58"/>
    </row>
    <row r="59" spans="2:11" ht="18" customHeight="1" x14ac:dyDescent="0.3">
      <c r="C59" s="57"/>
      <c r="D59" s="57"/>
      <c r="E59" s="58"/>
      <c r="F59" s="57"/>
      <c r="G59" s="58"/>
      <c r="H59" s="57"/>
      <c r="I59" s="58"/>
      <c r="J59" s="57"/>
      <c r="K59" s="58"/>
    </row>
    <row r="60" spans="2:11" ht="18" customHeight="1" x14ac:dyDescent="0.3">
      <c r="C60" s="57"/>
      <c r="D60" s="57"/>
      <c r="E60" s="58"/>
      <c r="F60" s="57"/>
      <c r="G60" s="58"/>
      <c r="H60" s="57"/>
      <c r="I60" s="58"/>
      <c r="J60" s="57"/>
      <c r="K60" s="58"/>
    </row>
    <row r="61" spans="2:11" ht="18" customHeight="1" x14ac:dyDescent="0.3">
      <c r="C61" s="57"/>
      <c r="D61" s="57"/>
      <c r="E61" s="58"/>
      <c r="F61" s="57"/>
      <c r="G61" s="58"/>
      <c r="H61" s="57"/>
      <c r="I61" s="58"/>
      <c r="J61" s="57"/>
      <c r="K61" s="58"/>
    </row>
    <row r="62" spans="2:11" ht="18" customHeight="1" x14ac:dyDescent="0.3">
      <c r="C62" s="57"/>
      <c r="D62" s="57"/>
      <c r="E62" s="58"/>
      <c r="F62" s="57"/>
      <c r="G62" s="58"/>
      <c r="H62" s="57"/>
      <c r="I62" s="58"/>
      <c r="J62" s="57"/>
      <c r="K62" s="58"/>
    </row>
    <row r="63" spans="2:11" ht="18" customHeight="1" x14ac:dyDescent="0.3">
      <c r="C63" s="57"/>
      <c r="D63" s="57"/>
      <c r="E63" s="58"/>
      <c r="F63" s="57"/>
      <c r="G63" s="58"/>
      <c r="H63" s="57"/>
      <c r="I63" s="58"/>
      <c r="J63" s="57"/>
      <c r="K63" s="58"/>
    </row>
    <row r="64" spans="2:11" ht="18" customHeight="1" x14ac:dyDescent="0.3">
      <c r="C64" s="57"/>
      <c r="D64" s="57"/>
      <c r="E64" s="58"/>
      <c r="F64" s="57"/>
      <c r="G64" s="58"/>
      <c r="H64" s="57"/>
      <c r="I64" s="58"/>
      <c r="J64" s="57"/>
      <c r="K64" s="58"/>
    </row>
    <row r="65" spans="3:11" ht="18" customHeight="1" x14ac:dyDescent="0.3">
      <c r="C65" s="57"/>
      <c r="D65" s="57"/>
      <c r="E65" s="58"/>
      <c r="F65" s="57"/>
      <c r="G65" s="58"/>
      <c r="H65" s="57"/>
      <c r="I65" s="58"/>
      <c r="J65" s="57"/>
      <c r="K65" s="58"/>
    </row>
    <row r="66" spans="3:11" ht="18" customHeight="1" x14ac:dyDescent="0.3">
      <c r="C66" s="57"/>
      <c r="D66" s="57"/>
      <c r="E66" s="58"/>
      <c r="F66" s="57"/>
      <c r="G66" s="58"/>
      <c r="H66" s="57"/>
      <c r="I66" s="58"/>
      <c r="J66" s="57"/>
      <c r="K66" s="58"/>
    </row>
    <row r="67" spans="3:11" ht="18" customHeight="1" x14ac:dyDescent="0.3">
      <c r="C67" s="57"/>
      <c r="D67" s="57"/>
      <c r="E67" s="58"/>
      <c r="F67" s="57"/>
      <c r="G67" s="58"/>
      <c r="H67" s="57"/>
      <c r="I67" s="58"/>
      <c r="J67" s="57"/>
      <c r="K67" s="58"/>
    </row>
    <row r="68" spans="3:11" ht="18" customHeight="1" x14ac:dyDescent="0.3">
      <c r="C68" s="57"/>
      <c r="D68" s="57"/>
      <c r="E68" s="58"/>
      <c r="F68" s="57"/>
      <c r="G68" s="58"/>
      <c r="H68" s="57"/>
      <c r="I68" s="58"/>
      <c r="J68" s="57"/>
      <c r="K68" s="58"/>
    </row>
    <row r="69" spans="3:11" ht="18" customHeight="1" x14ac:dyDescent="0.3">
      <c r="C69" s="57"/>
      <c r="D69" s="57"/>
      <c r="E69" s="58"/>
      <c r="F69" s="57"/>
      <c r="G69" s="58"/>
      <c r="H69" s="57"/>
      <c r="I69" s="58"/>
      <c r="J69" s="57"/>
      <c r="K69" s="58"/>
    </row>
    <row r="70" spans="3:11" ht="18" customHeight="1" x14ac:dyDescent="0.3">
      <c r="C70" s="57"/>
      <c r="D70" s="57"/>
      <c r="E70" s="58"/>
      <c r="F70" s="57"/>
      <c r="G70" s="58"/>
      <c r="H70" s="57"/>
      <c r="I70" s="58"/>
      <c r="J70" s="57"/>
      <c r="K70" s="58"/>
    </row>
    <row r="71" spans="3:11" ht="18" customHeight="1" x14ac:dyDescent="0.3">
      <c r="C71" s="57"/>
      <c r="D71" s="57"/>
      <c r="E71" s="58"/>
      <c r="F71" s="57"/>
      <c r="G71" s="58"/>
      <c r="H71" s="57"/>
      <c r="I71" s="58"/>
      <c r="J71" s="57"/>
      <c r="K71" s="58"/>
    </row>
    <row r="72" spans="3:11" ht="18" customHeight="1" x14ac:dyDescent="0.3">
      <c r="C72" s="57"/>
      <c r="D72" s="57"/>
      <c r="E72" s="58"/>
      <c r="F72" s="57"/>
      <c r="G72" s="58"/>
      <c r="H72" s="57"/>
      <c r="I72" s="58"/>
      <c r="J72" s="57"/>
      <c r="K72" s="58"/>
    </row>
    <row r="73" spans="3:11" ht="18" customHeight="1" x14ac:dyDescent="0.3">
      <c r="C73" s="57"/>
      <c r="D73" s="57"/>
      <c r="E73" s="58"/>
      <c r="F73" s="57"/>
      <c r="G73" s="58"/>
      <c r="H73" s="57"/>
      <c r="I73" s="58"/>
      <c r="J73" s="57"/>
      <c r="K73" s="58"/>
    </row>
    <row r="74" spans="3:11" ht="18" customHeight="1" x14ac:dyDescent="0.3">
      <c r="C74" s="57"/>
      <c r="D74" s="57"/>
      <c r="E74" s="58"/>
      <c r="F74" s="57"/>
      <c r="G74" s="58"/>
      <c r="H74" s="57"/>
      <c r="I74" s="58"/>
      <c r="J74" s="57"/>
      <c r="K74" s="58"/>
    </row>
    <row r="75" spans="3:11" ht="18" customHeight="1" x14ac:dyDescent="0.3">
      <c r="C75" s="57"/>
      <c r="D75" s="57"/>
      <c r="E75" s="58"/>
      <c r="F75" s="57"/>
      <c r="G75" s="58"/>
      <c r="H75" s="57"/>
      <c r="I75" s="58"/>
      <c r="J75" s="57"/>
      <c r="K75" s="58"/>
    </row>
    <row r="76" spans="3:11" ht="18" customHeight="1" x14ac:dyDescent="0.3">
      <c r="C76" s="57"/>
      <c r="D76" s="57"/>
      <c r="E76" s="58"/>
      <c r="F76" s="57"/>
      <c r="G76" s="58"/>
      <c r="H76" s="57"/>
      <c r="I76" s="58"/>
      <c r="J76" s="57"/>
      <c r="K76" s="58"/>
    </row>
    <row r="77" spans="3:11" ht="18" customHeight="1" x14ac:dyDescent="0.3">
      <c r="C77" s="57"/>
      <c r="D77" s="57"/>
      <c r="E77" s="58"/>
      <c r="F77" s="57"/>
      <c r="G77" s="58"/>
      <c r="H77" s="57"/>
      <c r="I77" s="58"/>
      <c r="J77" s="57"/>
      <c r="K77" s="58"/>
    </row>
    <row r="78" spans="3:11" ht="18" customHeight="1" x14ac:dyDescent="0.3">
      <c r="C78" s="57"/>
      <c r="D78" s="57"/>
      <c r="E78" s="58"/>
      <c r="F78" s="57"/>
      <c r="G78" s="58"/>
      <c r="H78" s="57"/>
      <c r="I78" s="58"/>
      <c r="J78" s="57"/>
      <c r="K78" s="58"/>
    </row>
    <row r="79" spans="3:11" ht="18" customHeight="1" x14ac:dyDescent="0.3">
      <c r="C79" s="57"/>
      <c r="D79" s="57"/>
      <c r="E79" s="58"/>
      <c r="F79" s="57"/>
      <c r="G79" s="58"/>
      <c r="H79" s="57"/>
      <c r="I79" s="58"/>
      <c r="J79" s="57"/>
      <c r="K79" s="58"/>
    </row>
    <row r="80" spans="3:11" ht="18" customHeight="1" x14ac:dyDescent="0.3">
      <c r="C80" s="57"/>
      <c r="D80" s="57"/>
      <c r="E80" s="58"/>
      <c r="F80" s="57"/>
      <c r="G80" s="58"/>
      <c r="H80" s="57"/>
      <c r="I80" s="58"/>
      <c r="J80" s="57"/>
      <c r="K80" s="58"/>
    </row>
    <row r="81" spans="3:11" ht="18" customHeight="1" x14ac:dyDescent="0.3">
      <c r="C81" s="57"/>
      <c r="D81" s="57"/>
      <c r="E81" s="58"/>
      <c r="F81" s="57"/>
      <c r="G81" s="58"/>
      <c r="H81" s="57"/>
      <c r="I81" s="58"/>
      <c r="J81" s="57"/>
      <c r="K81" s="58"/>
    </row>
    <row r="82" spans="3:11" ht="18" customHeight="1" x14ac:dyDescent="0.3">
      <c r="C82" s="57"/>
      <c r="D82" s="57"/>
      <c r="E82" s="58"/>
      <c r="F82" s="57"/>
      <c r="G82" s="58"/>
      <c r="H82" s="57"/>
      <c r="I82" s="58"/>
      <c r="J82" s="57"/>
      <c r="K82" s="58"/>
    </row>
    <row r="83" spans="3:11" ht="18" customHeight="1" x14ac:dyDescent="0.3">
      <c r="C83" s="57"/>
      <c r="D83" s="57"/>
      <c r="E83" s="58"/>
      <c r="F83" s="57"/>
      <c r="G83" s="58"/>
      <c r="H83" s="57"/>
      <c r="I83" s="58"/>
      <c r="J83" s="57"/>
      <c r="K83" s="58"/>
    </row>
    <row r="84" spans="3:11" ht="18" customHeight="1" x14ac:dyDescent="0.3">
      <c r="C84" s="57"/>
      <c r="D84" s="57"/>
      <c r="E84" s="58"/>
      <c r="F84" s="57"/>
      <c r="G84" s="58"/>
      <c r="H84" s="57"/>
      <c r="I84" s="58"/>
      <c r="J84" s="57"/>
      <c r="K84" s="58"/>
    </row>
    <row r="85" spans="3:11" ht="18" customHeight="1" x14ac:dyDescent="0.3"/>
    <row r="86" spans="3:11" ht="18" customHeight="1" x14ac:dyDescent="0.3"/>
    <row r="87" spans="3:11" ht="18" customHeight="1" x14ac:dyDescent="0.3"/>
    <row r="88" spans="3:11" ht="18" customHeight="1" x14ac:dyDescent="0.3"/>
    <row r="89" spans="3:11" ht="18" customHeight="1" x14ac:dyDescent="0.3"/>
    <row r="90" spans="3:11" ht="18" customHeight="1" x14ac:dyDescent="0.3"/>
  </sheetData>
  <mergeCells count="5">
    <mergeCell ref="B4:J4"/>
    <mergeCell ref="B5:J5"/>
    <mergeCell ref="B6:J6"/>
    <mergeCell ref="B42:J42"/>
    <mergeCell ref="B44:J44"/>
  </mergeCells>
  <printOptions horizontalCentered="1"/>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view="pageBreakPreview" zoomScaleNormal="100" zoomScaleSheetLayoutView="100" workbookViewId="0">
      <selection activeCell="B44" sqref="B44:J44"/>
    </sheetView>
  </sheetViews>
  <sheetFormatPr defaultRowHeight="18" customHeight="1" x14ac:dyDescent="0.25"/>
  <cols>
    <col min="1" max="6" width="16.42578125" customWidth="1"/>
    <col min="7" max="7" width="17.7109375" customWidth="1"/>
  </cols>
  <sheetData>
    <row r="1" spans="1:7" ht="21" x14ac:dyDescent="0.25">
      <c r="G1" s="11" t="s">
        <v>74</v>
      </c>
    </row>
    <row r="2" spans="1:7" ht="18" customHeight="1" x14ac:dyDescent="0.25">
      <c r="F2" s="11"/>
    </row>
    <row r="3" spans="1:7" ht="18" customHeight="1" x14ac:dyDescent="0.25">
      <c r="F3" s="11"/>
    </row>
    <row r="4" spans="1:7" ht="21" x14ac:dyDescent="0.4">
      <c r="A4" s="124" t="s">
        <v>0</v>
      </c>
      <c r="B4" s="124"/>
      <c r="C4" s="124"/>
      <c r="D4" s="124"/>
      <c r="E4" s="124"/>
      <c r="F4" s="124"/>
      <c r="G4" s="124"/>
    </row>
    <row r="5" spans="1:7" ht="21" x14ac:dyDescent="0.4">
      <c r="A5" s="124" t="s">
        <v>75</v>
      </c>
      <c r="B5" s="124"/>
      <c r="C5" s="124"/>
      <c r="D5" s="124"/>
      <c r="E5" s="124"/>
      <c r="F5" s="124"/>
      <c r="G5" s="124"/>
    </row>
    <row r="6" spans="1:7" ht="21" x14ac:dyDescent="0.4">
      <c r="A6" s="124" t="s">
        <v>95</v>
      </c>
      <c r="B6" s="124"/>
      <c r="C6" s="124"/>
      <c r="D6" s="124"/>
      <c r="E6" s="124"/>
      <c r="F6" s="124"/>
      <c r="G6" s="124"/>
    </row>
    <row r="7" spans="1:7" ht="18" customHeight="1" x14ac:dyDescent="0.4">
      <c r="A7" s="59"/>
      <c r="B7" s="59"/>
      <c r="C7" s="59"/>
      <c r="D7" s="59"/>
      <c r="E7" s="59"/>
      <c r="F7" s="59"/>
      <c r="G7" s="59"/>
    </row>
    <row r="8" spans="1:7" ht="18" customHeight="1" x14ac:dyDescent="0.4">
      <c r="A8" s="59"/>
      <c r="B8" s="59"/>
      <c r="C8" s="59"/>
      <c r="D8" s="59"/>
      <c r="E8" s="59"/>
      <c r="F8" s="59"/>
      <c r="G8" s="59"/>
    </row>
    <row r="9" spans="1:7" ht="63" customHeight="1" x14ac:dyDescent="0.25">
      <c r="A9" s="123" t="s">
        <v>76</v>
      </c>
      <c r="B9" s="125"/>
      <c r="C9" s="125"/>
      <c r="D9" s="125"/>
      <c r="E9" s="125"/>
      <c r="F9" s="125"/>
      <c r="G9" s="125"/>
    </row>
    <row r="10" spans="1:7" ht="21" x14ac:dyDescent="0.4">
      <c r="A10" s="60" t="s">
        <v>77</v>
      </c>
      <c r="B10" s="59"/>
      <c r="C10" s="59"/>
      <c r="D10" s="59"/>
      <c r="E10" s="59"/>
      <c r="F10" s="59"/>
      <c r="G10" s="59"/>
    </row>
    <row r="11" spans="1:7" ht="21" x14ac:dyDescent="0.4">
      <c r="A11" s="60" t="s">
        <v>78</v>
      </c>
      <c r="B11" s="59"/>
      <c r="C11" s="59"/>
      <c r="D11" s="59"/>
      <c r="E11" s="59"/>
      <c r="F11" s="59"/>
      <c r="G11" s="59"/>
    </row>
    <row r="12" spans="1:7" ht="21" x14ac:dyDescent="0.4">
      <c r="A12" s="60" t="s">
        <v>79</v>
      </c>
      <c r="B12" s="59"/>
      <c r="C12" s="59"/>
      <c r="D12" s="59"/>
      <c r="E12" s="59"/>
      <c r="F12" s="59"/>
      <c r="G12" s="59"/>
    </row>
    <row r="13" spans="1:7" ht="21" x14ac:dyDescent="0.4">
      <c r="A13" s="60" t="s">
        <v>80</v>
      </c>
      <c r="B13" s="59"/>
      <c r="C13" s="59"/>
      <c r="D13" s="59"/>
      <c r="E13" s="59"/>
      <c r="F13" s="59"/>
      <c r="G13" s="59"/>
    </row>
    <row r="14" spans="1:7" ht="18" customHeight="1" x14ac:dyDescent="0.4">
      <c r="A14" s="61"/>
      <c r="B14" s="59"/>
      <c r="C14" s="59"/>
      <c r="D14" s="59"/>
      <c r="E14" s="59"/>
      <c r="F14" s="59"/>
      <c r="G14" s="59"/>
    </row>
    <row r="15" spans="1:7" ht="36" customHeight="1" x14ac:dyDescent="0.25">
      <c r="A15" s="123" t="s">
        <v>81</v>
      </c>
      <c r="B15" s="123"/>
      <c r="C15" s="123"/>
      <c r="D15" s="123"/>
      <c r="E15" s="123"/>
      <c r="F15" s="123"/>
      <c r="G15" s="123"/>
    </row>
    <row r="16" spans="1:7" ht="18" customHeight="1" x14ac:dyDescent="0.4">
      <c r="A16" s="59"/>
      <c r="B16" s="59"/>
      <c r="C16" s="59"/>
      <c r="D16" s="59"/>
      <c r="E16" s="59"/>
      <c r="F16" s="59"/>
      <c r="G16" s="59"/>
    </row>
    <row r="17" spans="1:10" ht="36.75" customHeight="1" x14ac:dyDescent="0.25">
      <c r="A17" s="123" t="s">
        <v>82</v>
      </c>
      <c r="B17" s="123"/>
      <c r="C17" s="123"/>
      <c r="D17" s="123"/>
      <c r="E17" s="123"/>
      <c r="F17" s="123"/>
      <c r="G17" s="123"/>
    </row>
    <row r="18" spans="1:10" ht="18" customHeight="1" x14ac:dyDescent="0.4">
      <c r="A18" s="59"/>
      <c r="B18" s="59"/>
      <c r="C18" s="59"/>
      <c r="D18" s="59"/>
      <c r="E18" s="59"/>
      <c r="F18" s="59"/>
      <c r="G18" s="59"/>
    </row>
    <row r="19" spans="1:10" ht="18" customHeight="1" x14ac:dyDescent="0.35">
      <c r="A19" s="16"/>
      <c r="C19" s="62"/>
      <c r="D19" s="62"/>
      <c r="E19" s="63" t="s">
        <v>83</v>
      </c>
      <c r="F19" s="63"/>
    </row>
    <row r="20" spans="1:10" x14ac:dyDescent="0.35">
      <c r="A20" s="25"/>
      <c r="C20" s="25" t="s">
        <v>84</v>
      </c>
      <c r="D20" s="62"/>
      <c r="E20" s="16">
        <v>7.32</v>
      </c>
      <c r="F20" s="64"/>
    </row>
    <row r="21" spans="1:10" ht="18" customHeight="1" x14ac:dyDescent="0.35">
      <c r="A21" s="16"/>
      <c r="C21" s="16" t="s">
        <v>85</v>
      </c>
      <c r="D21" s="62"/>
      <c r="E21" s="16">
        <v>3.81</v>
      </c>
      <c r="F21" s="64"/>
    </row>
    <row r="22" spans="1:10" ht="18" customHeight="1" x14ac:dyDescent="0.35">
      <c r="A22" s="16"/>
      <c r="C22" s="16" t="s">
        <v>86</v>
      </c>
      <c r="D22" s="62"/>
      <c r="E22" s="16">
        <v>3.46</v>
      </c>
      <c r="F22" s="64"/>
    </row>
    <row r="23" spans="1:10" ht="18" customHeight="1" x14ac:dyDescent="0.35">
      <c r="A23" s="16"/>
      <c r="C23" s="16" t="s">
        <v>87</v>
      </c>
      <c r="D23" s="62"/>
      <c r="E23" s="16">
        <v>0</v>
      </c>
      <c r="F23" s="64"/>
    </row>
    <row r="24" spans="1:10" ht="18" customHeight="1" x14ac:dyDescent="0.35">
      <c r="A24" s="16"/>
      <c r="C24" s="16" t="s">
        <v>88</v>
      </c>
      <c r="D24" s="62"/>
      <c r="E24" s="16">
        <v>0</v>
      </c>
      <c r="F24" s="64"/>
    </row>
    <row r="25" spans="1:10" ht="18" customHeight="1" x14ac:dyDescent="0.35">
      <c r="A25" s="16"/>
      <c r="C25" s="16" t="s">
        <v>89</v>
      </c>
      <c r="D25" s="62"/>
      <c r="E25" s="16">
        <v>0</v>
      </c>
      <c r="F25" s="64"/>
      <c r="G25" s="74"/>
    </row>
    <row r="26" spans="1:10" x14ac:dyDescent="0.35">
      <c r="A26" s="16"/>
      <c r="C26" s="65" t="s">
        <v>90</v>
      </c>
      <c r="D26" s="62"/>
      <c r="E26" s="65">
        <v>0</v>
      </c>
      <c r="F26" s="76"/>
      <c r="H26" s="66"/>
      <c r="I26" s="66"/>
      <c r="J26" s="66"/>
    </row>
    <row r="27" spans="1:10" ht="18" customHeight="1" x14ac:dyDescent="0.35">
      <c r="A27" s="16"/>
      <c r="C27" s="16"/>
      <c r="D27" s="62"/>
      <c r="E27" s="16"/>
      <c r="F27" s="75"/>
    </row>
    <row r="28" spans="1:10" ht="18" customHeight="1" x14ac:dyDescent="0.35">
      <c r="A28" s="16"/>
      <c r="C28" s="16" t="s">
        <v>91</v>
      </c>
      <c r="D28" s="62"/>
      <c r="E28" s="67">
        <v>1.9</v>
      </c>
      <c r="F28" s="67"/>
    </row>
    <row r="29" spans="1:10" ht="18" customHeight="1" x14ac:dyDescent="0.35">
      <c r="A29" s="16"/>
      <c r="C29" s="16" t="s">
        <v>92</v>
      </c>
      <c r="D29" s="62"/>
      <c r="E29" s="68">
        <f>ROUND(E28+0.499999999999,0)</f>
        <v>2</v>
      </c>
      <c r="F29" s="68"/>
    </row>
    <row r="31" spans="1:10" ht="18" customHeight="1" x14ac:dyDescent="0.3">
      <c r="A31" s="50"/>
      <c r="B31" s="66"/>
      <c r="C31" s="66"/>
      <c r="D31" s="66"/>
      <c r="E31" s="66"/>
      <c r="F31" s="66"/>
      <c r="G31" s="66"/>
    </row>
    <row r="33" spans="1:1" ht="18" customHeight="1" x14ac:dyDescent="0.4">
      <c r="A33" s="69" t="s">
        <v>93</v>
      </c>
    </row>
  </sheetData>
  <mergeCells count="6">
    <mergeCell ref="A17:G17"/>
    <mergeCell ref="A4:G4"/>
    <mergeCell ref="A5:G5"/>
    <mergeCell ref="A6:G6"/>
    <mergeCell ref="A9:G9"/>
    <mergeCell ref="A15:G15"/>
  </mergeCells>
  <printOptions horizontalCentered="1"/>
  <pageMargins left="0.7" right="0.7" top="0.75" bottom="0.75" header="0.3" footer="0.3"/>
  <pageSetup scale="72" orientation="portrait" r:id="rId1"/>
  <colBreaks count="1" manualBreakCount="1">
    <brk id="8"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EF389"/>
  <sheetViews>
    <sheetView tabSelected="1" zoomScaleNormal="100" workbookViewId="0">
      <selection activeCell="B5" sqref="B5"/>
    </sheetView>
  </sheetViews>
  <sheetFormatPr defaultColWidth="9.140625" defaultRowHeight="15" x14ac:dyDescent="0.25"/>
  <cols>
    <col min="1" max="1" width="12.42578125" style="3" customWidth="1"/>
    <col min="2" max="2" width="53.5703125" style="4" customWidth="1"/>
    <col min="3" max="3" width="16.28515625" style="4" bestFit="1" customWidth="1"/>
    <col min="4" max="4" width="15.28515625" style="4" bestFit="1" customWidth="1"/>
    <col min="5" max="5" width="12.28515625" style="4" bestFit="1" customWidth="1"/>
    <col min="6" max="6" width="15.28515625" style="3" bestFit="1" customWidth="1"/>
    <col min="7" max="8" width="13.140625" style="3" bestFit="1" customWidth="1"/>
    <col min="9" max="9" width="15.28515625" style="3" bestFit="1" customWidth="1"/>
    <col min="10" max="10" width="17.28515625" style="3" bestFit="1" customWidth="1"/>
    <col min="11" max="11" width="12.7109375" customWidth="1"/>
    <col min="12" max="12" width="16.5703125" bestFit="1" customWidth="1"/>
    <col min="13" max="13" width="17.42578125" bestFit="1" customWidth="1"/>
    <col min="14" max="14" width="17.28515625" bestFit="1" customWidth="1"/>
    <col min="15" max="15" width="13" bestFit="1" customWidth="1"/>
    <col min="16" max="16" width="17.7109375" bestFit="1" customWidth="1"/>
    <col min="17" max="17" width="16.5703125" bestFit="1" customWidth="1"/>
    <col min="18" max="18" width="18.28515625" bestFit="1" customWidth="1"/>
    <col min="19" max="19" width="14" customWidth="1"/>
    <col min="20" max="20" width="15.7109375" style="3" customWidth="1"/>
    <col min="21" max="21" width="18.28515625" style="3" bestFit="1" customWidth="1"/>
    <col min="22" max="22" width="15.85546875" style="3" bestFit="1" customWidth="1"/>
    <col min="23" max="23" width="15.7109375" style="3" customWidth="1"/>
    <col min="24" max="24" width="15.42578125" style="3" bestFit="1" customWidth="1"/>
    <col min="25" max="25" width="14.42578125" style="3" bestFit="1" customWidth="1"/>
    <col min="26" max="26" width="14.28515625" style="5" bestFit="1" customWidth="1"/>
    <col min="27" max="16384" width="9.140625" style="3"/>
  </cols>
  <sheetData>
    <row r="1" spans="1:16360" ht="21" x14ac:dyDescent="0.4">
      <c r="A1" s="8" t="s">
        <v>0</v>
      </c>
      <c r="B1" s="103"/>
      <c r="C1" s="1"/>
      <c r="D1" s="1"/>
      <c r="E1" s="1"/>
      <c r="F1" s="2"/>
      <c r="G1" s="2"/>
      <c r="H1" s="2"/>
      <c r="I1" s="2"/>
      <c r="J1" s="2"/>
      <c r="K1" s="2"/>
      <c r="L1" s="2"/>
      <c r="M1" s="2"/>
      <c r="N1" s="2"/>
      <c r="O1" s="2"/>
      <c r="P1" s="2"/>
      <c r="Q1" s="2"/>
      <c r="R1" s="2"/>
      <c r="S1" s="2"/>
      <c r="T1" s="2"/>
      <c r="U1" s="2"/>
      <c r="V1" s="2"/>
      <c r="W1" s="2"/>
      <c r="X1" s="2"/>
      <c r="Y1" s="2"/>
      <c r="Z1" s="2" t="s">
        <v>1</v>
      </c>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row>
    <row r="2" spans="1:16360" ht="21" x14ac:dyDescent="0.4">
      <c r="A2" s="8" t="s">
        <v>2</v>
      </c>
      <c r="B2" s="103"/>
      <c r="C2" s="1"/>
      <c r="D2" s="1"/>
      <c r="E2" s="1"/>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row>
    <row r="3" spans="1:16360" ht="21" x14ac:dyDescent="0.4">
      <c r="A3" s="8" t="s">
        <v>97</v>
      </c>
      <c r="B3" s="104"/>
    </row>
    <row r="4" spans="1:16360" ht="15" customHeight="1" x14ac:dyDescent="0.25">
      <c r="J4" s="6"/>
      <c r="K4" s="73"/>
      <c r="L4" s="73"/>
      <c r="M4" s="73"/>
      <c r="N4" s="73"/>
      <c r="O4" s="73"/>
      <c r="P4" s="73"/>
      <c r="Q4" s="73"/>
      <c r="R4" s="73"/>
      <c r="S4" s="73"/>
    </row>
    <row r="5" spans="1:16360" s="9" customFormat="1" ht="15" customHeight="1" x14ac:dyDescent="0.35">
      <c r="B5" s="89"/>
      <c r="C5" s="89"/>
      <c r="D5" s="89"/>
      <c r="E5" s="89"/>
      <c r="J5" s="90"/>
      <c r="K5" s="91"/>
      <c r="L5" s="91"/>
      <c r="M5" s="91"/>
      <c r="N5" s="91"/>
      <c r="O5" s="91"/>
      <c r="P5" s="91"/>
      <c r="Q5" s="91"/>
      <c r="R5" s="91"/>
      <c r="S5" s="91"/>
      <c r="Z5" s="92"/>
    </row>
    <row r="6" spans="1:16360" s="9" customFormat="1" ht="15" customHeight="1" x14ac:dyDescent="0.3">
      <c r="B6" s="89"/>
      <c r="C6" s="89"/>
      <c r="D6" s="89"/>
      <c r="E6" s="89"/>
      <c r="J6" s="90"/>
      <c r="K6" s="94"/>
      <c r="L6" s="94"/>
      <c r="M6" s="94"/>
      <c r="N6" s="94"/>
      <c r="O6" s="94"/>
      <c r="P6" s="95"/>
      <c r="Q6" s="95"/>
      <c r="R6" s="95"/>
      <c r="S6" s="95"/>
      <c r="Z6" s="92"/>
    </row>
    <row r="7" spans="1:16360" s="9" customFormat="1" ht="15" customHeight="1" x14ac:dyDescent="0.35">
      <c r="B7" s="89"/>
      <c r="C7" s="89"/>
      <c r="D7" s="89"/>
      <c r="E7" s="89"/>
      <c r="J7" s="96"/>
      <c r="K7" s="126" t="s">
        <v>3</v>
      </c>
      <c r="L7" s="127"/>
      <c r="M7" s="128"/>
      <c r="N7" s="126" t="s">
        <v>4</v>
      </c>
      <c r="O7" s="127"/>
      <c r="P7" s="129" t="s">
        <v>5</v>
      </c>
      <c r="Q7" s="129"/>
      <c r="R7" s="129"/>
      <c r="S7" s="130"/>
      <c r="W7" s="131"/>
      <c r="X7" s="131"/>
      <c r="Y7" s="131"/>
      <c r="Z7" s="131"/>
    </row>
    <row r="8" spans="1:16360" s="9" customFormat="1" ht="15" customHeight="1" x14ac:dyDescent="0.3">
      <c r="B8" s="89"/>
      <c r="C8" s="89"/>
      <c r="D8" s="89"/>
      <c r="E8" s="89"/>
      <c r="F8" s="97" t="s">
        <v>6</v>
      </c>
      <c r="G8" s="97" t="s">
        <v>7</v>
      </c>
      <c r="H8" s="97" t="s">
        <v>8</v>
      </c>
      <c r="I8" s="97" t="s">
        <v>9</v>
      </c>
      <c r="J8" s="97" t="s">
        <v>10</v>
      </c>
      <c r="K8" s="97" t="s">
        <v>11</v>
      </c>
      <c r="L8" s="97" t="s">
        <v>12</v>
      </c>
      <c r="M8" s="98" t="s">
        <v>13</v>
      </c>
      <c r="N8" s="98" t="s">
        <v>14</v>
      </c>
      <c r="O8" s="98" t="s">
        <v>15</v>
      </c>
      <c r="P8" s="98" t="s">
        <v>16</v>
      </c>
      <c r="Q8" s="98" t="s">
        <v>17</v>
      </c>
      <c r="R8" s="98" t="s">
        <v>18</v>
      </c>
      <c r="S8" s="98" t="s">
        <v>19</v>
      </c>
      <c r="T8" s="97" t="s">
        <v>20</v>
      </c>
      <c r="U8" s="97" t="s">
        <v>21</v>
      </c>
      <c r="V8" s="97" t="s">
        <v>22</v>
      </c>
      <c r="W8" s="97"/>
      <c r="X8" s="97"/>
      <c r="Y8" s="97"/>
      <c r="Z8" s="98" t="s">
        <v>23</v>
      </c>
    </row>
    <row r="9" spans="1:16360" s="99" customFormat="1" ht="77.25" customHeight="1" x14ac:dyDescent="0.3">
      <c r="A9" s="70" t="s">
        <v>24</v>
      </c>
      <c r="B9" s="70" t="s">
        <v>25</v>
      </c>
      <c r="C9" s="70" t="s">
        <v>98</v>
      </c>
      <c r="D9" s="70" t="s">
        <v>26</v>
      </c>
      <c r="E9" s="70" t="s">
        <v>99</v>
      </c>
      <c r="F9" s="70" t="s">
        <v>27</v>
      </c>
      <c r="G9" s="70" t="s">
        <v>28</v>
      </c>
      <c r="H9" s="70" t="s">
        <v>29</v>
      </c>
      <c r="I9" s="70" t="s">
        <v>30</v>
      </c>
      <c r="J9" s="70" t="s">
        <v>31</v>
      </c>
      <c r="K9" s="70" t="s">
        <v>32</v>
      </c>
      <c r="L9" s="70" t="s">
        <v>33</v>
      </c>
      <c r="M9" s="70" t="s">
        <v>34</v>
      </c>
      <c r="N9" s="70" t="s">
        <v>32</v>
      </c>
      <c r="O9" s="70" t="s">
        <v>33</v>
      </c>
      <c r="P9" s="71">
        <v>2022</v>
      </c>
      <c r="Q9" s="71">
        <f>P9+1</f>
        <v>2023</v>
      </c>
      <c r="R9" s="71">
        <f>Q9+1</f>
        <v>2024</v>
      </c>
      <c r="S9" s="71">
        <f>R9+1</f>
        <v>2025</v>
      </c>
      <c r="T9" s="70" t="s">
        <v>35</v>
      </c>
      <c r="U9" s="70" t="s">
        <v>36</v>
      </c>
      <c r="V9" s="70" t="s">
        <v>37</v>
      </c>
      <c r="W9" s="70" t="s">
        <v>38</v>
      </c>
      <c r="X9" s="70" t="s">
        <v>39</v>
      </c>
      <c r="Y9" s="70" t="s">
        <v>40</v>
      </c>
      <c r="Z9" s="72" t="s">
        <v>41</v>
      </c>
    </row>
    <row r="10" spans="1:16360" s="100" customFormat="1" ht="15" customHeight="1" x14ac:dyDescent="0.3">
      <c r="A10" s="105" t="str">
        <f>'[4]2020 ER Pension Amts'!A3</f>
        <v xml:space="preserve"> LsrAgy00943</v>
      </c>
      <c r="B10" s="106" t="str">
        <f>'[4]2020 ER Pension Amts'!B3</f>
        <v>15TH JUDICIAL DISTRICT COURT</v>
      </c>
      <c r="C10" s="107">
        <f>'[4]2020 ER Pension Amts'!C3</f>
        <v>167911.08</v>
      </c>
      <c r="D10" s="107">
        <f>'[4]2020 ER Pension Amts'!D3</f>
        <v>67332.343080000006</v>
      </c>
      <c r="E10" s="108">
        <f>'[4]2020 ER Pension Amts'!E3</f>
        <v>0.40100000000000002</v>
      </c>
      <c r="F10" s="107">
        <f>'[4]2020 ER Pension Amts'!F3</f>
        <v>662149.67000000004</v>
      </c>
      <c r="G10" s="109">
        <f>'[4]2020 ER Pension Amts'!G3</f>
        <v>8.0060000000000003E-5</v>
      </c>
      <c r="H10" s="109">
        <f>'[4]2020 ER Pension Amts'!H3</f>
        <v>8.441E-5</v>
      </c>
      <c r="I10" s="109">
        <f>'[4]2020 ER Pension Amts'!I3</f>
        <v>-4.3499999999999999E-6</v>
      </c>
      <c r="J10" s="107">
        <f>'[4]2020 ER Pension Amts'!J3</f>
        <v>85315.11</v>
      </c>
      <c r="K10" s="107">
        <f>'[4]2020 ER Pension Amts'!K3</f>
        <v>0</v>
      </c>
      <c r="L10" s="107">
        <f>'[4]2020 ER Pension Amts'!L3</f>
        <v>2118.67</v>
      </c>
      <c r="M10" s="107">
        <f>'[4]2020 ER Pension Amts'!P3+'[4]2020 ER Pension Amts'!M3</f>
        <v>96793.59</v>
      </c>
      <c r="N10" s="107">
        <f>'[4]2020 ER Pension Amts'!N3</f>
        <v>-6359.04</v>
      </c>
      <c r="O10" s="107">
        <f>'[4]2020 ER Pension Amts'!O3</f>
        <v>0</v>
      </c>
      <c r="P10" s="107">
        <f>'[4]2020 ER Pension Amts'!Q3</f>
        <v>12327.89</v>
      </c>
      <c r="Q10" s="107">
        <f>'[4]2020 ER Pension Amts'!R3</f>
        <v>27913.42</v>
      </c>
      <c r="R10" s="107">
        <f>'[4]2020 ER Pension Amts'!S3</f>
        <v>29911.69</v>
      </c>
      <c r="S10" s="107">
        <f>'[4]2020 ER Pension Amts'!T3</f>
        <v>22400.22</v>
      </c>
      <c r="T10" s="107">
        <f>'[4]2020 ER Pension Amts'!U3</f>
        <v>813678.93</v>
      </c>
      <c r="U10" s="107">
        <f>'[4]2020 ER Pension Amts'!V3</f>
        <v>533560.4</v>
      </c>
      <c r="V10" s="107">
        <f>'[4]2020 ER Pension Amts'!W3</f>
        <v>611543.13</v>
      </c>
      <c r="W10" s="107">
        <f>'[4]2020 ER Pension Amts'!X3</f>
        <v>-31515.37</v>
      </c>
      <c r="X10" s="107">
        <f>-'[4]2020 ER Pension Amts'!Y3</f>
        <v>-65.489999999999995</v>
      </c>
      <c r="Y10" s="107">
        <f>'[4]2020 ER Pension Amts'!Z3</f>
        <v>-1552.38</v>
      </c>
      <c r="Z10" s="107">
        <f>'[4]2020 ER Pension Amts'!AA3</f>
        <v>68380.67</v>
      </c>
    </row>
    <row r="11" spans="1:16360" s="100" customFormat="1" ht="15" customHeight="1" x14ac:dyDescent="0.3">
      <c r="A11" s="105" t="str">
        <f>'[4]2020 ER Pension Amts'!A4</f>
        <v xml:space="preserve"> LsrAgy00351</v>
      </c>
      <c r="B11" s="106" t="str">
        <f>'[4]2020 ER Pension Amts'!B4</f>
        <v>17TH JUDICIAL DIST COURT</v>
      </c>
      <c r="C11" s="107">
        <f>'[4]2020 ER Pension Amts'!C4</f>
        <v>852348.64</v>
      </c>
      <c r="D11" s="107">
        <f>'[4]2020 ER Pension Amts'!D4</f>
        <v>342223.80751999997</v>
      </c>
      <c r="E11" s="108">
        <f>'[4]2020 ER Pension Amts'!E4</f>
        <v>0.4015068</v>
      </c>
      <c r="F11" s="107">
        <f>'[4]2020 ER Pension Amts'!F4</f>
        <v>3365334.77</v>
      </c>
      <c r="G11" s="109">
        <f>'[4]2020 ER Pension Amts'!G4</f>
        <v>4.0690000000000002E-4</v>
      </c>
      <c r="H11" s="109">
        <f>'[4]2020 ER Pension Amts'!H4</f>
        <v>4.5059000000000001E-4</v>
      </c>
      <c r="I11" s="109">
        <f>'[4]2020 ER Pension Amts'!I4</f>
        <v>-4.3689999999999997E-5</v>
      </c>
      <c r="J11" s="107">
        <f>'[4]2020 ER Pension Amts'!J4</f>
        <v>433608.79</v>
      </c>
      <c r="K11" s="107">
        <f>'[4]2020 ER Pension Amts'!K4</f>
        <v>0</v>
      </c>
      <c r="L11" s="107">
        <f>'[4]2020 ER Pension Amts'!L4</f>
        <v>10768</v>
      </c>
      <c r="M11" s="107">
        <f>'[4]2020 ER Pension Amts'!P4+'[4]2020 ER Pension Amts'!M4</f>
        <v>491947.45000000007</v>
      </c>
      <c r="N11" s="107">
        <f>'[4]2020 ER Pension Amts'!N4</f>
        <v>-32319.439999999999</v>
      </c>
      <c r="O11" s="107">
        <f>'[4]2020 ER Pension Amts'!O4</f>
        <v>0</v>
      </c>
      <c r="P11" s="107">
        <f>'[4]2020 ER Pension Amts'!Q4</f>
        <v>62655.74</v>
      </c>
      <c r="Q11" s="107">
        <f>'[4]2020 ER Pension Amts'!R4</f>
        <v>141868.22</v>
      </c>
      <c r="R11" s="107">
        <f>'[4]2020 ER Pension Amts'!S4</f>
        <v>152024.31</v>
      </c>
      <c r="S11" s="107">
        <f>'[4]2020 ER Pension Amts'!T4</f>
        <v>113847.74</v>
      </c>
      <c r="T11" s="107">
        <f>'[4]2020 ER Pension Amts'!U4</f>
        <v>4135472.83</v>
      </c>
      <c r="U11" s="107">
        <f>'[4]2020 ER Pension Amts'!V4</f>
        <v>2711787.72</v>
      </c>
      <c r="V11" s="107">
        <f>'[4]2020 ER Pension Amts'!W4</f>
        <v>3264485.49</v>
      </c>
      <c r="W11" s="107">
        <f>'[4]2020 ER Pension Amts'!X4</f>
        <v>-316530.26</v>
      </c>
      <c r="X11" s="107">
        <f>-'[4]2020 ER Pension Amts'!Y4</f>
        <v>-657.73</v>
      </c>
      <c r="Y11" s="107">
        <f>'[4]2020 ER Pension Amts'!Z4</f>
        <v>-15591.65</v>
      </c>
      <c r="Z11" s="107">
        <f>'[4]2020 ER Pension Amts'!AA4</f>
        <v>347540.53</v>
      </c>
    </row>
    <row r="12" spans="1:16360" s="9" customFormat="1" ht="15" customHeight="1" x14ac:dyDescent="0.3">
      <c r="A12" s="105" t="str">
        <f>'[4]2020 ER Pension Amts'!A5</f>
        <v xml:space="preserve"> LsrAgy00250</v>
      </c>
      <c r="B12" s="106" t="str">
        <f>'[4]2020 ER Pension Amts'!B5</f>
        <v>18TH JUDICIAL DISTRICT</v>
      </c>
      <c r="C12" s="107">
        <f>'[4]2020 ER Pension Amts'!C5</f>
        <v>280288.56</v>
      </c>
      <c r="D12" s="107">
        <f>'[4]2020 ER Pension Amts'!D5</f>
        <v>112395.71256</v>
      </c>
      <c r="E12" s="108">
        <f>'[4]2020 ER Pension Amts'!E5</f>
        <v>0.40100000000000002</v>
      </c>
      <c r="F12" s="107">
        <f>'[4]2020 ER Pension Amts'!F5</f>
        <v>1105292.06</v>
      </c>
      <c r="G12" s="109">
        <f>'[4]2020 ER Pension Amts'!G5</f>
        <v>1.3364E-4</v>
      </c>
      <c r="H12" s="109">
        <f>'[4]2020 ER Pension Amts'!H5</f>
        <v>1.6404000000000001E-4</v>
      </c>
      <c r="I12" s="109">
        <f>'[4]2020 ER Pension Amts'!I5</f>
        <v>-3.04E-5</v>
      </c>
      <c r="J12" s="107">
        <f>'[4]2020 ER Pension Amts'!J5</f>
        <v>142412.09</v>
      </c>
      <c r="K12" s="107">
        <f>'[4]2020 ER Pension Amts'!K5</f>
        <v>0</v>
      </c>
      <c r="L12" s="107">
        <f>'[4]2020 ER Pension Amts'!L5</f>
        <v>3536.58</v>
      </c>
      <c r="M12" s="107">
        <f>'[4]2020 ER Pension Amts'!P5+'[4]2020 ER Pension Amts'!M5</f>
        <v>161572.51999999999</v>
      </c>
      <c r="N12" s="107">
        <f>'[4]2020 ER Pension Amts'!N5</f>
        <v>-10614.82</v>
      </c>
      <c r="O12" s="107">
        <f>'[4]2020 ER Pension Amts'!O5</f>
        <v>0</v>
      </c>
      <c r="P12" s="107">
        <f>'[4]2020 ER Pension Amts'!Q5</f>
        <v>20578.310000000001</v>
      </c>
      <c r="Q12" s="107">
        <f>'[4]2020 ER Pension Amts'!R5</f>
        <v>46594.42</v>
      </c>
      <c r="R12" s="107">
        <f>'[4]2020 ER Pension Amts'!S5</f>
        <v>49930.03</v>
      </c>
      <c r="S12" s="107">
        <f>'[4]2020 ER Pension Amts'!T5</f>
        <v>37391.53</v>
      </c>
      <c r="T12" s="107">
        <f>'[4]2020 ER Pension Amts'!U5</f>
        <v>1358231.97</v>
      </c>
      <c r="U12" s="107">
        <f>'[4]2020 ER Pension Amts'!V5</f>
        <v>890644.66</v>
      </c>
      <c r="V12" s="107">
        <f>'[4]2020 ER Pension Amts'!W5</f>
        <v>1188455.58</v>
      </c>
      <c r="W12" s="107">
        <f>'[4]2020 ER Pension Amts'!X5</f>
        <v>-220245.36</v>
      </c>
      <c r="X12" s="107">
        <f>-'[4]2020 ER Pension Amts'!Y5</f>
        <v>-457.65</v>
      </c>
      <c r="Y12" s="107">
        <f>'[4]2020 ER Pension Amts'!Z5</f>
        <v>-10848.85</v>
      </c>
      <c r="Z12" s="107">
        <f>'[4]2020 ER Pension Amts'!AA5</f>
        <v>114144.3</v>
      </c>
    </row>
    <row r="13" spans="1:16360" s="9" customFormat="1" ht="15" customHeight="1" x14ac:dyDescent="0.3">
      <c r="A13" s="105" t="str">
        <f>'[4]2020 ER Pension Amts'!A6</f>
        <v xml:space="preserve"> LsrAgy00321</v>
      </c>
      <c r="B13" s="106" t="str">
        <f>'[4]2020 ER Pension Amts'!B6</f>
        <v>19TH JUDICIAL DIST COURT</v>
      </c>
      <c r="C13" s="107">
        <f>'[4]2020 ER Pension Amts'!C6</f>
        <v>2631103.6800000002</v>
      </c>
      <c r="D13" s="107">
        <f>'[4]2020 ER Pension Amts'!D6</f>
        <v>1055072.57568</v>
      </c>
      <c r="E13" s="108">
        <f>'[4]2020 ER Pension Amts'!E6</f>
        <v>0.40100000000000002</v>
      </c>
      <c r="F13" s="107">
        <f>'[4]2020 ER Pension Amts'!F6</f>
        <v>10375222.060000001</v>
      </c>
      <c r="G13" s="109">
        <f>'[4]2020 ER Pension Amts'!G6</f>
        <v>1.25446E-3</v>
      </c>
      <c r="H13" s="109">
        <f>'[4]2020 ER Pension Amts'!H6</f>
        <v>1.3637E-3</v>
      </c>
      <c r="I13" s="109">
        <f>'[4]2020 ER Pension Amts'!I6</f>
        <v>-1.0924E-4</v>
      </c>
      <c r="J13" s="107">
        <f>'[4]2020 ER Pension Amts'!J6</f>
        <v>1336802.3600000001</v>
      </c>
      <c r="K13" s="107">
        <f>'[4]2020 ER Pension Amts'!K6</f>
        <v>0</v>
      </c>
      <c r="L13" s="107">
        <f>'[4]2020 ER Pension Amts'!L6</f>
        <v>33197.4</v>
      </c>
      <c r="M13" s="107">
        <f>'[4]2020 ER Pension Amts'!P6+'[4]2020 ER Pension Amts'!M6</f>
        <v>1516658.64</v>
      </c>
      <c r="N13" s="107">
        <f>'[4]2020 ER Pension Amts'!N6</f>
        <v>-99639.82</v>
      </c>
      <c r="O13" s="107">
        <f>'[4]2020 ER Pension Amts'!O6</f>
        <v>0</v>
      </c>
      <c r="P13" s="107">
        <f>'[4]2020 ER Pension Amts'!Q6</f>
        <v>193165.7</v>
      </c>
      <c r="Q13" s="107">
        <f>'[4]2020 ER Pension Amts'!R6</f>
        <v>437375.28</v>
      </c>
      <c r="R13" s="107">
        <f>'[4]2020 ER Pension Amts'!S6</f>
        <v>468686.21</v>
      </c>
      <c r="S13" s="107">
        <f>'[4]2020 ER Pension Amts'!T6</f>
        <v>350989.02</v>
      </c>
      <c r="T13" s="107">
        <f>'[4]2020 ER Pension Amts'!U6</f>
        <v>12749533.66</v>
      </c>
      <c r="U13" s="107">
        <f>'[4]2020 ER Pension Amts'!V6</f>
        <v>8360356.9000000004</v>
      </c>
      <c r="V13" s="107">
        <f>'[4]2020 ER Pension Amts'!W6</f>
        <v>9879888.2699999996</v>
      </c>
      <c r="W13" s="107">
        <f>'[4]2020 ER Pension Amts'!X6</f>
        <v>-791434.33</v>
      </c>
      <c r="X13" s="107">
        <f>-'[4]2020 ER Pension Amts'!Y6</f>
        <v>-1644.54</v>
      </c>
      <c r="Y13" s="107">
        <f>'[4]2020 ER Pension Amts'!Z6</f>
        <v>-38984.47</v>
      </c>
      <c r="Z13" s="107">
        <f>'[4]2020 ER Pension Amts'!AA6</f>
        <v>1071456.6000000001</v>
      </c>
    </row>
    <row r="14" spans="1:16360" s="9" customFormat="1" ht="15" customHeight="1" x14ac:dyDescent="0.3">
      <c r="A14" s="105" t="str">
        <f>'[4]2020 ER Pension Amts'!A7</f>
        <v xml:space="preserve"> LsrAgy00245</v>
      </c>
      <c r="B14" s="106" t="str">
        <f>'[4]2020 ER Pension Amts'!B7</f>
        <v>20TH JUDICIAL DISTRICT COURT</v>
      </c>
      <c r="C14" s="107">
        <f>'[4]2020 ER Pension Amts'!C7</f>
        <v>209793</v>
      </c>
      <c r="D14" s="107">
        <f>'[4]2020 ER Pension Amts'!D7</f>
        <v>84126.993000000002</v>
      </c>
      <c r="E14" s="108">
        <f>'[4]2020 ER Pension Amts'!E7</f>
        <v>0.40100000000000002</v>
      </c>
      <c r="F14" s="107">
        <f>'[4]2020 ER Pension Amts'!F7</f>
        <v>827314.91</v>
      </c>
      <c r="G14" s="109">
        <f>'[4]2020 ER Pension Amts'!G7</f>
        <v>1.0003E-4</v>
      </c>
      <c r="H14" s="109">
        <f>'[4]2020 ER Pension Amts'!H7</f>
        <v>1.0924E-4</v>
      </c>
      <c r="I14" s="109">
        <f>'[4]2020 ER Pension Amts'!I7</f>
        <v>-9.2099999999999999E-6</v>
      </c>
      <c r="J14" s="107">
        <f>'[4]2020 ER Pension Amts'!J7</f>
        <v>106595.94</v>
      </c>
      <c r="K14" s="107">
        <f>'[4]2020 ER Pension Amts'!K7</f>
        <v>0</v>
      </c>
      <c r="L14" s="107">
        <f>'[4]2020 ER Pension Amts'!L7</f>
        <v>2647.14</v>
      </c>
      <c r="M14" s="107">
        <f>'[4]2020 ER Pension Amts'!P7+'[4]2020 ER Pension Amts'!M7</f>
        <v>120937.57999999999</v>
      </c>
      <c r="N14" s="107">
        <f>'[4]2020 ER Pension Amts'!N7</f>
        <v>-7945.23</v>
      </c>
      <c r="O14" s="107">
        <f>'[4]2020 ER Pension Amts'!O7</f>
        <v>0</v>
      </c>
      <c r="P14" s="107">
        <f>'[4]2020 ER Pension Amts'!Q7</f>
        <v>15402.93</v>
      </c>
      <c r="Q14" s="107">
        <f>'[4]2020 ER Pension Amts'!R7</f>
        <v>34876.080000000002</v>
      </c>
      <c r="R14" s="107">
        <f>'[4]2020 ER Pension Amts'!S7</f>
        <v>37372.800000000003</v>
      </c>
      <c r="S14" s="107">
        <f>'[4]2020 ER Pension Amts'!T7</f>
        <v>27987.69</v>
      </c>
      <c r="T14" s="107">
        <f>'[4]2020 ER Pension Amts'!U7</f>
        <v>1016641.31</v>
      </c>
      <c r="U14" s="107">
        <f>'[4]2020 ER Pension Amts'!V7</f>
        <v>666650.59</v>
      </c>
      <c r="V14" s="107">
        <f>'[4]2020 ER Pension Amts'!W7</f>
        <v>791434.33</v>
      </c>
      <c r="W14" s="107">
        <f>'[4]2020 ER Pension Amts'!X7</f>
        <v>-66725.649999999994</v>
      </c>
      <c r="X14" s="107">
        <f>-'[4]2020 ER Pension Amts'!Y7</f>
        <v>-138.65</v>
      </c>
      <c r="Y14" s="107">
        <f>'[4]2020 ER Pension Amts'!Z7</f>
        <v>-3286.77</v>
      </c>
      <c r="Z14" s="107">
        <f>'[4]2020 ER Pension Amts'!AA7</f>
        <v>85437.4</v>
      </c>
    </row>
    <row r="15" spans="1:16360" s="9" customFormat="1" ht="15" customHeight="1" x14ac:dyDescent="0.3">
      <c r="A15" s="105" t="str">
        <f>'[4]2020 ER Pension Amts'!A8</f>
        <v xml:space="preserve"> LsrAgy00243</v>
      </c>
      <c r="B15" s="106" t="str">
        <f>'[4]2020 ER Pension Amts'!B8</f>
        <v>24TH JUDICIAL DIST CT JEFFERSON PARISH</v>
      </c>
      <c r="C15" s="107">
        <f>'[4]2020 ER Pension Amts'!C8</f>
        <v>683292.72</v>
      </c>
      <c r="D15" s="107">
        <f>'[4]2020 ER Pension Amts'!D8</f>
        <v>274000.38072000002</v>
      </c>
      <c r="E15" s="108">
        <f>'[4]2020 ER Pension Amts'!E8</f>
        <v>0.40100000000000002</v>
      </c>
      <c r="F15" s="107">
        <f>'[4]2020 ER Pension Amts'!F8</f>
        <v>2694418.19</v>
      </c>
      <c r="G15" s="109">
        <f>'[4]2020 ER Pension Amts'!G8</f>
        <v>3.2578000000000001E-4</v>
      </c>
      <c r="H15" s="109">
        <f>'[4]2020 ER Pension Amts'!H8</f>
        <v>3.5014999999999997E-4</v>
      </c>
      <c r="I15" s="109">
        <f>'[4]2020 ER Pension Amts'!I8</f>
        <v>-2.4369999999999999E-5</v>
      </c>
      <c r="J15" s="107">
        <f>'[4]2020 ER Pension Amts'!J8</f>
        <v>347164.1</v>
      </c>
      <c r="K15" s="107">
        <f>'[4]2020 ER Pension Amts'!K8</f>
        <v>0</v>
      </c>
      <c r="L15" s="107">
        <f>'[4]2020 ER Pension Amts'!L8</f>
        <v>8621.2800000000007</v>
      </c>
      <c r="M15" s="107">
        <f>'[4]2020 ER Pension Amts'!P8+'[4]2020 ER Pension Amts'!M8</f>
        <v>393872.31</v>
      </c>
      <c r="N15" s="107">
        <f>'[4]2020 ER Pension Amts'!N8</f>
        <v>-25876.2</v>
      </c>
      <c r="O15" s="107">
        <f>'[4]2020 ER Pension Amts'!O8</f>
        <v>0</v>
      </c>
      <c r="P15" s="107">
        <f>'[4]2020 ER Pension Amts'!Q8</f>
        <v>50164.63</v>
      </c>
      <c r="Q15" s="107">
        <f>'[4]2020 ER Pension Amts'!R8</f>
        <v>113585.22</v>
      </c>
      <c r="R15" s="107">
        <f>'[4]2020 ER Pension Amts'!S8</f>
        <v>121716.59</v>
      </c>
      <c r="S15" s="107">
        <f>'[4]2020 ER Pension Amts'!T8</f>
        <v>91150.94</v>
      </c>
      <c r="T15" s="107">
        <f>'[4]2020 ER Pension Amts'!U8</f>
        <v>3311020.74</v>
      </c>
      <c r="U15" s="107">
        <f>'[4]2020 ER Pension Amts'!V8</f>
        <v>2171162.9500000002</v>
      </c>
      <c r="V15" s="107">
        <f>'[4]2020 ER Pension Amts'!W8</f>
        <v>2536806.39</v>
      </c>
      <c r="W15" s="107">
        <f>'[4]2020 ER Pension Amts'!X8</f>
        <v>-176558.54</v>
      </c>
      <c r="X15" s="107">
        <f>-'[4]2020 ER Pension Amts'!Y8</f>
        <v>-366.88</v>
      </c>
      <c r="Y15" s="107">
        <f>'[4]2020 ER Pension Amts'!Z8</f>
        <v>-8696.92</v>
      </c>
      <c r="Z15" s="107">
        <f>'[4]2020 ER Pension Amts'!AA8</f>
        <v>278254.49</v>
      </c>
    </row>
    <row r="16" spans="1:16360" s="9" customFormat="1" ht="15" customHeight="1" x14ac:dyDescent="0.3">
      <c r="A16" s="105" t="str">
        <f>'[4]2020 ER Pension Amts'!A9</f>
        <v xml:space="preserve"> LsrAgy00359</v>
      </c>
      <c r="B16" s="106" t="str">
        <f>'[4]2020 ER Pension Amts'!B9</f>
        <v>2ND JUDICIAL DISTRICT COURT DIVISION A</v>
      </c>
      <c r="C16" s="107">
        <f>'[4]2020 ER Pension Amts'!C9</f>
        <v>41400</v>
      </c>
      <c r="D16" s="107">
        <f>'[4]2020 ER Pension Amts'!D9</f>
        <v>16601.400000000001</v>
      </c>
      <c r="E16" s="108">
        <f>'[4]2020 ER Pension Amts'!E9</f>
        <v>0.40100000000000002</v>
      </c>
      <c r="F16" s="107">
        <f>'[4]2020 ER Pension Amts'!F9</f>
        <v>163262.98000000001</v>
      </c>
      <c r="G16" s="109">
        <f>'[4]2020 ER Pension Amts'!G9</f>
        <v>1.9740000000000001E-5</v>
      </c>
      <c r="H16" s="109">
        <f>'[4]2020 ER Pension Amts'!H9</f>
        <v>2.0809999999999999E-5</v>
      </c>
      <c r="I16" s="109">
        <f>'[4]2020 ER Pension Amts'!I9</f>
        <v>-1.0699999999999999E-6</v>
      </c>
      <c r="J16" s="107">
        <f>'[4]2020 ER Pension Amts'!J9</f>
        <v>21035.73</v>
      </c>
      <c r="K16" s="107">
        <f>'[4]2020 ER Pension Amts'!K9</f>
        <v>0</v>
      </c>
      <c r="L16" s="107">
        <f>'[4]2020 ER Pension Amts'!L9</f>
        <v>522.39</v>
      </c>
      <c r="M16" s="107">
        <f>'[4]2020 ER Pension Amts'!P9+'[4]2020 ER Pension Amts'!M9</f>
        <v>23865.920000000002</v>
      </c>
      <c r="N16" s="107">
        <f>'[4]2020 ER Pension Amts'!N9</f>
        <v>-1567.92</v>
      </c>
      <c r="O16" s="107">
        <f>'[4]2020 ER Pension Amts'!O9</f>
        <v>0</v>
      </c>
      <c r="P16" s="107">
        <f>'[4]2020 ER Pension Amts'!Q9</f>
        <v>3039.63</v>
      </c>
      <c r="Q16" s="107">
        <f>'[4]2020 ER Pension Amts'!R9</f>
        <v>6882.47</v>
      </c>
      <c r="R16" s="107">
        <f>'[4]2020 ER Pension Amts'!S9</f>
        <v>7375.18</v>
      </c>
      <c r="S16" s="107">
        <f>'[4]2020 ER Pension Amts'!T9</f>
        <v>5523.11</v>
      </c>
      <c r="T16" s="107">
        <f>'[4]2020 ER Pension Amts'!U9</f>
        <v>200624.81</v>
      </c>
      <c r="U16" s="107">
        <f>'[4]2020 ER Pension Amts'!V9</f>
        <v>131557.35999999999</v>
      </c>
      <c r="V16" s="107">
        <f>'[4]2020 ER Pension Amts'!W9</f>
        <v>150766.65</v>
      </c>
      <c r="W16" s="107">
        <f>'[4]2020 ER Pension Amts'!X9</f>
        <v>-7752.06</v>
      </c>
      <c r="X16" s="107">
        <f>-'[4]2020 ER Pension Amts'!Y9</f>
        <v>-16.11</v>
      </c>
      <c r="Y16" s="107">
        <f>'[4]2020 ER Pension Amts'!Z9</f>
        <v>-381.85</v>
      </c>
      <c r="Z16" s="107">
        <f>'[4]2020 ER Pension Amts'!AA9</f>
        <v>16860.29</v>
      </c>
    </row>
    <row r="17" spans="1:26" s="9" customFormat="1" ht="15" customHeight="1" x14ac:dyDescent="0.3">
      <c r="A17" s="105" t="str">
        <f>'[4]2020 ER Pension Amts'!A10</f>
        <v xml:space="preserve"> LsrAgy00368</v>
      </c>
      <c r="B17" s="106" t="str">
        <f>'[4]2020 ER Pension Amts'!B10</f>
        <v>2ND JUDICIAL DISTRICT COURT DIVISION B</v>
      </c>
      <c r="C17" s="107">
        <f>'[4]2020 ER Pension Amts'!C10</f>
        <v>35400</v>
      </c>
      <c r="D17" s="107">
        <f>'[4]2020 ER Pension Amts'!D10</f>
        <v>14195.4</v>
      </c>
      <c r="E17" s="108">
        <f>'[4]2020 ER Pension Amts'!E10</f>
        <v>0.40100000000000002</v>
      </c>
      <c r="F17" s="107">
        <f>'[4]2020 ER Pension Amts'!F10</f>
        <v>139608.87</v>
      </c>
      <c r="G17" s="109">
        <f>'[4]2020 ER Pension Amts'!G10</f>
        <v>1.6880000000000001E-5</v>
      </c>
      <c r="H17" s="109">
        <f>'[4]2020 ER Pension Amts'!H10</f>
        <v>1.7799999999999999E-5</v>
      </c>
      <c r="I17" s="109">
        <f>'[4]2020 ER Pension Amts'!I10</f>
        <v>-9.1999999999999998E-7</v>
      </c>
      <c r="J17" s="107">
        <f>'[4]2020 ER Pension Amts'!J10</f>
        <v>17988</v>
      </c>
      <c r="K17" s="107">
        <f>'[4]2020 ER Pension Amts'!K10</f>
        <v>0</v>
      </c>
      <c r="L17" s="107">
        <f>'[4]2020 ER Pension Amts'!L10</f>
        <v>446.7</v>
      </c>
      <c r="M17" s="107">
        <f>'[4]2020 ER Pension Amts'!P10+'[4]2020 ER Pension Amts'!M10</f>
        <v>20408.14</v>
      </c>
      <c r="N17" s="107">
        <f>'[4]2020 ER Pension Amts'!N10</f>
        <v>-1340.75</v>
      </c>
      <c r="O17" s="107">
        <f>'[4]2020 ER Pension Amts'!O10</f>
        <v>0</v>
      </c>
      <c r="P17" s="107">
        <f>'[4]2020 ER Pension Amts'!Q10</f>
        <v>2599.2399999999998</v>
      </c>
      <c r="Q17" s="107">
        <f>'[4]2020 ER Pension Amts'!R10</f>
        <v>5885.32</v>
      </c>
      <c r="R17" s="107">
        <f>'[4]2020 ER Pension Amts'!S10</f>
        <v>6306.64</v>
      </c>
      <c r="S17" s="107">
        <f>'[4]2020 ER Pension Amts'!T10</f>
        <v>4722.8999999999996</v>
      </c>
      <c r="T17" s="107">
        <f>'[4]2020 ER Pension Amts'!U10</f>
        <v>171557.59</v>
      </c>
      <c r="U17" s="107">
        <f>'[4]2020 ER Pension Amts'!V10</f>
        <v>112496.87</v>
      </c>
      <c r="V17" s="107">
        <f>'[4]2020 ER Pension Amts'!W10</f>
        <v>128959.46</v>
      </c>
      <c r="W17" s="107">
        <f>'[4]2020 ER Pension Amts'!X10</f>
        <v>-6665.32</v>
      </c>
      <c r="X17" s="107">
        <f>-'[4]2020 ER Pension Amts'!Y10</f>
        <v>-13.85</v>
      </c>
      <c r="Y17" s="107">
        <f>'[4]2020 ER Pension Amts'!Z10</f>
        <v>-328.32</v>
      </c>
      <c r="Z17" s="107">
        <f>'[4]2020 ER Pension Amts'!AA10</f>
        <v>14417.51</v>
      </c>
    </row>
    <row r="18" spans="1:26" s="92" customFormat="1" ht="15" customHeight="1" x14ac:dyDescent="0.3">
      <c r="A18" s="105" t="str">
        <f>'[4]2020 ER Pension Amts'!A11</f>
        <v xml:space="preserve"> LsrAgy00361</v>
      </c>
      <c r="B18" s="106" t="str">
        <f>'[4]2020 ER Pension Amts'!B11</f>
        <v>2ND JUDICIAL DISTRICT COURT DIVISION C</v>
      </c>
      <c r="C18" s="107">
        <f>'[4]2020 ER Pension Amts'!C11</f>
        <v>112400.04</v>
      </c>
      <c r="D18" s="107">
        <f>'[4]2020 ER Pension Amts'!D11</f>
        <v>45072.416039999996</v>
      </c>
      <c r="E18" s="108">
        <f>'[4]2020 ER Pension Amts'!E11</f>
        <v>0.40100000000000002</v>
      </c>
      <c r="F18" s="107">
        <f>'[4]2020 ER Pension Amts'!F11</f>
        <v>443225.09</v>
      </c>
      <c r="G18" s="109">
        <f>'[4]2020 ER Pension Amts'!G11</f>
        <v>5.359E-5</v>
      </c>
      <c r="H18" s="109">
        <f>'[4]2020 ER Pension Amts'!H11</f>
        <v>5.6509999999999999E-5</v>
      </c>
      <c r="I18" s="109">
        <f>'[4]2020 ER Pension Amts'!I11</f>
        <v>-2.92E-6</v>
      </c>
      <c r="J18" s="107">
        <f>'[4]2020 ER Pension Amts'!J11</f>
        <v>57107.63</v>
      </c>
      <c r="K18" s="107">
        <f>'[4]2020 ER Pension Amts'!K11</f>
        <v>0</v>
      </c>
      <c r="L18" s="107">
        <f>'[4]2020 ER Pension Amts'!L11</f>
        <v>1418.18</v>
      </c>
      <c r="M18" s="107">
        <f>'[4]2020 ER Pension Amts'!P11+'[4]2020 ER Pension Amts'!M11</f>
        <v>64791.01</v>
      </c>
      <c r="N18" s="107">
        <f>'[4]2020 ER Pension Amts'!N11</f>
        <v>-4256.57</v>
      </c>
      <c r="O18" s="107">
        <f>'[4]2020 ER Pension Amts'!O11</f>
        <v>0</v>
      </c>
      <c r="P18" s="107">
        <f>'[4]2020 ER Pension Amts'!Q11</f>
        <v>8251.9599999999991</v>
      </c>
      <c r="Q18" s="107">
        <f>'[4]2020 ER Pension Amts'!R11</f>
        <v>18684.490000000002</v>
      </c>
      <c r="R18" s="107">
        <f>'[4]2020 ER Pension Amts'!S11</f>
        <v>20022.080000000002</v>
      </c>
      <c r="S18" s="107">
        <f>'[4]2020 ER Pension Amts'!T11</f>
        <v>14994.1</v>
      </c>
      <c r="T18" s="107">
        <f>'[4]2020 ER Pension Amts'!U11</f>
        <v>544654.68000000005</v>
      </c>
      <c r="U18" s="107">
        <f>'[4]2020 ER Pension Amts'!V11</f>
        <v>357150.91</v>
      </c>
      <c r="V18" s="107">
        <f>'[4]2020 ER Pension Amts'!W11</f>
        <v>409410.05</v>
      </c>
      <c r="W18" s="107">
        <f>'[4]2020 ER Pension Amts'!X11</f>
        <v>-21155.15</v>
      </c>
      <c r="X18" s="107">
        <f>-'[4]2020 ER Pension Amts'!Y11</f>
        <v>-43.96</v>
      </c>
      <c r="Y18" s="107">
        <f>'[4]2020 ER Pension Amts'!Z11</f>
        <v>-1042.06</v>
      </c>
      <c r="Z18" s="107">
        <f>'[4]2020 ER Pension Amts'!AA11</f>
        <v>45772.17</v>
      </c>
    </row>
    <row r="19" spans="1:26" s="9" customFormat="1" ht="15" customHeight="1" x14ac:dyDescent="0.3">
      <c r="A19" s="105" t="str">
        <f>'[4]2020 ER Pension Amts'!A12</f>
        <v xml:space="preserve"> 23-CA-3</v>
      </c>
      <c r="B19" s="106" t="str">
        <f>'[4]2020 ER Pension Amts'!B12</f>
        <v>3RD CIRCUIT COURT OF APPEAL</v>
      </c>
      <c r="C19" s="107">
        <f>'[4]2020 ER Pension Amts'!C12</f>
        <v>3296721.24</v>
      </c>
      <c r="D19" s="107">
        <f>'[4]2020 ER Pension Amts'!D12</f>
        <v>1321985.2172399999</v>
      </c>
      <c r="E19" s="108">
        <f>'[4]2020 ER Pension Amts'!E12</f>
        <v>0.40100000000000002</v>
      </c>
      <c r="F19" s="107">
        <f>'[4]2020 ER Pension Amts'!F12</f>
        <v>12999918.52</v>
      </c>
      <c r="G19" s="109">
        <f>'[4]2020 ER Pension Amts'!G12</f>
        <v>1.5718100000000001E-3</v>
      </c>
      <c r="H19" s="109">
        <f>'[4]2020 ER Pension Amts'!H12</f>
        <v>1.7283299999999999E-3</v>
      </c>
      <c r="I19" s="109">
        <f>'[4]2020 ER Pension Amts'!I12</f>
        <v>-1.5652E-4</v>
      </c>
      <c r="J19" s="107">
        <f>'[4]2020 ER Pension Amts'!J12</f>
        <v>1674983.11</v>
      </c>
      <c r="K19" s="107">
        <f>'[4]2020 ER Pension Amts'!K12</f>
        <v>0</v>
      </c>
      <c r="L19" s="107">
        <f>'[4]2020 ER Pension Amts'!L12</f>
        <v>41595.589999999997</v>
      </c>
      <c r="M19" s="107">
        <f>'[4]2020 ER Pension Amts'!P12+'[4]2020 ER Pension Amts'!M12</f>
        <v>1900338.9700000002</v>
      </c>
      <c r="N19" s="107">
        <f>'[4]2020 ER Pension Amts'!N12</f>
        <v>-124846.44</v>
      </c>
      <c r="O19" s="107">
        <f>'[4]2020 ER Pension Amts'!O12</f>
        <v>0</v>
      </c>
      <c r="P19" s="107">
        <f>'[4]2020 ER Pension Amts'!Q12</f>
        <v>242032.25</v>
      </c>
      <c r="Q19" s="107">
        <f>'[4]2020 ER Pension Amts'!R12</f>
        <v>548021.34</v>
      </c>
      <c r="R19" s="107">
        <f>'[4]2020 ER Pension Amts'!S12</f>
        <v>587253.22</v>
      </c>
      <c r="S19" s="107">
        <f>'[4]2020 ER Pension Amts'!T12</f>
        <v>439781.31</v>
      </c>
      <c r="T19" s="107">
        <f>'[4]2020 ER Pension Amts'!U12</f>
        <v>15974877.24</v>
      </c>
      <c r="U19" s="107">
        <f>'[4]2020 ER Pension Amts'!V12</f>
        <v>10475338.050000001</v>
      </c>
      <c r="V19" s="107">
        <f>'[4]2020 ER Pension Amts'!W12</f>
        <v>12521601.01</v>
      </c>
      <c r="W19" s="107">
        <f>'[4]2020 ER Pension Amts'!X12</f>
        <v>-1133973.83</v>
      </c>
      <c r="X19" s="107">
        <f>-'[4]2020 ER Pension Amts'!Y12</f>
        <v>-2356.3200000000002</v>
      </c>
      <c r="Y19" s="107">
        <f>'[4]2020 ER Pension Amts'!Z12</f>
        <v>-55857.279999999999</v>
      </c>
      <c r="Z19" s="107">
        <f>'[4]2020 ER Pension Amts'!AA12</f>
        <v>1342510.88</v>
      </c>
    </row>
    <row r="20" spans="1:26" s="9" customFormat="1" ht="15" customHeight="1" x14ac:dyDescent="0.3">
      <c r="A20" s="105" t="str">
        <f>'[4]2020 ER Pension Amts'!A13</f>
        <v xml:space="preserve"> LsrAgy00194</v>
      </c>
      <c r="B20" s="106" t="str">
        <f>'[4]2020 ER Pension Amts'!B13</f>
        <v>3RD JUDICIAL DISTRICT COURT</v>
      </c>
      <c r="C20" s="107">
        <f>'[4]2020 ER Pension Amts'!C13</f>
        <v>201800.16</v>
      </c>
      <c r="D20" s="107">
        <f>'[4]2020 ER Pension Amts'!D13</f>
        <v>80921.864159999997</v>
      </c>
      <c r="E20" s="108">
        <f>'[4]2020 ER Pension Amts'!E13</f>
        <v>0.40100000000000002</v>
      </c>
      <c r="F20" s="107">
        <f>'[4]2020 ER Pension Amts'!F13</f>
        <v>795720.96</v>
      </c>
      <c r="G20" s="109">
        <f>'[4]2020 ER Pension Amts'!G13</f>
        <v>9.6210000000000002E-5</v>
      </c>
      <c r="H20" s="109">
        <f>'[4]2020 ER Pension Amts'!H13</f>
        <v>9.5169999999999999E-5</v>
      </c>
      <c r="I20" s="109">
        <f>'[4]2020 ER Pension Amts'!I13</f>
        <v>1.04E-6</v>
      </c>
      <c r="J20" s="107">
        <f>'[4]2020 ER Pension Amts'!J13</f>
        <v>102525.19</v>
      </c>
      <c r="K20" s="107">
        <f>'[4]2020 ER Pension Amts'!K13</f>
        <v>0</v>
      </c>
      <c r="L20" s="107">
        <f>'[4]2020 ER Pension Amts'!L13</f>
        <v>2546.0500000000002</v>
      </c>
      <c r="M20" s="107">
        <f>'[4]2020 ER Pension Amts'!P13+'[4]2020 ER Pension Amts'!M13</f>
        <v>116319.16000000002</v>
      </c>
      <c r="N20" s="107">
        <f>'[4]2020 ER Pension Amts'!N13</f>
        <v>-7641.81</v>
      </c>
      <c r="O20" s="107">
        <f>'[4]2020 ER Pension Amts'!O13</f>
        <v>0</v>
      </c>
      <c r="P20" s="107">
        <f>'[4]2020 ER Pension Amts'!Q13</f>
        <v>14814.72</v>
      </c>
      <c r="Q20" s="107">
        <f>'[4]2020 ER Pension Amts'!R13</f>
        <v>33544.22</v>
      </c>
      <c r="R20" s="107">
        <f>'[4]2020 ER Pension Amts'!S13</f>
        <v>35945.589999999997</v>
      </c>
      <c r="S20" s="107">
        <f>'[4]2020 ER Pension Amts'!T13</f>
        <v>26918.880000000001</v>
      </c>
      <c r="T20" s="107">
        <f>'[4]2020 ER Pension Amts'!U13</f>
        <v>977817.25</v>
      </c>
      <c r="U20" s="107">
        <f>'[4]2020 ER Pension Amts'!V13</f>
        <v>641192.18000000005</v>
      </c>
      <c r="V20" s="107">
        <f>'[4]2020 ER Pension Amts'!W13</f>
        <v>689498.4</v>
      </c>
      <c r="W20" s="107">
        <f>'[4]2020 ER Pension Amts'!X13</f>
        <v>7534.71</v>
      </c>
      <c r="X20" s="107">
        <f>-'[4]2020 ER Pension Amts'!Y13</f>
        <v>15.66</v>
      </c>
      <c r="Y20" s="107">
        <f>'[4]2020 ER Pension Amts'!Z13</f>
        <v>371.14</v>
      </c>
      <c r="Z20" s="107">
        <f>'[4]2020 ER Pension Amts'!AA13</f>
        <v>82174.67</v>
      </c>
    </row>
    <row r="21" spans="1:26" s="9" customFormat="1" ht="15" customHeight="1" x14ac:dyDescent="0.3">
      <c r="A21" s="105" t="str">
        <f>'[4]2020 ER Pension Amts'!A14</f>
        <v xml:space="preserve"> LsrAgy00195</v>
      </c>
      <c r="B21" s="106" t="str">
        <f>'[4]2020 ER Pension Amts'!B14</f>
        <v>4TH DISTRICT COURT JUDGES OFFICE</v>
      </c>
      <c r="C21" s="107">
        <f>'[4]2020 ER Pension Amts'!C14</f>
        <v>407370.72</v>
      </c>
      <c r="D21" s="107">
        <f>'[4]2020 ER Pension Amts'!D14</f>
        <v>163355.65872000001</v>
      </c>
      <c r="E21" s="108">
        <f>'[4]2020 ER Pension Amts'!E14</f>
        <v>0.40100000000000002</v>
      </c>
      <c r="F21" s="107">
        <f>'[4]2020 ER Pension Amts'!F14</f>
        <v>1606411.83</v>
      </c>
      <c r="G21" s="109">
        <f>'[4]2020 ER Pension Amts'!G14</f>
        <v>1.9422999999999999E-4</v>
      </c>
      <c r="H21" s="109">
        <f>'[4]2020 ER Pension Amts'!H14</f>
        <v>2.2934E-4</v>
      </c>
      <c r="I21" s="109">
        <f>'[4]2020 ER Pension Amts'!I14</f>
        <v>-3.5110000000000001E-5</v>
      </c>
      <c r="J21" s="107">
        <f>'[4]2020 ER Pension Amts'!J14</f>
        <v>206979.20000000001</v>
      </c>
      <c r="K21" s="107">
        <f>'[4]2020 ER Pension Amts'!K14</f>
        <v>0</v>
      </c>
      <c r="L21" s="107">
        <f>'[4]2020 ER Pension Amts'!L14</f>
        <v>5140.01</v>
      </c>
      <c r="M21" s="107">
        <f>'[4]2020 ER Pension Amts'!P14+'[4]2020 ER Pension Amts'!M14</f>
        <v>234826.62</v>
      </c>
      <c r="N21" s="107">
        <f>'[4]2020 ER Pension Amts'!N14</f>
        <v>-15427.39</v>
      </c>
      <c r="O21" s="107">
        <f>'[4]2020 ER Pension Amts'!O14</f>
        <v>0</v>
      </c>
      <c r="P21" s="107">
        <f>'[4]2020 ER Pension Amts'!Q14</f>
        <v>29908.15</v>
      </c>
      <c r="Q21" s="107">
        <f>'[4]2020 ER Pension Amts'!R14</f>
        <v>67719.5</v>
      </c>
      <c r="R21" s="107">
        <f>'[4]2020 ER Pension Amts'!S14</f>
        <v>72567.42</v>
      </c>
      <c r="S21" s="107">
        <f>'[4]2020 ER Pension Amts'!T14</f>
        <v>54344.18</v>
      </c>
      <c r="T21" s="107">
        <f>'[4]2020 ER Pension Amts'!U14</f>
        <v>1974030.2</v>
      </c>
      <c r="U21" s="107">
        <f>'[4]2020 ER Pension Amts'!V14</f>
        <v>1294447.1100000001</v>
      </c>
      <c r="V21" s="107">
        <f>'[4]2020 ER Pension Amts'!W14</f>
        <v>1661548.42</v>
      </c>
      <c r="W21" s="107">
        <f>'[4]2020 ER Pension Amts'!X14</f>
        <v>-254368.91</v>
      </c>
      <c r="X21" s="107">
        <f>-'[4]2020 ER Pension Amts'!Y14</f>
        <v>-528.55999999999995</v>
      </c>
      <c r="Y21" s="107">
        <f>'[4]2020 ER Pension Amts'!Z14</f>
        <v>-12529.7</v>
      </c>
      <c r="Z21" s="107">
        <f>'[4]2020 ER Pension Amts'!AA14</f>
        <v>165895.29999999999</v>
      </c>
    </row>
    <row r="22" spans="1:26" s="9" customFormat="1" ht="15" customHeight="1" x14ac:dyDescent="0.3">
      <c r="A22" s="105" t="str">
        <f>'[4]2020 ER Pension Amts'!A15</f>
        <v xml:space="preserve"> 23-CA-5</v>
      </c>
      <c r="B22" s="106" t="str">
        <f>'[4]2020 ER Pension Amts'!B15</f>
        <v>5TH CIRCUIT COURT OF APPEAL</v>
      </c>
      <c r="C22" s="107">
        <f>'[4]2020 ER Pension Amts'!C15</f>
        <v>1830934.08</v>
      </c>
      <c r="D22" s="107">
        <f>'[4]2020 ER Pension Amts'!D15</f>
        <v>734204.56608000002</v>
      </c>
      <c r="E22" s="108">
        <f>'[4]2020 ER Pension Amts'!E15</f>
        <v>0.40100000000000002</v>
      </c>
      <c r="F22" s="107">
        <f>'[4]2020 ER Pension Amts'!F15</f>
        <v>7219879.5499999998</v>
      </c>
      <c r="G22" s="109">
        <f>'[4]2020 ER Pension Amts'!G15</f>
        <v>8.7295000000000005E-4</v>
      </c>
      <c r="H22" s="109">
        <f>'[4]2020 ER Pension Amts'!H15</f>
        <v>8.8493000000000003E-4</v>
      </c>
      <c r="I22" s="109">
        <f>'[4]2020 ER Pension Amts'!I15</f>
        <v>-1.198E-5</v>
      </c>
      <c r="J22" s="107">
        <f>'[4]2020 ER Pension Amts'!J15</f>
        <v>930250.16</v>
      </c>
      <c r="K22" s="107">
        <f>'[4]2020 ER Pension Amts'!K15</f>
        <v>0</v>
      </c>
      <c r="L22" s="107">
        <f>'[4]2020 ER Pension Amts'!L15</f>
        <v>23101.31</v>
      </c>
      <c r="M22" s="107">
        <f>'[4]2020 ER Pension Amts'!P15+'[4]2020 ER Pension Amts'!M15</f>
        <v>1055408.03</v>
      </c>
      <c r="N22" s="107">
        <f>'[4]2020 ER Pension Amts'!N15</f>
        <v>-69337.070000000007</v>
      </c>
      <c r="O22" s="107">
        <f>'[4]2020 ER Pension Amts'!O15</f>
        <v>0</v>
      </c>
      <c r="P22" s="107">
        <f>'[4]2020 ER Pension Amts'!Q15</f>
        <v>134419.59</v>
      </c>
      <c r="Q22" s="107">
        <f>'[4]2020 ER Pension Amts'!R15</f>
        <v>304359.45</v>
      </c>
      <c r="R22" s="107">
        <f>'[4]2020 ER Pension Amts'!S15</f>
        <v>326148.01</v>
      </c>
      <c r="S22" s="107">
        <f>'[4]2020 ER Pension Amts'!T15</f>
        <v>244245.23</v>
      </c>
      <c r="T22" s="107">
        <f>'[4]2020 ER Pension Amts'!U15</f>
        <v>8872108.6400000006</v>
      </c>
      <c r="U22" s="107">
        <f>'[4]2020 ER Pension Amts'!V15</f>
        <v>5817781</v>
      </c>
      <c r="V22" s="107">
        <f>'[4]2020 ER Pension Amts'!W15</f>
        <v>6411241.1299999999</v>
      </c>
      <c r="W22" s="107">
        <f>'[4]2020 ER Pension Amts'!X15</f>
        <v>-86794.06</v>
      </c>
      <c r="X22" s="107">
        <f>-'[4]2020 ER Pension Amts'!Y15</f>
        <v>-180.35</v>
      </c>
      <c r="Y22" s="107">
        <f>'[4]2020 ER Pension Amts'!Z15</f>
        <v>-4275.3</v>
      </c>
      <c r="Z22" s="107">
        <f>'[4]2020 ER Pension Amts'!AA15</f>
        <v>745602.12</v>
      </c>
    </row>
    <row r="23" spans="1:26" s="9" customFormat="1" ht="15" customHeight="1" x14ac:dyDescent="0.3">
      <c r="A23" s="105" t="str">
        <f>'[4]2020 ER Pension Amts'!A16</f>
        <v xml:space="preserve"> LsrAgy00739</v>
      </c>
      <c r="B23" s="106" t="str">
        <f>'[4]2020 ER Pension Amts'!B16</f>
        <v>ACADIA PARISH POLICE JURY</v>
      </c>
      <c r="C23" s="107">
        <f>'[4]2020 ER Pension Amts'!C16</f>
        <v>38378.76</v>
      </c>
      <c r="D23" s="107">
        <f>'[4]2020 ER Pension Amts'!D16</f>
        <v>16310.973</v>
      </c>
      <c r="E23" s="108">
        <f>'[4]2020 ER Pension Amts'!E16</f>
        <v>0.42499999999999999</v>
      </c>
      <c r="F23" s="107">
        <f>'[4]2020 ER Pension Amts'!F16</f>
        <v>160368.25</v>
      </c>
      <c r="G23" s="109">
        <f>'[4]2020 ER Pension Amts'!G16</f>
        <v>1.9389999999999999E-5</v>
      </c>
      <c r="H23" s="109">
        <f>'[4]2020 ER Pension Amts'!H16</f>
        <v>2.0100000000000001E-5</v>
      </c>
      <c r="I23" s="109">
        <f>'[4]2020 ER Pension Amts'!I16</f>
        <v>-7.0999999999999998E-7</v>
      </c>
      <c r="J23" s="107">
        <f>'[4]2020 ER Pension Amts'!J16</f>
        <v>20662.75</v>
      </c>
      <c r="K23" s="107">
        <f>'[4]2020 ER Pension Amts'!K16</f>
        <v>0</v>
      </c>
      <c r="L23" s="107">
        <f>'[4]2020 ER Pension Amts'!L16</f>
        <v>513.13</v>
      </c>
      <c r="M23" s="107">
        <f>'[4]2020 ER Pension Amts'!P16+'[4]2020 ER Pension Amts'!M16</f>
        <v>23442.76</v>
      </c>
      <c r="N23" s="107">
        <f>'[4]2020 ER Pension Amts'!N16</f>
        <v>-1540.12</v>
      </c>
      <c r="O23" s="107">
        <f>'[4]2020 ER Pension Amts'!O16</f>
        <v>0</v>
      </c>
      <c r="P23" s="107">
        <f>'[4]2020 ER Pension Amts'!Q16</f>
        <v>2985.73</v>
      </c>
      <c r="Q23" s="107">
        <f>'[4]2020 ER Pension Amts'!R16</f>
        <v>6760.44</v>
      </c>
      <c r="R23" s="107">
        <f>'[4]2020 ER Pension Amts'!S16</f>
        <v>7244.41</v>
      </c>
      <c r="S23" s="107">
        <f>'[4]2020 ER Pension Amts'!T16</f>
        <v>5425.18</v>
      </c>
      <c r="T23" s="107">
        <f>'[4]2020 ER Pension Amts'!U16</f>
        <v>197067.63</v>
      </c>
      <c r="U23" s="107">
        <f>'[4]2020 ER Pension Amts'!V16</f>
        <v>129224.78</v>
      </c>
      <c r="V23" s="107">
        <f>'[4]2020 ER Pension Amts'!W16</f>
        <v>145622.76</v>
      </c>
      <c r="W23" s="107">
        <f>'[4]2020 ER Pension Amts'!X16</f>
        <v>-5143.8900000000003</v>
      </c>
      <c r="X23" s="107">
        <f>-'[4]2020 ER Pension Amts'!Y16</f>
        <v>-10.69</v>
      </c>
      <c r="Y23" s="107">
        <f>'[4]2020 ER Pension Amts'!Z16</f>
        <v>-253.38</v>
      </c>
      <c r="Z23" s="107">
        <f>'[4]2020 ER Pension Amts'!AA16</f>
        <v>16561.34</v>
      </c>
    </row>
    <row r="24" spans="1:26" s="9" customFormat="1" ht="15" customHeight="1" x14ac:dyDescent="0.3">
      <c r="A24" s="105" t="str">
        <f>'[4]2020 ER Pension Amts'!A17</f>
        <v xml:space="preserve"> LsrAgy00608</v>
      </c>
      <c r="B24" s="106" t="str">
        <f>'[4]2020 ER Pension Amts'!B17</f>
        <v>ACADIA PARISH SCHOOL BOARD</v>
      </c>
      <c r="C24" s="107">
        <f>'[4]2020 ER Pension Amts'!C17</f>
        <v>47479.7</v>
      </c>
      <c r="D24" s="107">
        <f>'[4]2020 ER Pension Amts'!D17</f>
        <v>19039.359700000001</v>
      </c>
      <c r="E24" s="108">
        <f>'[4]2020 ER Pension Amts'!E17</f>
        <v>0.40100000000000002</v>
      </c>
      <c r="F24" s="107">
        <f>'[4]2020 ER Pension Amts'!F17</f>
        <v>187247.92</v>
      </c>
      <c r="G24" s="109">
        <f>'[4]2020 ER Pension Amts'!G17</f>
        <v>2.264E-5</v>
      </c>
      <c r="H24" s="109">
        <f>'[4]2020 ER Pension Amts'!H17</f>
        <v>2.1229999999999998E-5</v>
      </c>
      <c r="I24" s="109">
        <f>'[4]2020 ER Pension Amts'!I17</f>
        <v>1.4100000000000001E-6</v>
      </c>
      <c r="J24" s="107">
        <f>'[4]2020 ER Pension Amts'!J17</f>
        <v>24126.080000000002</v>
      </c>
      <c r="K24" s="107">
        <f>'[4]2020 ER Pension Amts'!K17</f>
        <v>0</v>
      </c>
      <c r="L24" s="107">
        <f>'[4]2020 ER Pension Amts'!L17</f>
        <v>599.13</v>
      </c>
      <c r="M24" s="107">
        <f>'[4]2020 ER Pension Amts'!P17+'[4]2020 ER Pension Amts'!M17</f>
        <v>27372.05</v>
      </c>
      <c r="N24" s="107">
        <f>'[4]2020 ER Pension Amts'!N17</f>
        <v>-1798.26</v>
      </c>
      <c r="O24" s="107">
        <f>'[4]2020 ER Pension Amts'!O17</f>
        <v>0</v>
      </c>
      <c r="P24" s="107">
        <f>'[4]2020 ER Pension Amts'!Q17</f>
        <v>3486.18</v>
      </c>
      <c r="Q24" s="107">
        <f>'[4]2020 ER Pension Amts'!R17</f>
        <v>7893.58</v>
      </c>
      <c r="R24" s="107">
        <f>'[4]2020 ER Pension Amts'!S17</f>
        <v>8458.66</v>
      </c>
      <c r="S24" s="107">
        <f>'[4]2020 ER Pension Amts'!T17</f>
        <v>6334.51</v>
      </c>
      <c r="T24" s="107">
        <f>'[4]2020 ER Pension Amts'!U17</f>
        <v>230098.56</v>
      </c>
      <c r="U24" s="107">
        <f>'[4]2020 ER Pension Amts'!V17</f>
        <v>150884.43</v>
      </c>
      <c r="V24" s="107">
        <f>'[4]2020 ER Pension Amts'!W17</f>
        <v>153809.51</v>
      </c>
      <c r="W24" s="107">
        <f>'[4]2020 ER Pension Amts'!X17</f>
        <v>10215.33</v>
      </c>
      <c r="X24" s="107">
        <f>-'[4]2020 ER Pension Amts'!Y17</f>
        <v>21.23</v>
      </c>
      <c r="Y24" s="107">
        <f>'[4]2020 ER Pension Amts'!Z17</f>
        <v>503.19</v>
      </c>
      <c r="Z24" s="107">
        <f>'[4]2020 ER Pension Amts'!AA17</f>
        <v>19337.23</v>
      </c>
    </row>
    <row r="25" spans="1:26" s="9" customFormat="1" ht="15" customHeight="1" x14ac:dyDescent="0.3">
      <c r="A25" s="105" t="str">
        <f>'[4]2020 ER Pension Amts'!A18</f>
        <v xml:space="preserve"> LsrAgy00907</v>
      </c>
      <c r="B25" s="106" t="str">
        <f>'[4]2020 ER Pension Amts'!B18</f>
        <v>ALGIERS CHARTER SCHOOLS ASSOCIATION</v>
      </c>
      <c r="C25" s="107">
        <f>'[4]2020 ER Pension Amts'!C18</f>
        <v>70999.92</v>
      </c>
      <c r="D25" s="107">
        <f>'[4]2020 ER Pension Amts'!D18</f>
        <v>28470.967919999999</v>
      </c>
      <c r="E25" s="108">
        <f>'[4]2020 ER Pension Amts'!E18</f>
        <v>0.40100000000000002</v>
      </c>
      <c r="F25" s="107">
        <f>'[4]2020 ER Pension Amts'!F18</f>
        <v>279962.11</v>
      </c>
      <c r="G25" s="109">
        <f>'[4]2020 ER Pension Amts'!G18</f>
        <v>3.3850000000000003E-5</v>
      </c>
      <c r="H25" s="109">
        <f>'[4]2020 ER Pension Amts'!H18</f>
        <v>3.5689999999999999E-5</v>
      </c>
      <c r="I25" s="109">
        <f>'[4]2020 ER Pension Amts'!I18</f>
        <v>-1.84E-6</v>
      </c>
      <c r="J25" s="107">
        <f>'[4]2020 ER Pension Amts'!J18</f>
        <v>36071.9</v>
      </c>
      <c r="K25" s="107">
        <f>'[4]2020 ER Pension Amts'!K18</f>
        <v>0</v>
      </c>
      <c r="L25" s="107">
        <f>'[4]2020 ER Pension Amts'!L18</f>
        <v>895.79</v>
      </c>
      <c r="M25" s="107">
        <f>'[4]2020 ER Pension Amts'!P18+'[4]2020 ER Pension Amts'!M18</f>
        <v>40925.100000000006</v>
      </c>
      <c r="N25" s="107">
        <f>'[4]2020 ER Pension Amts'!N18</f>
        <v>-2688.65</v>
      </c>
      <c r="O25" s="107">
        <f>'[4]2020 ER Pension Amts'!O18</f>
        <v>0</v>
      </c>
      <c r="P25" s="107">
        <f>'[4]2020 ER Pension Amts'!Q18</f>
        <v>5212.33</v>
      </c>
      <c r="Q25" s="107">
        <f>'[4]2020 ER Pension Amts'!R18</f>
        <v>11802.01</v>
      </c>
      <c r="R25" s="107">
        <f>'[4]2020 ER Pension Amts'!S18</f>
        <v>12646.9</v>
      </c>
      <c r="S25" s="107">
        <f>'[4]2020 ER Pension Amts'!T18</f>
        <v>9470.99</v>
      </c>
      <c r="T25" s="107">
        <f>'[4]2020 ER Pension Amts'!U18</f>
        <v>344029.87</v>
      </c>
      <c r="U25" s="107">
        <f>'[4]2020 ER Pension Amts'!V18</f>
        <v>225593.55</v>
      </c>
      <c r="V25" s="107">
        <f>'[4]2020 ER Pension Amts'!W18</f>
        <v>258570.96</v>
      </c>
      <c r="W25" s="107">
        <f>'[4]2020 ER Pension Amts'!X18</f>
        <v>-13330.64</v>
      </c>
      <c r="X25" s="107">
        <f>-'[4]2020 ER Pension Amts'!Y18</f>
        <v>-27.7</v>
      </c>
      <c r="Y25" s="107">
        <f>'[4]2020 ER Pension Amts'!Z18</f>
        <v>-656.64</v>
      </c>
      <c r="Z25" s="107">
        <f>'[4]2020 ER Pension Amts'!AA18</f>
        <v>28911.89</v>
      </c>
    </row>
    <row r="26" spans="1:26" s="9" customFormat="1" ht="15" customHeight="1" x14ac:dyDescent="0.3">
      <c r="A26" s="105" t="str">
        <f>'[4]2020 ER Pension Amts'!A19</f>
        <v xml:space="preserve"> LsrAgy00783</v>
      </c>
      <c r="B26" s="106" t="str">
        <f>'[4]2020 ER Pension Amts'!B19</f>
        <v>ALLEN PARISH POLICE JURY</v>
      </c>
      <c r="C26" s="107">
        <f>'[4]2020 ER Pension Amts'!C19</f>
        <v>12000</v>
      </c>
      <c r="D26" s="107">
        <f>'[4]2020 ER Pension Amts'!D19</f>
        <v>5100</v>
      </c>
      <c r="E26" s="108">
        <f>'[4]2020 ER Pension Amts'!E19</f>
        <v>0.42499999999999999</v>
      </c>
      <c r="F26" s="107">
        <f>'[4]2020 ER Pension Amts'!F19</f>
        <v>50120.25</v>
      </c>
      <c r="G26" s="109">
        <f>'[4]2020 ER Pension Amts'!G19</f>
        <v>6.0599999999999996E-6</v>
      </c>
      <c r="H26" s="109">
        <f>'[4]2020 ER Pension Amts'!H19</f>
        <v>6.28E-6</v>
      </c>
      <c r="I26" s="109">
        <f>'[4]2020 ER Pension Amts'!I19</f>
        <v>-2.2000000000000001E-7</v>
      </c>
      <c r="J26" s="107">
        <f>'[4]2020 ER Pension Amts'!J19</f>
        <v>6457.78</v>
      </c>
      <c r="K26" s="107">
        <f>'[4]2020 ER Pension Amts'!K19</f>
        <v>0</v>
      </c>
      <c r="L26" s="107">
        <f>'[4]2020 ER Pension Amts'!L19</f>
        <v>160.37</v>
      </c>
      <c r="M26" s="107">
        <f>'[4]2020 ER Pension Amts'!P19+'[4]2020 ER Pension Amts'!M19</f>
        <v>7326.619999999999</v>
      </c>
      <c r="N26" s="107">
        <f>'[4]2020 ER Pension Amts'!N19</f>
        <v>-481.34</v>
      </c>
      <c r="O26" s="107">
        <f>'[4]2020 ER Pension Amts'!O19</f>
        <v>0</v>
      </c>
      <c r="P26" s="107">
        <f>'[4]2020 ER Pension Amts'!Q19</f>
        <v>933.14</v>
      </c>
      <c r="Q26" s="107">
        <f>'[4]2020 ER Pension Amts'!R19</f>
        <v>2112.86</v>
      </c>
      <c r="R26" s="107">
        <f>'[4]2020 ER Pension Amts'!S19</f>
        <v>2264.11</v>
      </c>
      <c r="S26" s="107">
        <f>'[4]2020 ER Pension Amts'!T19</f>
        <v>1695.55</v>
      </c>
      <c r="T26" s="107">
        <f>'[4]2020 ER Pension Amts'!U19</f>
        <v>61589.99</v>
      </c>
      <c r="U26" s="107">
        <f>'[4]2020 ER Pension Amts'!V19</f>
        <v>40386.910000000003</v>
      </c>
      <c r="V26" s="107">
        <f>'[4]2020 ER Pension Amts'!W19</f>
        <v>45498.06</v>
      </c>
      <c r="W26" s="107">
        <f>'[4]2020 ER Pension Amts'!X19</f>
        <v>-1593.88</v>
      </c>
      <c r="X26" s="107">
        <f>-'[4]2020 ER Pension Amts'!Y19</f>
        <v>-3.31</v>
      </c>
      <c r="Y26" s="107">
        <f>'[4]2020 ER Pension Amts'!Z19</f>
        <v>-78.510000000000005</v>
      </c>
      <c r="Z26" s="107">
        <f>'[4]2020 ER Pension Amts'!AA19</f>
        <v>5175.95</v>
      </c>
    </row>
    <row r="27" spans="1:26" s="9" customFormat="1" ht="15" customHeight="1" x14ac:dyDescent="0.3">
      <c r="A27" s="105" t="str">
        <f>'[4]2020 ER Pension Amts'!A20</f>
        <v xml:space="preserve"> LsrAgy00173</v>
      </c>
      <c r="B27" s="106" t="str">
        <f>'[4]2020 ER Pension Amts'!B20</f>
        <v>AMITE RIVER BASIN WATER DIST</v>
      </c>
      <c r="C27" s="107">
        <f>'[4]2020 ER Pension Amts'!C20</f>
        <v>161020.07999999999</v>
      </c>
      <c r="D27" s="107">
        <f>'[4]2020 ER Pension Amts'!D20</f>
        <v>64569.052080000001</v>
      </c>
      <c r="E27" s="108">
        <f>'[4]2020 ER Pension Amts'!E20</f>
        <v>0.40100000000000002</v>
      </c>
      <c r="F27" s="107">
        <f>'[4]2020 ER Pension Amts'!F20</f>
        <v>634939.17000000004</v>
      </c>
      <c r="G27" s="109">
        <f>'[4]2020 ER Pension Amts'!G20</f>
        <v>7.6769999999999999E-5</v>
      </c>
      <c r="H27" s="109">
        <f>'[4]2020 ER Pension Amts'!H20</f>
        <v>7.9820000000000005E-5</v>
      </c>
      <c r="I27" s="109">
        <f>'[4]2020 ER Pension Amts'!I20</f>
        <v>-3.05E-6</v>
      </c>
      <c r="J27" s="107">
        <f>'[4]2020 ER Pension Amts'!J20</f>
        <v>81809.16</v>
      </c>
      <c r="K27" s="107">
        <f>'[4]2020 ER Pension Amts'!K20</f>
        <v>0</v>
      </c>
      <c r="L27" s="107">
        <f>'[4]2020 ER Pension Amts'!L20</f>
        <v>2031.6</v>
      </c>
      <c r="M27" s="107">
        <f>'[4]2020 ER Pension Amts'!P20+'[4]2020 ER Pension Amts'!M20</f>
        <v>92815.939999999988</v>
      </c>
      <c r="N27" s="107">
        <f>'[4]2020 ER Pension Amts'!N20</f>
        <v>-6097.72</v>
      </c>
      <c r="O27" s="107">
        <f>'[4]2020 ER Pension Amts'!O20</f>
        <v>0</v>
      </c>
      <c r="P27" s="107">
        <f>'[4]2020 ER Pension Amts'!Q20</f>
        <v>11821.29</v>
      </c>
      <c r="Q27" s="107">
        <f>'[4]2020 ER Pension Amts'!R20</f>
        <v>26766.34</v>
      </c>
      <c r="R27" s="107">
        <f>'[4]2020 ER Pension Amts'!S20</f>
        <v>28682.49</v>
      </c>
      <c r="S27" s="107">
        <f>'[4]2020 ER Pension Amts'!T20</f>
        <v>21479.7</v>
      </c>
      <c r="T27" s="107">
        <f>'[4]2020 ER Pension Amts'!U20</f>
        <v>780241.46</v>
      </c>
      <c r="U27" s="107">
        <f>'[4]2020 ER Pension Amts'!V20</f>
        <v>511634.17</v>
      </c>
      <c r="V27" s="107">
        <f>'[4]2020 ER Pension Amts'!W20</f>
        <v>578288.98</v>
      </c>
      <c r="W27" s="107">
        <f>'[4]2020 ER Pension Amts'!X20</f>
        <v>-22096.99</v>
      </c>
      <c r="X27" s="107">
        <f>-'[4]2020 ER Pension Amts'!Y20</f>
        <v>-45.92</v>
      </c>
      <c r="Y27" s="107">
        <f>'[4]2020 ER Pension Amts'!Z20</f>
        <v>-1088.45</v>
      </c>
      <c r="Z27" s="107">
        <f>'[4]2020 ER Pension Amts'!AA20</f>
        <v>65570.62</v>
      </c>
    </row>
    <row r="28" spans="1:26" s="9" customFormat="1" ht="15" customHeight="1" x14ac:dyDescent="0.3">
      <c r="A28" s="105" t="str">
        <f>'[4]2020 ER Pension Amts'!A21</f>
        <v xml:space="preserve"> LsrAgy00718</v>
      </c>
      <c r="B28" s="106" t="str">
        <f>'[4]2020 ER Pension Amts'!B21</f>
        <v>ASCENSION PARISH POLICE JURY</v>
      </c>
      <c r="C28" s="107">
        <f>'[4]2020 ER Pension Amts'!C21</f>
        <v>44723.88</v>
      </c>
      <c r="D28" s="107">
        <f>'[4]2020 ER Pension Amts'!D21</f>
        <v>19499.611680000002</v>
      </c>
      <c r="E28" s="108">
        <f>'[4]2020 ER Pension Amts'!E21</f>
        <v>0.436</v>
      </c>
      <c r="F28" s="107">
        <f>'[4]2020 ER Pension Amts'!F21</f>
        <v>191714.08</v>
      </c>
      <c r="G28" s="109">
        <f>'[4]2020 ER Pension Amts'!G21</f>
        <v>2.3180000000000002E-5</v>
      </c>
      <c r="H28" s="109">
        <f>'[4]2020 ER Pension Amts'!H21</f>
        <v>2.4479999999999999E-5</v>
      </c>
      <c r="I28" s="109">
        <f>'[4]2020 ER Pension Amts'!I21</f>
        <v>-1.3E-6</v>
      </c>
      <c r="J28" s="107">
        <f>'[4]2020 ER Pension Amts'!J21</f>
        <v>24701.53</v>
      </c>
      <c r="K28" s="107">
        <f>'[4]2020 ER Pension Amts'!K21</f>
        <v>0</v>
      </c>
      <c r="L28" s="107">
        <f>'[4]2020 ER Pension Amts'!L21</f>
        <v>613.41999999999996</v>
      </c>
      <c r="M28" s="107">
        <f>'[4]2020 ER Pension Amts'!P21+'[4]2020 ER Pension Amts'!M21</f>
        <v>28024.92</v>
      </c>
      <c r="N28" s="107">
        <f>'[4]2020 ER Pension Amts'!N21</f>
        <v>-1841.15</v>
      </c>
      <c r="O28" s="107">
        <f>'[4]2020 ER Pension Amts'!O21</f>
        <v>0</v>
      </c>
      <c r="P28" s="107">
        <f>'[4]2020 ER Pension Amts'!Q21</f>
        <v>3569.33</v>
      </c>
      <c r="Q28" s="107">
        <f>'[4]2020 ER Pension Amts'!R21</f>
        <v>8081.85</v>
      </c>
      <c r="R28" s="107">
        <f>'[4]2020 ER Pension Amts'!S21</f>
        <v>8660.42</v>
      </c>
      <c r="S28" s="107">
        <f>'[4]2020 ER Pension Amts'!T21</f>
        <v>6485.6</v>
      </c>
      <c r="T28" s="107">
        <f>'[4]2020 ER Pension Amts'!U21</f>
        <v>235586.78</v>
      </c>
      <c r="U28" s="107">
        <f>'[4]2020 ER Pension Amts'!V21</f>
        <v>154483.26</v>
      </c>
      <c r="V28" s="107">
        <f>'[4]2020 ER Pension Amts'!W21</f>
        <v>177355.48</v>
      </c>
      <c r="W28" s="107">
        <f>'[4]2020 ER Pension Amts'!X21</f>
        <v>-9418.39</v>
      </c>
      <c r="X28" s="107">
        <f>-'[4]2020 ER Pension Amts'!Y21</f>
        <v>-19.57</v>
      </c>
      <c r="Y28" s="107">
        <f>'[4]2020 ER Pension Amts'!Z21</f>
        <v>-463.93</v>
      </c>
      <c r="Z28" s="107">
        <f>'[4]2020 ER Pension Amts'!AA21</f>
        <v>19798.45</v>
      </c>
    </row>
    <row r="29" spans="1:26" s="9" customFormat="1" ht="15" customHeight="1" x14ac:dyDescent="0.3">
      <c r="A29" s="105" t="str">
        <f>'[4]2020 ER Pension Amts'!A22</f>
        <v xml:space="preserve"> LsrAgy00506</v>
      </c>
      <c r="B29" s="106" t="str">
        <f>'[4]2020 ER Pension Amts'!B22</f>
        <v>ASCENSION PARISH SCHOOL BOARD</v>
      </c>
      <c r="C29" s="107">
        <f>'[4]2020 ER Pension Amts'!C22</f>
        <v>599101.12</v>
      </c>
      <c r="D29" s="107">
        <f>'[4]2020 ER Pension Amts'!D22</f>
        <v>240239.54912000001</v>
      </c>
      <c r="E29" s="108">
        <f>'[4]2020 ER Pension Amts'!E22</f>
        <v>0.40100000000000002</v>
      </c>
      <c r="F29" s="107">
        <f>'[4]2020 ER Pension Amts'!F22</f>
        <v>2362433.58</v>
      </c>
      <c r="G29" s="109">
        <f>'[4]2020 ER Pension Amts'!G22</f>
        <v>2.8563999999999998E-4</v>
      </c>
      <c r="H29" s="109">
        <f>'[4]2020 ER Pension Amts'!H22</f>
        <v>2.8339000000000001E-4</v>
      </c>
      <c r="I29" s="109">
        <f>'[4]2020 ER Pension Amts'!I22</f>
        <v>2.2500000000000001E-6</v>
      </c>
      <c r="J29" s="107">
        <f>'[4]2020 ER Pension Amts'!J22</f>
        <v>304389.32</v>
      </c>
      <c r="K29" s="107">
        <f>'[4]2020 ER Pension Amts'!K22</f>
        <v>0</v>
      </c>
      <c r="L29" s="107">
        <f>'[4]2020 ER Pension Amts'!L22</f>
        <v>7559.03</v>
      </c>
      <c r="M29" s="107">
        <f>'[4]2020 ER Pension Amts'!P22+'[4]2020 ER Pension Amts'!M22</f>
        <v>345342.51</v>
      </c>
      <c r="N29" s="107">
        <f>'[4]2020 ER Pension Amts'!N22</f>
        <v>-22687.94</v>
      </c>
      <c r="O29" s="107">
        <f>'[4]2020 ER Pension Amts'!O22</f>
        <v>0</v>
      </c>
      <c r="P29" s="107">
        <f>'[4]2020 ER Pension Amts'!Q22</f>
        <v>43983.75</v>
      </c>
      <c r="Q29" s="107">
        <f>'[4]2020 ER Pension Amts'!R22</f>
        <v>99590.16</v>
      </c>
      <c r="R29" s="107">
        <f>'[4]2020 ER Pension Amts'!S22</f>
        <v>106719.65</v>
      </c>
      <c r="S29" s="107">
        <f>'[4]2020 ER Pension Amts'!T22</f>
        <v>79920.05</v>
      </c>
      <c r="T29" s="107">
        <f>'[4]2020 ER Pension Amts'!U22</f>
        <v>2903063.31</v>
      </c>
      <c r="U29" s="107">
        <f>'[4]2020 ER Pension Amts'!V22</f>
        <v>1903649.65</v>
      </c>
      <c r="V29" s="107">
        <f>'[4]2020 ER Pension Amts'!W22</f>
        <v>2053135.98</v>
      </c>
      <c r="W29" s="107">
        <f>'[4]2020 ER Pension Amts'!X22</f>
        <v>16301.05</v>
      </c>
      <c r="X29" s="107">
        <f>-'[4]2020 ER Pension Amts'!Y22</f>
        <v>33.869999999999997</v>
      </c>
      <c r="Y29" s="107">
        <f>'[4]2020 ER Pension Amts'!Z22</f>
        <v>802.96</v>
      </c>
      <c r="Z29" s="107">
        <f>'[4]2020 ER Pension Amts'!AA22</f>
        <v>243970.2</v>
      </c>
    </row>
    <row r="30" spans="1:26" s="9" customFormat="1" ht="15" customHeight="1" x14ac:dyDescent="0.3">
      <c r="A30" s="105">
        <f>'[4]2020 ER Pension Amts'!A23</f>
        <v>20142</v>
      </c>
      <c r="B30" s="106" t="str">
        <f>'[4]2020 ER Pension Amts'!B23</f>
        <v>ATCHAFALAYA LEVEE DISTRICT</v>
      </c>
      <c r="C30" s="107">
        <f>'[4]2020 ER Pension Amts'!C23</f>
        <v>2045189.1200000001</v>
      </c>
      <c r="D30" s="107">
        <f>'[4]2020 ER Pension Amts'!D23</f>
        <v>820120.83712000004</v>
      </c>
      <c r="E30" s="108">
        <f>'[4]2020 ER Pension Amts'!E23</f>
        <v>0.40100000000000002</v>
      </c>
      <c r="F30" s="107">
        <f>'[4]2020 ER Pension Amts'!F23</f>
        <v>8064728.2699999996</v>
      </c>
      <c r="G30" s="109">
        <f>'[4]2020 ER Pension Amts'!G23</f>
        <v>9.7510000000000001E-4</v>
      </c>
      <c r="H30" s="109">
        <f>'[4]2020 ER Pension Amts'!H23</f>
        <v>1.07649E-3</v>
      </c>
      <c r="I30" s="109">
        <f>'[4]2020 ER Pension Amts'!I23</f>
        <v>-1.0139E-4</v>
      </c>
      <c r="J30" s="107">
        <f>'[4]2020 ER Pension Amts'!J23</f>
        <v>1039105.25</v>
      </c>
      <c r="K30" s="107">
        <f>'[4]2020 ER Pension Amts'!K23</f>
        <v>0</v>
      </c>
      <c r="L30" s="107">
        <f>'[4]2020 ER Pension Amts'!L23</f>
        <v>25804.560000000001</v>
      </c>
      <c r="M30" s="107">
        <f>'[4]2020 ER Pension Amts'!P23+'[4]2020 ER Pension Amts'!M23</f>
        <v>1178908.73</v>
      </c>
      <c r="N30" s="107">
        <f>'[4]2020 ER Pension Amts'!N23</f>
        <v>-77450.69</v>
      </c>
      <c r="O30" s="107">
        <f>'[4]2020 ER Pension Amts'!O23</f>
        <v>0</v>
      </c>
      <c r="P30" s="107">
        <f>'[4]2020 ER Pension Amts'!Q23</f>
        <v>150148.97</v>
      </c>
      <c r="Q30" s="107">
        <f>'[4]2020 ER Pension Amts'!R23</f>
        <v>339974.68</v>
      </c>
      <c r="R30" s="107">
        <f>'[4]2020 ER Pension Amts'!S23</f>
        <v>364312.87</v>
      </c>
      <c r="S30" s="107">
        <f>'[4]2020 ER Pension Amts'!T23</f>
        <v>272826.07</v>
      </c>
      <c r="T30" s="107">
        <f>'[4]2020 ER Pension Amts'!U23</f>
        <v>9910296.2799999993</v>
      </c>
      <c r="U30" s="107">
        <f>'[4]2020 ER Pension Amts'!V23</f>
        <v>6498560.3399999999</v>
      </c>
      <c r="V30" s="107">
        <f>'[4]2020 ER Pension Amts'!W23</f>
        <v>7799076.7199999997</v>
      </c>
      <c r="W30" s="107">
        <f>'[4]2020 ER Pension Amts'!X23</f>
        <v>-734561.76</v>
      </c>
      <c r="X30" s="107">
        <f>-'[4]2020 ER Pension Amts'!Y23</f>
        <v>-1526.37</v>
      </c>
      <c r="Y30" s="107">
        <f>'[4]2020 ER Pension Amts'!Z23</f>
        <v>-36183.040000000001</v>
      </c>
      <c r="Z30" s="107">
        <f>'[4]2020 ER Pension Amts'!AA23</f>
        <v>832850.25</v>
      </c>
    </row>
    <row r="31" spans="1:26" s="9" customFormat="1" ht="15" customHeight="1" x14ac:dyDescent="0.3">
      <c r="A31" s="105" t="str">
        <f>'[4]2020 ER Pension Amts'!A24</f>
        <v xml:space="preserve"> LsrAgy00711</v>
      </c>
      <c r="B31" s="106" t="str">
        <f>'[4]2020 ER Pension Amts'!B24</f>
        <v>AVOYELLES PARISH POLICE JURY</v>
      </c>
      <c r="C31" s="107">
        <f>'[4]2020 ER Pension Amts'!C24</f>
        <v>9600</v>
      </c>
      <c r="D31" s="107">
        <f>'[4]2020 ER Pension Amts'!D24</f>
        <v>4132.8</v>
      </c>
      <c r="E31" s="108">
        <f>'[4]2020 ER Pension Amts'!E24</f>
        <v>0.43049999999999999</v>
      </c>
      <c r="F31" s="107">
        <f>'[4]2020 ER Pension Amts'!F24</f>
        <v>40608.980000000003</v>
      </c>
      <c r="G31" s="109">
        <f>'[4]2020 ER Pension Amts'!G24</f>
        <v>4.9100000000000004E-6</v>
      </c>
      <c r="H31" s="109">
        <f>'[4]2020 ER Pension Amts'!H24</f>
        <v>5.0000000000000004E-6</v>
      </c>
      <c r="I31" s="109">
        <f>'[4]2020 ER Pension Amts'!I24</f>
        <v>-8.9999999999999999E-8</v>
      </c>
      <c r="J31" s="107">
        <f>'[4]2020 ER Pension Amts'!J24</f>
        <v>5232.29</v>
      </c>
      <c r="K31" s="107">
        <f>'[4]2020 ER Pension Amts'!K24</f>
        <v>0</v>
      </c>
      <c r="L31" s="107">
        <f>'[4]2020 ER Pension Amts'!L24</f>
        <v>129.94</v>
      </c>
      <c r="M31" s="107">
        <f>'[4]2020 ER Pension Amts'!P24+'[4]2020 ER Pension Amts'!M24</f>
        <v>5936.2599999999993</v>
      </c>
      <c r="N31" s="107">
        <f>'[4]2020 ER Pension Amts'!N24</f>
        <v>-389.99</v>
      </c>
      <c r="O31" s="107">
        <f>'[4]2020 ER Pension Amts'!O24</f>
        <v>0</v>
      </c>
      <c r="P31" s="107">
        <f>'[4]2020 ER Pension Amts'!Q24</f>
        <v>756.06</v>
      </c>
      <c r="Q31" s="107">
        <f>'[4]2020 ER Pension Amts'!R24</f>
        <v>1711.9</v>
      </c>
      <c r="R31" s="107">
        <f>'[4]2020 ER Pension Amts'!S24</f>
        <v>1834.45</v>
      </c>
      <c r="S31" s="107">
        <f>'[4]2020 ER Pension Amts'!T24</f>
        <v>1373.78</v>
      </c>
      <c r="T31" s="107">
        <f>'[4]2020 ER Pension Amts'!U24</f>
        <v>49902.12</v>
      </c>
      <c r="U31" s="107">
        <f>'[4]2020 ER Pension Amts'!V24</f>
        <v>32722.73</v>
      </c>
      <c r="V31" s="107">
        <f>'[4]2020 ER Pension Amts'!W24</f>
        <v>36224.57</v>
      </c>
      <c r="W31" s="107">
        <f>'[4]2020 ER Pension Amts'!X24</f>
        <v>-652.04</v>
      </c>
      <c r="X31" s="107">
        <f>-'[4]2020 ER Pension Amts'!Y24</f>
        <v>-1.35</v>
      </c>
      <c r="Y31" s="107">
        <f>'[4]2020 ER Pension Amts'!Z24</f>
        <v>-32.119999999999997</v>
      </c>
      <c r="Z31" s="107">
        <f>'[4]2020 ER Pension Amts'!AA24</f>
        <v>4193.72</v>
      </c>
    </row>
    <row r="32" spans="1:26" s="9" customFormat="1" ht="15" customHeight="1" x14ac:dyDescent="0.3">
      <c r="A32" s="105">
        <f>'[4]2020 ER Pension Amts'!A25</f>
        <v>612</v>
      </c>
      <c r="B32" s="106" t="str">
        <f>'[4]2020 ER Pension Amts'!B25</f>
        <v>BATON ROUGE COMMUNITY COLLEGE</v>
      </c>
      <c r="C32" s="107">
        <f>'[4]2020 ER Pension Amts'!C25</f>
        <v>2834537.72</v>
      </c>
      <c r="D32" s="107">
        <f>'[4]2020 ER Pension Amts'!D25</f>
        <v>1146623.5169200001</v>
      </c>
      <c r="E32" s="108">
        <f>'[4]2020 ER Pension Amts'!E25</f>
        <v>0.40451870000000001</v>
      </c>
      <c r="F32" s="107">
        <f>'[4]2020 ER Pension Amts'!F25</f>
        <v>11275484.26</v>
      </c>
      <c r="G32" s="109">
        <f>'[4]2020 ER Pension Amts'!G25</f>
        <v>1.36331E-3</v>
      </c>
      <c r="H32" s="109">
        <f>'[4]2020 ER Pension Amts'!H25</f>
        <v>1.31704E-3</v>
      </c>
      <c r="I32" s="109">
        <f>'[4]2020 ER Pension Amts'!I25</f>
        <v>4.6270000000000003E-5</v>
      </c>
      <c r="J32" s="107">
        <f>'[4]2020 ER Pension Amts'!J25</f>
        <v>1452797.23</v>
      </c>
      <c r="K32" s="107">
        <f>'[4]2020 ER Pension Amts'!K25</f>
        <v>0</v>
      </c>
      <c r="L32" s="107">
        <f>'[4]2020 ER Pension Amts'!L25</f>
        <v>36077.949999999997</v>
      </c>
      <c r="M32" s="107">
        <f>'[4]2020 ER Pension Amts'!P25+'[4]2020 ER Pension Amts'!M25</f>
        <v>1648259.72</v>
      </c>
      <c r="N32" s="107">
        <f>'[4]2020 ER Pension Amts'!N25</f>
        <v>-108285.61</v>
      </c>
      <c r="O32" s="107">
        <f>'[4]2020 ER Pension Amts'!O25</f>
        <v>0</v>
      </c>
      <c r="P32" s="107">
        <f>'[4]2020 ER Pension Amts'!Q25</f>
        <v>209926.76</v>
      </c>
      <c r="Q32" s="107">
        <f>'[4]2020 ER Pension Amts'!R25</f>
        <v>475326.51</v>
      </c>
      <c r="R32" s="107">
        <f>'[4]2020 ER Pension Amts'!S25</f>
        <v>509354.3</v>
      </c>
      <c r="S32" s="107">
        <f>'[4]2020 ER Pension Amts'!T25</f>
        <v>381444.48</v>
      </c>
      <c r="T32" s="107">
        <f>'[4]2020 ER Pension Amts'!U25</f>
        <v>13855815.83</v>
      </c>
      <c r="U32" s="107">
        <f>'[4]2020 ER Pension Amts'!V25</f>
        <v>9085788.4399999995</v>
      </c>
      <c r="V32" s="107">
        <f>'[4]2020 ER Pension Amts'!W25</f>
        <v>9541840.6199999992</v>
      </c>
      <c r="W32" s="107">
        <f>'[4]2020 ER Pension Amts'!X25</f>
        <v>335222.14</v>
      </c>
      <c r="X32" s="107">
        <f>-'[4]2020 ER Pension Amts'!Y25</f>
        <v>696.57</v>
      </c>
      <c r="Y32" s="107">
        <f>'[4]2020 ER Pension Amts'!Z25</f>
        <v>16512.37</v>
      </c>
      <c r="Z32" s="107">
        <f>'[4]2020 ER Pension Amts'!AA25</f>
        <v>1164427.32</v>
      </c>
    </row>
    <row r="33" spans="1:26" s="9" customFormat="1" ht="15" customHeight="1" x14ac:dyDescent="0.3">
      <c r="A33" s="105">
        <f>'[4]2020 ER Pension Amts'!A26</f>
        <v>71532</v>
      </c>
      <c r="B33" s="106" t="str">
        <f>'[4]2020 ER Pension Amts'!B26</f>
        <v>BD EX SPEECH PATHOLOGY &amp; AUDIOLOGY</v>
      </c>
      <c r="C33" s="107">
        <f>'[4]2020 ER Pension Amts'!C26</f>
        <v>117602.88</v>
      </c>
      <c r="D33" s="107">
        <f>'[4]2020 ER Pension Amts'!D26</f>
        <v>45019.473120000002</v>
      </c>
      <c r="E33" s="108">
        <f>'[4]2020 ER Pension Amts'!E26</f>
        <v>0.38280920000000002</v>
      </c>
      <c r="F33" s="107">
        <f>'[4]2020 ER Pension Amts'!F26</f>
        <v>442728.85</v>
      </c>
      <c r="G33" s="109">
        <f>'[4]2020 ER Pension Amts'!G26</f>
        <v>5.3529999999999997E-5</v>
      </c>
      <c r="H33" s="109">
        <f>'[4]2020 ER Pension Amts'!H26</f>
        <v>5.2479999999999999E-5</v>
      </c>
      <c r="I33" s="109">
        <f>'[4]2020 ER Pension Amts'!I26</f>
        <v>1.0499999999999999E-6</v>
      </c>
      <c r="J33" s="107">
        <f>'[4]2020 ER Pension Amts'!J26</f>
        <v>57043.69</v>
      </c>
      <c r="K33" s="107">
        <f>'[4]2020 ER Pension Amts'!K26</f>
        <v>0</v>
      </c>
      <c r="L33" s="107">
        <f>'[4]2020 ER Pension Amts'!L26</f>
        <v>1416.59</v>
      </c>
      <c r="M33" s="107">
        <f>'[4]2020 ER Pension Amts'!P26+'[4]2020 ER Pension Amts'!M26</f>
        <v>64718.469999999994</v>
      </c>
      <c r="N33" s="107">
        <f>'[4]2020 ER Pension Amts'!N26</f>
        <v>-4251.8100000000004</v>
      </c>
      <c r="O33" s="107">
        <f>'[4]2020 ER Pension Amts'!O26</f>
        <v>0</v>
      </c>
      <c r="P33" s="107">
        <f>'[4]2020 ER Pension Amts'!Q26</f>
        <v>8242.7199999999993</v>
      </c>
      <c r="Q33" s="107">
        <f>'[4]2020 ER Pension Amts'!R26</f>
        <v>18663.57</v>
      </c>
      <c r="R33" s="107">
        <f>'[4]2020 ER Pension Amts'!S26</f>
        <v>19999.66</v>
      </c>
      <c r="S33" s="107">
        <f>'[4]2020 ER Pension Amts'!T26</f>
        <v>14977.31</v>
      </c>
      <c r="T33" s="107">
        <f>'[4]2020 ER Pension Amts'!U26</f>
        <v>544044.88</v>
      </c>
      <c r="U33" s="107">
        <f>'[4]2020 ER Pension Amts'!V26</f>
        <v>356751.04</v>
      </c>
      <c r="V33" s="107">
        <f>'[4]2020 ER Pension Amts'!W26</f>
        <v>380213.05</v>
      </c>
      <c r="W33" s="107">
        <f>'[4]2020 ER Pension Amts'!X26</f>
        <v>7607.16</v>
      </c>
      <c r="X33" s="107">
        <f>-'[4]2020 ER Pension Amts'!Y26</f>
        <v>15.81</v>
      </c>
      <c r="Y33" s="107">
        <f>'[4]2020 ER Pension Amts'!Z26</f>
        <v>374.71</v>
      </c>
      <c r="Z33" s="107">
        <f>'[4]2020 ER Pension Amts'!AA26</f>
        <v>45720.93</v>
      </c>
    </row>
    <row r="34" spans="1:26" s="9" customFormat="1" ht="15" customHeight="1" x14ac:dyDescent="0.3">
      <c r="A34" s="105" t="str">
        <f>'[4]2020 ER Pension Amts'!A27</f>
        <v xml:space="preserve"> LsrAgy00530</v>
      </c>
      <c r="B34" s="106" t="str">
        <f>'[4]2020 ER Pension Amts'!B27</f>
        <v>BD OF COMMISSIONERS PORT OF NEW ORLEANS</v>
      </c>
      <c r="C34" s="107">
        <f>'[4]2020 ER Pension Amts'!C27</f>
        <v>14449331.369999999</v>
      </c>
      <c r="D34" s="107">
        <f>'[4]2020 ER Pension Amts'!D27</f>
        <v>5547316.06941</v>
      </c>
      <c r="E34" s="108">
        <f>'[4]2020 ER Pension Amts'!E27</f>
        <v>0.38391500000000001</v>
      </c>
      <c r="F34" s="107">
        <f>'[4]2020 ER Pension Amts'!F27</f>
        <v>54550265.350000001</v>
      </c>
      <c r="G34" s="109">
        <f>'[4]2020 ER Pension Amts'!G27</f>
        <v>6.5956299999999999E-3</v>
      </c>
      <c r="H34" s="109">
        <f>'[4]2020 ER Pension Amts'!H27</f>
        <v>6.9160599999999999E-3</v>
      </c>
      <c r="I34" s="109">
        <f>'[4]2020 ER Pension Amts'!I27</f>
        <v>-3.2043000000000002E-4</v>
      </c>
      <c r="J34" s="107">
        <f>'[4]2020 ER Pension Amts'!J27</f>
        <v>7028565.0599999996</v>
      </c>
      <c r="K34" s="107">
        <f>'[4]2020 ER Pension Amts'!K27</f>
        <v>0</v>
      </c>
      <c r="L34" s="107">
        <f>'[4]2020 ER Pension Amts'!L27</f>
        <v>174543.45</v>
      </c>
      <c r="M34" s="107">
        <f>'[4]2020 ER Pension Amts'!P27+'[4]2020 ER Pension Amts'!M27</f>
        <v>7974203.4100000001</v>
      </c>
      <c r="N34" s="107">
        <f>'[4]2020 ER Pension Amts'!N27</f>
        <v>-523880.71</v>
      </c>
      <c r="O34" s="107">
        <f>'[4]2020 ER Pension Amts'!O27</f>
        <v>0</v>
      </c>
      <c r="P34" s="107">
        <f>'[4]2020 ER Pension Amts'!Q27</f>
        <v>1015615.87</v>
      </c>
      <c r="Q34" s="107">
        <f>'[4]2020 ER Pension Amts'!R27</f>
        <v>2299607.4300000002</v>
      </c>
      <c r="R34" s="107">
        <f>'[4]2020 ER Pension Amts'!S27</f>
        <v>2464232.29</v>
      </c>
      <c r="S34" s="107">
        <f>'[4]2020 ER Pension Amts'!T27</f>
        <v>1845410.57</v>
      </c>
      <c r="T34" s="107">
        <f>'[4]2020 ER Pension Amts'!U27</f>
        <v>67033788.780000001</v>
      </c>
      <c r="U34" s="107">
        <f>'[4]2020 ER Pension Amts'!V27</f>
        <v>43956619.390000001</v>
      </c>
      <c r="V34" s="107">
        <f>'[4]2020 ER Pension Amts'!W27</f>
        <v>50106255.109999999</v>
      </c>
      <c r="W34" s="107">
        <f>'[4]2020 ER Pension Amts'!X27</f>
        <v>-2321487.5699999998</v>
      </c>
      <c r="X34" s="107">
        <f>-'[4]2020 ER Pension Amts'!Y27</f>
        <v>-4823.88</v>
      </c>
      <c r="Y34" s="107">
        <f>'[4]2020 ER Pension Amts'!Z27</f>
        <v>-114351.82</v>
      </c>
      <c r="Z34" s="107">
        <f>'[4]2020 ER Pension Amts'!AA27</f>
        <v>5633444.8899999997</v>
      </c>
    </row>
    <row r="35" spans="1:26" s="9" customFormat="1" ht="15" customHeight="1" x14ac:dyDescent="0.3">
      <c r="A35" s="105" t="str">
        <f>'[4]2020 ER Pension Amts'!A28</f>
        <v xml:space="preserve"> 19-666</v>
      </c>
      <c r="B35" s="106" t="str">
        <f>'[4]2020 ER Pension Amts'!B28</f>
        <v>BD OF ELEM AND SECONDARY ED</v>
      </c>
      <c r="C35" s="107">
        <f>'[4]2020 ER Pension Amts'!C28</f>
        <v>136364.76</v>
      </c>
      <c r="D35" s="107">
        <f>'[4]2020 ER Pension Amts'!D28</f>
        <v>54682.268759999999</v>
      </c>
      <c r="E35" s="108">
        <f>'[4]2020 ER Pension Amts'!E28</f>
        <v>0.40100000000000002</v>
      </c>
      <c r="F35" s="107">
        <f>'[4]2020 ER Pension Amts'!F28</f>
        <v>537758.82999999996</v>
      </c>
      <c r="G35" s="109">
        <f>'[4]2020 ER Pension Amts'!G28</f>
        <v>6.5019999999999998E-5</v>
      </c>
      <c r="H35" s="109">
        <f>'[4]2020 ER Pension Amts'!H28</f>
        <v>6.8559999999999994E-5</v>
      </c>
      <c r="I35" s="109">
        <f>'[4]2020 ER Pension Amts'!I28</f>
        <v>-3.54E-6</v>
      </c>
      <c r="J35" s="107">
        <f>'[4]2020 ER Pension Amts'!J28</f>
        <v>69287.89</v>
      </c>
      <c r="K35" s="107">
        <f>'[4]2020 ER Pension Amts'!K28</f>
        <v>0</v>
      </c>
      <c r="L35" s="107">
        <f>'[4]2020 ER Pension Amts'!L28</f>
        <v>1720.66</v>
      </c>
      <c r="M35" s="107">
        <f>'[4]2020 ER Pension Amts'!P28+'[4]2020 ER Pension Amts'!M28</f>
        <v>78610.03</v>
      </c>
      <c r="N35" s="107">
        <f>'[4]2020 ER Pension Amts'!N28</f>
        <v>-5164.4399999999996</v>
      </c>
      <c r="O35" s="107">
        <f>'[4]2020 ER Pension Amts'!O28</f>
        <v>0</v>
      </c>
      <c r="P35" s="107">
        <f>'[4]2020 ER Pension Amts'!Q28</f>
        <v>10011.98</v>
      </c>
      <c r="Q35" s="107">
        <f>'[4]2020 ER Pension Amts'!R28</f>
        <v>22669.63</v>
      </c>
      <c r="R35" s="107">
        <f>'[4]2020 ER Pension Amts'!S28</f>
        <v>24292.51</v>
      </c>
      <c r="S35" s="107">
        <f>'[4]2020 ER Pension Amts'!T28</f>
        <v>18192.14</v>
      </c>
      <c r="T35" s="107">
        <f>'[4]2020 ER Pension Amts'!U28</f>
        <v>660821.93000000005</v>
      </c>
      <c r="U35" s="107">
        <f>'[4]2020 ER Pension Amts'!V28</f>
        <v>433326.22</v>
      </c>
      <c r="V35" s="107">
        <f>'[4]2020 ER Pension Amts'!W28</f>
        <v>496711.26</v>
      </c>
      <c r="W35" s="107">
        <f>'[4]2020 ER Pension Amts'!X28</f>
        <v>-25646.99</v>
      </c>
      <c r="X35" s="107">
        <f>-'[4]2020 ER Pension Amts'!Y28</f>
        <v>-53.29</v>
      </c>
      <c r="Y35" s="107">
        <f>'[4]2020 ER Pension Amts'!Z28</f>
        <v>-1263.32</v>
      </c>
      <c r="Z35" s="107">
        <f>'[4]2020 ER Pension Amts'!AA28</f>
        <v>55534.74</v>
      </c>
    </row>
    <row r="36" spans="1:26" s="9" customFormat="1" ht="15" customHeight="1" x14ac:dyDescent="0.3">
      <c r="A36" s="105">
        <f>'[4]2020 ER Pension Amts'!A29</f>
        <v>7153</v>
      </c>
      <c r="B36" s="106" t="str">
        <f>'[4]2020 ER Pension Amts'!B29</f>
        <v>BD OF EXAMINERS OF CERTIFIED SHORTHAND</v>
      </c>
      <c r="C36" s="107">
        <f>'[4]2020 ER Pension Amts'!C29</f>
        <v>45692.4</v>
      </c>
      <c r="D36" s="107">
        <f>'[4]2020 ER Pension Amts'!D29</f>
        <v>18322.652399999999</v>
      </c>
      <c r="E36" s="108">
        <f>'[4]2020 ER Pension Amts'!E29</f>
        <v>0.40100000000000002</v>
      </c>
      <c r="F36" s="107">
        <f>'[4]2020 ER Pension Amts'!F29</f>
        <v>180217.85</v>
      </c>
      <c r="G36" s="109">
        <f>'[4]2020 ER Pension Amts'!G29</f>
        <v>2.179E-5</v>
      </c>
      <c r="H36" s="109">
        <f>'[4]2020 ER Pension Amts'!H29</f>
        <v>2.2969999999999999E-5</v>
      </c>
      <c r="I36" s="109">
        <f>'[4]2020 ER Pension Amts'!I29</f>
        <v>-1.1799999999999999E-6</v>
      </c>
      <c r="J36" s="107">
        <f>'[4]2020 ER Pension Amts'!J29</f>
        <v>23220.29</v>
      </c>
      <c r="K36" s="107">
        <f>'[4]2020 ER Pension Amts'!K29</f>
        <v>0</v>
      </c>
      <c r="L36" s="107">
        <f>'[4]2020 ER Pension Amts'!L29</f>
        <v>576.64</v>
      </c>
      <c r="M36" s="107">
        <f>'[4]2020 ER Pension Amts'!P29+'[4]2020 ER Pension Amts'!M29</f>
        <v>26344.399999999998</v>
      </c>
      <c r="N36" s="107">
        <f>'[4]2020 ER Pension Amts'!N29</f>
        <v>-1730.75</v>
      </c>
      <c r="O36" s="107">
        <f>'[4]2020 ER Pension Amts'!O29</f>
        <v>0</v>
      </c>
      <c r="P36" s="107">
        <f>'[4]2020 ER Pension Amts'!Q29</f>
        <v>3355.29</v>
      </c>
      <c r="Q36" s="107">
        <f>'[4]2020 ER Pension Amts'!R29</f>
        <v>7597.22</v>
      </c>
      <c r="R36" s="107">
        <f>'[4]2020 ER Pension Amts'!S29</f>
        <v>8141.09</v>
      </c>
      <c r="S36" s="107">
        <f>'[4]2020 ER Pension Amts'!T29</f>
        <v>6096.69</v>
      </c>
      <c r="T36" s="107">
        <f>'[4]2020 ER Pension Amts'!U29</f>
        <v>221459.7</v>
      </c>
      <c r="U36" s="107">
        <f>'[4]2020 ER Pension Amts'!V29</f>
        <v>145219.6</v>
      </c>
      <c r="V36" s="107">
        <f>'[4]2020 ER Pension Amts'!W29</f>
        <v>166415.66</v>
      </c>
      <c r="W36" s="107">
        <f>'[4]2020 ER Pension Amts'!X29</f>
        <v>-8549</v>
      </c>
      <c r="X36" s="107">
        <f>-'[4]2020 ER Pension Amts'!Y29</f>
        <v>-17.760000000000002</v>
      </c>
      <c r="Y36" s="107">
        <f>'[4]2020 ER Pension Amts'!Z29</f>
        <v>-421.11</v>
      </c>
      <c r="Z36" s="107">
        <f>'[4]2020 ER Pension Amts'!AA29</f>
        <v>18611.23</v>
      </c>
    </row>
    <row r="37" spans="1:26" s="9" customFormat="1" ht="15" customHeight="1" x14ac:dyDescent="0.3">
      <c r="A37" s="105">
        <f>'[4]2020 ER Pension Amts'!A30</f>
        <v>7155</v>
      </c>
      <c r="B37" s="106" t="str">
        <f>'[4]2020 ER Pension Amts'!B30</f>
        <v>BOARD OF EXAMINERS OF NURSING FACILITIES ADMINISTRATORS</v>
      </c>
      <c r="C37" s="107">
        <f>'[4]2020 ER Pension Amts'!C30</f>
        <v>205594.8</v>
      </c>
      <c r="D37" s="107">
        <f>'[4]2020 ER Pension Amts'!D30</f>
        <v>82443.514800000004</v>
      </c>
      <c r="E37" s="108">
        <f>'[4]2020 ER Pension Amts'!E30</f>
        <v>0.40100000000000002</v>
      </c>
      <c r="F37" s="107">
        <f>'[4]2020 ER Pension Amts'!F30</f>
        <v>810690.87</v>
      </c>
      <c r="G37" s="109">
        <f>'[4]2020 ER Pension Amts'!G30</f>
        <v>9.802E-5</v>
      </c>
      <c r="H37" s="109">
        <f>'[4]2020 ER Pension Amts'!H30</f>
        <v>9.8010000000000005E-5</v>
      </c>
      <c r="I37" s="109">
        <f>'[4]2020 ER Pension Amts'!I30</f>
        <v>1E-8</v>
      </c>
      <c r="J37" s="107">
        <f>'[4]2020 ER Pension Amts'!J30</f>
        <v>104454</v>
      </c>
      <c r="K37" s="107">
        <f>'[4]2020 ER Pension Amts'!K30</f>
        <v>0</v>
      </c>
      <c r="L37" s="107">
        <f>'[4]2020 ER Pension Amts'!L30</f>
        <v>2593.9499999999998</v>
      </c>
      <c r="M37" s="107">
        <f>'[4]2020 ER Pension Amts'!P30+'[4]2020 ER Pension Amts'!M30</f>
        <v>118507.46999999999</v>
      </c>
      <c r="N37" s="107">
        <f>'[4]2020 ER Pension Amts'!N30</f>
        <v>-7785.58</v>
      </c>
      <c r="O37" s="107">
        <f>'[4]2020 ER Pension Amts'!O30</f>
        <v>0</v>
      </c>
      <c r="P37" s="107">
        <f>'[4]2020 ER Pension Amts'!Q30</f>
        <v>15093.43</v>
      </c>
      <c r="Q37" s="107">
        <f>'[4]2020 ER Pension Amts'!R30</f>
        <v>34175.279999999999</v>
      </c>
      <c r="R37" s="107">
        <f>'[4]2020 ER Pension Amts'!S30</f>
        <v>36621.83</v>
      </c>
      <c r="S37" s="107">
        <f>'[4]2020 ER Pension Amts'!T30</f>
        <v>27425.3</v>
      </c>
      <c r="T37" s="107">
        <f>'[4]2020 ER Pension Amts'!U30</f>
        <v>996212.94</v>
      </c>
      <c r="U37" s="107">
        <f>'[4]2020 ER Pension Amts'!V30</f>
        <v>653254.93000000005</v>
      </c>
      <c r="V37" s="107">
        <f>'[4]2020 ER Pension Amts'!W30</f>
        <v>710073.95</v>
      </c>
      <c r="W37" s="107">
        <f>'[4]2020 ER Pension Amts'!X30</f>
        <v>72.45</v>
      </c>
      <c r="X37" s="107">
        <f>-'[4]2020 ER Pension Amts'!Y30</f>
        <v>0.15</v>
      </c>
      <c r="Y37" s="107">
        <f>'[4]2020 ER Pension Amts'!Z30</f>
        <v>3.57</v>
      </c>
      <c r="Z37" s="107">
        <f>'[4]2020 ER Pension Amts'!AA30</f>
        <v>83720.63</v>
      </c>
    </row>
    <row r="38" spans="1:26" s="9" customFormat="1" ht="15" customHeight="1" x14ac:dyDescent="0.3">
      <c r="A38" s="105">
        <f>'[4]2020 ER Pension Amts'!A31</f>
        <v>71526</v>
      </c>
      <c r="B38" s="106" t="str">
        <f>'[4]2020 ER Pension Amts'!B31</f>
        <v>BOARD OF MEDICAL EXAMINERS</v>
      </c>
      <c r="C38" s="107">
        <f>'[4]2020 ER Pension Amts'!C31</f>
        <v>2931370.56</v>
      </c>
      <c r="D38" s="107">
        <f>'[4]2020 ER Pension Amts'!D31</f>
        <v>1175479.5945600001</v>
      </c>
      <c r="E38" s="108">
        <f>'[4]2020 ER Pension Amts'!E31</f>
        <v>0.40100000000000002</v>
      </c>
      <c r="F38" s="107">
        <f>'[4]2020 ER Pension Amts'!F31</f>
        <v>11559250.880000001</v>
      </c>
      <c r="G38" s="109">
        <f>'[4]2020 ER Pension Amts'!G31</f>
        <v>1.39762E-3</v>
      </c>
      <c r="H38" s="109">
        <f>'[4]2020 ER Pension Amts'!H31</f>
        <v>1.3607199999999999E-3</v>
      </c>
      <c r="I38" s="109">
        <f>'[4]2020 ER Pension Amts'!I31</f>
        <v>3.6900000000000002E-5</v>
      </c>
      <c r="J38" s="107">
        <f>'[4]2020 ER Pension Amts'!J31</f>
        <v>1489359.33</v>
      </c>
      <c r="K38" s="107">
        <f>'[4]2020 ER Pension Amts'!K31</f>
        <v>0</v>
      </c>
      <c r="L38" s="107">
        <f>'[4]2020 ER Pension Amts'!L31</f>
        <v>36985.919999999998</v>
      </c>
      <c r="M38" s="107">
        <f>'[4]2020 ER Pension Amts'!P31+'[4]2020 ER Pension Amts'!M31</f>
        <v>1689740.9600000002</v>
      </c>
      <c r="N38" s="107">
        <f>'[4]2020 ER Pension Amts'!N31</f>
        <v>-111010.8</v>
      </c>
      <c r="O38" s="107">
        <f>'[4]2020 ER Pension Amts'!O31</f>
        <v>0</v>
      </c>
      <c r="P38" s="107">
        <f>'[4]2020 ER Pension Amts'!Q31</f>
        <v>215209.93</v>
      </c>
      <c r="Q38" s="107">
        <f>'[4]2020 ER Pension Amts'!R31</f>
        <v>487288.91</v>
      </c>
      <c r="R38" s="107">
        <f>'[4]2020 ER Pension Amts'!S31</f>
        <v>522173.06</v>
      </c>
      <c r="S38" s="107">
        <f>'[4]2020 ER Pension Amts'!T31</f>
        <v>391044.18</v>
      </c>
      <c r="T38" s="107">
        <f>'[4]2020 ER Pension Amts'!U31</f>
        <v>14204520.85</v>
      </c>
      <c r="U38" s="107">
        <f>'[4]2020 ER Pension Amts'!V31</f>
        <v>9314447.6600000001</v>
      </c>
      <c r="V38" s="107">
        <f>'[4]2020 ER Pension Amts'!W31</f>
        <v>9858298.4299999997</v>
      </c>
      <c r="W38" s="107">
        <f>'[4]2020 ER Pension Amts'!X31</f>
        <v>267337.3</v>
      </c>
      <c r="X38" s="107">
        <f>-'[4]2020 ER Pension Amts'!Y31</f>
        <v>555.51</v>
      </c>
      <c r="Y38" s="107">
        <f>'[4]2020 ER Pension Amts'!Z31</f>
        <v>13168.5</v>
      </c>
      <c r="Z38" s="107">
        <f>'[4]2020 ER Pension Amts'!AA31</f>
        <v>1193732.1000000001</v>
      </c>
    </row>
    <row r="39" spans="1:26" s="9" customFormat="1" ht="15" customHeight="1" x14ac:dyDescent="0.3">
      <c r="A39" s="105" t="str">
        <f>'[4]2020 ER Pension Amts'!A32</f>
        <v xml:space="preserve"> 20C05</v>
      </c>
      <c r="B39" s="106" t="str">
        <f>'[4]2020 ER Pension Amts'!B32</f>
        <v>BOARD OF REGENTS</v>
      </c>
      <c r="C39" s="107">
        <f>'[4]2020 ER Pension Amts'!C32</f>
        <v>5336125.84</v>
      </c>
      <c r="D39" s="107">
        <f>'[4]2020 ER Pension Amts'!D32</f>
        <v>2139786.46184</v>
      </c>
      <c r="E39" s="108">
        <f>'[4]2020 ER Pension Amts'!E32</f>
        <v>0.40100000000000002</v>
      </c>
      <c r="F39" s="107">
        <f>'[4]2020 ER Pension Amts'!F32</f>
        <v>21041902.449999999</v>
      </c>
      <c r="G39" s="109">
        <f>'[4]2020 ER Pension Amts'!G32</f>
        <v>2.5441600000000002E-3</v>
      </c>
      <c r="H39" s="109">
        <f>'[4]2020 ER Pension Amts'!H32</f>
        <v>2.7309499999999998E-3</v>
      </c>
      <c r="I39" s="109">
        <f>'[4]2020 ER Pension Amts'!I32</f>
        <v>-1.8678999999999999E-4</v>
      </c>
      <c r="J39" s="107">
        <f>'[4]2020 ER Pension Amts'!J32</f>
        <v>2711157.85</v>
      </c>
      <c r="K39" s="107">
        <f>'[4]2020 ER Pension Amts'!K32</f>
        <v>0</v>
      </c>
      <c r="L39" s="107">
        <f>'[4]2020 ER Pension Amts'!L32</f>
        <v>67327.38</v>
      </c>
      <c r="M39" s="107">
        <f>'[4]2020 ER Pension Amts'!P32+'[4]2020 ER Pension Amts'!M32</f>
        <v>3075922.9000000004</v>
      </c>
      <c r="N39" s="107">
        <f>'[4]2020 ER Pension Amts'!N32</f>
        <v>-202078.7</v>
      </c>
      <c r="O39" s="107">
        <f>'[4]2020 ER Pension Amts'!O32</f>
        <v>0</v>
      </c>
      <c r="P39" s="107">
        <f>'[4]2020 ER Pension Amts'!Q32</f>
        <v>391757.76</v>
      </c>
      <c r="Q39" s="107">
        <f>'[4]2020 ER Pension Amts'!R32</f>
        <v>887037.21</v>
      </c>
      <c r="R39" s="107">
        <f>'[4]2020 ER Pension Amts'!S32</f>
        <v>950538.65</v>
      </c>
      <c r="S39" s="107">
        <f>'[4]2020 ER Pension Amts'!T32</f>
        <v>711837.95</v>
      </c>
      <c r="T39" s="107">
        <f>'[4]2020 ER Pension Amts'!U32</f>
        <v>25857224.260000002</v>
      </c>
      <c r="U39" s="107">
        <f>'[4]2020 ER Pension Amts'!V32</f>
        <v>16955571</v>
      </c>
      <c r="V39" s="107">
        <f>'[4]2020 ER Pension Amts'!W32</f>
        <v>19785495.989999998</v>
      </c>
      <c r="W39" s="107">
        <f>'[4]2020 ER Pension Amts'!X32</f>
        <v>-1353277.36</v>
      </c>
      <c r="X39" s="107">
        <f>-'[4]2020 ER Pension Amts'!Y32</f>
        <v>-2812.01</v>
      </c>
      <c r="Y39" s="107">
        <f>'[4]2020 ER Pension Amts'!Z32</f>
        <v>-66659.73</v>
      </c>
      <c r="Z39" s="107">
        <f>'[4]2020 ER Pension Amts'!AA32</f>
        <v>2173012.2999999998</v>
      </c>
    </row>
    <row r="40" spans="1:26" s="9" customFormat="1" ht="15" customHeight="1" x14ac:dyDescent="0.3">
      <c r="A40" s="105" t="str">
        <f>'[4]2020 ER Pension Amts'!A33</f>
        <v xml:space="preserve"> LsrAgy00177</v>
      </c>
      <c r="B40" s="106" t="str">
        <f>'[4]2020 ER Pension Amts'!B33</f>
        <v>BOGALUSA CITY SCHOOLS</v>
      </c>
      <c r="C40" s="107">
        <f>'[4]2020 ER Pension Amts'!C33</f>
        <v>44350.92</v>
      </c>
      <c r="D40" s="107">
        <f>'[4]2020 ER Pension Amts'!D33</f>
        <v>17784.718919999999</v>
      </c>
      <c r="E40" s="108">
        <f>'[4]2020 ER Pension Amts'!E33</f>
        <v>0.40100000000000002</v>
      </c>
      <c r="F40" s="107">
        <f>'[4]2020 ER Pension Amts'!F33</f>
        <v>174924.63</v>
      </c>
      <c r="G40" s="109">
        <f>'[4]2020 ER Pension Amts'!G33</f>
        <v>2.1149999999999999E-5</v>
      </c>
      <c r="H40" s="109">
        <f>'[4]2020 ER Pension Amts'!H33</f>
        <v>2.145E-5</v>
      </c>
      <c r="I40" s="109">
        <f>'[4]2020 ER Pension Amts'!I33</f>
        <v>-2.9999999999999999E-7</v>
      </c>
      <c r="J40" s="107">
        <f>'[4]2020 ER Pension Amts'!J33</f>
        <v>22538.28</v>
      </c>
      <c r="K40" s="107">
        <f>'[4]2020 ER Pension Amts'!K33</f>
        <v>0</v>
      </c>
      <c r="L40" s="107">
        <f>'[4]2020 ER Pension Amts'!L33</f>
        <v>559.70000000000005</v>
      </c>
      <c r="M40" s="107">
        <f>'[4]2020 ER Pension Amts'!P33+'[4]2020 ER Pension Amts'!M33</f>
        <v>25570.629999999997</v>
      </c>
      <c r="N40" s="107">
        <f>'[4]2020 ER Pension Amts'!N33</f>
        <v>-1679.91</v>
      </c>
      <c r="O40" s="107">
        <f>'[4]2020 ER Pension Amts'!O33</f>
        <v>0</v>
      </c>
      <c r="P40" s="107">
        <f>'[4]2020 ER Pension Amts'!Q33</f>
        <v>3256.74</v>
      </c>
      <c r="Q40" s="107">
        <f>'[4]2020 ER Pension Amts'!R33</f>
        <v>7374.08</v>
      </c>
      <c r="R40" s="107">
        <f>'[4]2020 ER Pension Amts'!S33</f>
        <v>7901.98</v>
      </c>
      <c r="S40" s="107">
        <f>'[4]2020 ER Pension Amts'!T33</f>
        <v>5917.62</v>
      </c>
      <c r="T40" s="107">
        <f>'[4]2020 ER Pension Amts'!U33</f>
        <v>214955.15</v>
      </c>
      <c r="U40" s="107">
        <f>'[4]2020 ER Pension Amts'!V33</f>
        <v>140954.31</v>
      </c>
      <c r="V40" s="107">
        <f>'[4]2020 ER Pension Amts'!W33</f>
        <v>155403.39000000001</v>
      </c>
      <c r="W40" s="107">
        <f>'[4]2020 ER Pension Amts'!X33</f>
        <v>-2173.4699999999998</v>
      </c>
      <c r="X40" s="107">
        <f>-'[4]2020 ER Pension Amts'!Y33</f>
        <v>-4.5199999999999996</v>
      </c>
      <c r="Y40" s="107">
        <f>'[4]2020 ER Pension Amts'!Z33</f>
        <v>-107.06</v>
      </c>
      <c r="Z40" s="107">
        <f>'[4]2020 ER Pension Amts'!AA33</f>
        <v>18064.59</v>
      </c>
    </row>
    <row r="41" spans="1:26" s="9" customFormat="1" ht="15" customHeight="1" x14ac:dyDescent="0.3">
      <c r="A41" s="105" t="str">
        <f>'[4]2020 ER Pension Amts'!A34</f>
        <v xml:space="preserve"> LsrAgy00742</v>
      </c>
      <c r="B41" s="106" t="str">
        <f>'[4]2020 ER Pension Amts'!B34</f>
        <v>BOSSIER CITY COURT</v>
      </c>
      <c r="C41" s="107">
        <f>'[4]2020 ER Pension Amts'!C34</f>
        <v>72450.48</v>
      </c>
      <c r="D41" s="107">
        <f>'[4]2020 ER Pension Amts'!D34</f>
        <v>30791.454000000002</v>
      </c>
      <c r="E41" s="108">
        <f>'[4]2020 ER Pension Amts'!E34</f>
        <v>0.42499999999999999</v>
      </c>
      <c r="F41" s="107">
        <f>'[4]2020 ER Pension Amts'!F34</f>
        <v>302789.15000000002</v>
      </c>
      <c r="G41" s="109">
        <f>'[4]2020 ER Pension Amts'!G34</f>
        <v>3.6609999999999997E-5</v>
      </c>
      <c r="H41" s="109">
        <f>'[4]2020 ER Pension Amts'!H34</f>
        <v>3.7939999999999999E-5</v>
      </c>
      <c r="I41" s="109">
        <f>'[4]2020 ER Pension Amts'!I34</f>
        <v>-1.33E-6</v>
      </c>
      <c r="J41" s="107">
        <f>'[4]2020 ER Pension Amts'!J34</f>
        <v>39013.07</v>
      </c>
      <c r="K41" s="107">
        <f>'[4]2020 ER Pension Amts'!K34</f>
        <v>0</v>
      </c>
      <c r="L41" s="107">
        <f>'[4]2020 ER Pension Amts'!L34</f>
        <v>968.83</v>
      </c>
      <c r="M41" s="107">
        <f>'[4]2020 ER Pension Amts'!P34+'[4]2020 ER Pension Amts'!M34</f>
        <v>44261.97</v>
      </c>
      <c r="N41" s="107">
        <f>'[4]2020 ER Pension Amts'!N34</f>
        <v>-2907.88</v>
      </c>
      <c r="O41" s="107">
        <f>'[4]2020 ER Pension Amts'!O34</f>
        <v>0</v>
      </c>
      <c r="P41" s="107">
        <f>'[4]2020 ER Pension Amts'!Q34</f>
        <v>5637.32</v>
      </c>
      <c r="Q41" s="107">
        <f>'[4]2020 ER Pension Amts'!R34</f>
        <v>12764.3</v>
      </c>
      <c r="R41" s="107">
        <f>'[4]2020 ER Pension Amts'!S34</f>
        <v>13678.08</v>
      </c>
      <c r="S41" s="107">
        <f>'[4]2020 ER Pension Amts'!T34</f>
        <v>10243.219999999999</v>
      </c>
      <c r="T41" s="107">
        <f>'[4]2020 ER Pension Amts'!U34</f>
        <v>372080.76</v>
      </c>
      <c r="U41" s="107">
        <f>'[4]2020 ER Pension Amts'!V34</f>
        <v>243987.59</v>
      </c>
      <c r="V41" s="107">
        <f>'[4]2020 ER Pension Amts'!W34</f>
        <v>274872.01</v>
      </c>
      <c r="W41" s="107">
        <f>'[4]2020 ER Pension Amts'!X34</f>
        <v>-9635.73</v>
      </c>
      <c r="X41" s="107">
        <f>-'[4]2020 ER Pension Amts'!Y34</f>
        <v>-20.02</v>
      </c>
      <c r="Y41" s="107">
        <f>'[4]2020 ER Pension Amts'!Z34</f>
        <v>-474.64</v>
      </c>
      <c r="Z41" s="107">
        <f>'[4]2020 ER Pension Amts'!AA34</f>
        <v>31269.25</v>
      </c>
    </row>
    <row r="42" spans="1:26" s="9" customFormat="1" ht="15" customHeight="1" x14ac:dyDescent="0.3">
      <c r="A42" s="105">
        <f>'[4]2020 ER Pension Amts'!A35</f>
        <v>644</v>
      </c>
      <c r="B42" s="106" t="str">
        <f>'[4]2020 ER Pension Amts'!B35</f>
        <v>BOSSIER PARISH COMMUNITY COLLEGE</v>
      </c>
      <c r="C42" s="107">
        <f>'[4]2020 ER Pension Amts'!C35</f>
        <v>2206680.7999999998</v>
      </c>
      <c r="D42" s="107">
        <f>'[4]2020 ER Pension Amts'!D35</f>
        <v>884879.00080000004</v>
      </c>
      <c r="E42" s="108">
        <f>'[4]2020 ER Pension Amts'!E35</f>
        <v>0.40100000000000002</v>
      </c>
      <c r="F42" s="107">
        <f>'[4]2020 ER Pension Amts'!F35</f>
        <v>8701569.6999999993</v>
      </c>
      <c r="G42" s="109">
        <f>'[4]2020 ER Pension Amts'!G35</f>
        <v>1.0521E-3</v>
      </c>
      <c r="H42" s="109">
        <f>'[4]2020 ER Pension Amts'!H35</f>
        <v>1.1338699999999999E-3</v>
      </c>
      <c r="I42" s="109">
        <f>'[4]2020 ER Pension Amts'!I35</f>
        <v>-8.1769999999999998E-5</v>
      </c>
      <c r="J42" s="107">
        <f>'[4]2020 ER Pension Amts'!J35</f>
        <v>1121159.51</v>
      </c>
      <c r="K42" s="107">
        <f>'[4]2020 ER Pension Amts'!K35</f>
        <v>0</v>
      </c>
      <c r="L42" s="107">
        <f>'[4]2020 ER Pension Amts'!L35</f>
        <v>27842.25</v>
      </c>
      <c r="M42" s="107">
        <f>'[4]2020 ER Pension Amts'!P35+'[4]2020 ER Pension Amts'!M35</f>
        <v>1272002.74</v>
      </c>
      <c r="N42" s="107">
        <f>'[4]2020 ER Pension Amts'!N35</f>
        <v>-83566.679999999993</v>
      </c>
      <c r="O42" s="107">
        <f>'[4]2020 ER Pension Amts'!O35</f>
        <v>0</v>
      </c>
      <c r="P42" s="107">
        <f>'[4]2020 ER Pension Amts'!Q35</f>
        <v>162005.67000000001</v>
      </c>
      <c r="Q42" s="107">
        <f>'[4]2020 ER Pension Amts'!R35</f>
        <v>366821.21</v>
      </c>
      <c r="R42" s="107">
        <f>'[4]2020 ER Pension Amts'!S35</f>
        <v>393081.3</v>
      </c>
      <c r="S42" s="107">
        <f>'[4]2020 ER Pension Amts'!T35</f>
        <v>294370.13</v>
      </c>
      <c r="T42" s="107">
        <f>'[4]2020 ER Pension Amts'!U35</f>
        <v>10692875.310000001</v>
      </c>
      <c r="U42" s="107">
        <f>'[4]2020 ER Pension Amts'!V35</f>
        <v>7011727.3499999996</v>
      </c>
      <c r="V42" s="107">
        <f>'[4]2020 ER Pension Amts'!W35</f>
        <v>8214789.8499999996</v>
      </c>
      <c r="W42" s="107">
        <f>'[4]2020 ER Pension Amts'!X35</f>
        <v>-592416.56000000006</v>
      </c>
      <c r="X42" s="107">
        <f>-'[4]2020 ER Pension Amts'!Y35</f>
        <v>-1231</v>
      </c>
      <c r="Y42" s="107">
        <f>'[4]2020 ER Pension Amts'!Z35</f>
        <v>-29181.25</v>
      </c>
      <c r="Z42" s="107">
        <f>'[4]2020 ER Pension Amts'!AA35</f>
        <v>898617.32</v>
      </c>
    </row>
    <row r="43" spans="1:26" s="9" customFormat="1" ht="15" customHeight="1" x14ac:dyDescent="0.3">
      <c r="A43" s="105" t="str">
        <f>'[4]2020 ER Pension Amts'!A36</f>
        <v xml:space="preserve"> LsrAgy00077</v>
      </c>
      <c r="B43" s="106" t="str">
        <f>'[4]2020 ER Pension Amts'!B36</f>
        <v>BOSSIER PARISH SCHOOL BOARD</v>
      </c>
      <c r="C43" s="107">
        <f>'[4]2020 ER Pension Amts'!C36</f>
        <v>246446</v>
      </c>
      <c r="D43" s="107">
        <f>'[4]2020 ER Pension Amts'!D36</f>
        <v>98824.846000000005</v>
      </c>
      <c r="E43" s="108">
        <f>'[4]2020 ER Pension Amts'!E36</f>
        <v>0.40100000000000002</v>
      </c>
      <c r="F43" s="107">
        <f>'[4]2020 ER Pension Amts'!F36</f>
        <v>971803.48</v>
      </c>
      <c r="G43" s="109">
        <f>'[4]2020 ER Pension Amts'!G36</f>
        <v>1.175E-4</v>
      </c>
      <c r="H43" s="109">
        <f>'[4]2020 ER Pension Amts'!H36</f>
        <v>1.1923E-4</v>
      </c>
      <c r="I43" s="109">
        <f>'[4]2020 ER Pension Amts'!I36</f>
        <v>-1.73E-6</v>
      </c>
      <c r="J43" s="107">
        <f>'[4]2020 ER Pension Amts'!J36</f>
        <v>125212.66</v>
      </c>
      <c r="K43" s="107">
        <f>'[4]2020 ER Pension Amts'!K36</f>
        <v>0</v>
      </c>
      <c r="L43" s="107">
        <f>'[4]2020 ER Pension Amts'!L36</f>
        <v>3109.46</v>
      </c>
      <c r="M43" s="107">
        <f>'[4]2020 ER Pension Amts'!P36+'[4]2020 ER Pension Amts'!M36</f>
        <v>142059.04999999999</v>
      </c>
      <c r="N43" s="107">
        <f>'[4]2020 ER Pension Amts'!N36</f>
        <v>-9332.84</v>
      </c>
      <c r="O43" s="107">
        <f>'[4]2020 ER Pension Amts'!O36</f>
        <v>0</v>
      </c>
      <c r="P43" s="107">
        <f>'[4]2020 ER Pension Amts'!Q36</f>
        <v>18093.02</v>
      </c>
      <c r="Q43" s="107">
        <f>'[4]2020 ER Pension Amts'!R36</f>
        <v>40967.11</v>
      </c>
      <c r="R43" s="107">
        <f>'[4]2020 ER Pension Amts'!S36</f>
        <v>43899.87</v>
      </c>
      <c r="S43" s="107">
        <f>'[4]2020 ER Pension Amts'!T36</f>
        <v>32875.67</v>
      </c>
      <c r="T43" s="107">
        <f>'[4]2020 ER Pension Amts'!U36</f>
        <v>1194195.28</v>
      </c>
      <c r="U43" s="107">
        <f>'[4]2020 ER Pension Amts'!V36</f>
        <v>783079.52</v>
      </c>
      <c r="V43" s="107">
        <f>'[4]2020 ER Pension Amts'!W36</f>
        <v>863811.01</v>
      </c>
      <c r="W43" s="107">
        <f>'[4]2020 ER Pension Amts'!X36</f>
        <v>-12533.7</v>
      </c>
      <c r="X43" s="107">
        <f>-'[4]2020 ER Pension Amts'!Y36</f>
        <v>-26.04</v>
      </c>
      <c r="Y43" s="107">
        <f>'[4]2020 ER Pension Amts'!Z36</f>
        <v>-617.38</v>
      </c>
      <c r="Z43" s="107">
        <f>'[4]2020 ER Pension Amts'!AA36</f>
        <v>100358.84</v>
      </c>
    </row>
    <row r="44" spans="1:26" s="9" customFormat="1" ht="15" customHeight="1" x14ac:dyDescent="0.3">
      <c r="A44" s="105">
        <f>'[4]2020 ER Pension Amts'!A37</f>
        <v>20145</v>
      </c>
      <c r="B44" s="106" t="str">
        <f>'[4]2020 ER Pension Amts'!B37</f>
        <v>CADDO LEVEE DISTRICT</v>
      </c>
      <c r="C44" s="107">
        <f>'[4]2020 ER Pension Amts'!C37</f>
        <v>495924.44</v>
      </c>
      <c r="D44" s="107">
        <f>'[4]2020 ER Pension Amts'!D37</f>
        <v>198865.70043999999</v>
      </c>
      <c r="E44" s="108">
        <f>'[4]2020 ER Pension Amts'!E37</f>
        <v>0.40100000000000002</v>
      </c>
      <c r="F44" s="107">
        <f>'[4]2020 ER Pension Amts'!F37</f>
        <v>1955599.43</v>
      </c>
      <c r="G44" s="109">
        <f>'[4]2020 ER Pension Amts'!G37</f>
        <v>2.3645E-4</v>
      </c>
      <c r="H44" s="109">
        <f>'[4]2020 ER Pension Amts'!H37</f>
        <v>2.8609000000000002E-4</v>
      </c>
      <c r="I44" s="109">
        <f>'[4]2020 ER Pension Amts'!I37</f>
        <v>-4.9639999999999999E-5</v>
      </c>
      <c r="J44" s="107">
        <f>'[4]2020 ER Pension Amts'!J37</f>
        <v>251970.5</v>
      </c>
      <c r="K44" s="107">
        <f>'[4]2020 ER Pension Amts'!K37</f>
        <v>0</v>
      </c>
      <c r="L44" s="107">
        <f>'[4]2020 ER Pension Amts'!L37</f>
        <v>6257.29</v>
      </c>
      <c r="M44" s="107">
        <f>'[4]2020 ER Pension Amts'!P37+'[4]2020 ER Pension Amts'!M37</f>
        <v>285871.15999999997</v>
      </c>
      <c r="N44" s="107">
        <f>'[4]2020 ER Pension Amts'!N37</f>
        <v>-18780.86</v>
      </c>
      <c r="O44" s="107">
        <f>'[4]2020 ER Pension Amts'!O37</f>
        <v>0</v>
      </c>
      <c r="P44" s="107">
        <f>'[4]2020 ER Pension Amts'!Q37</f>
        <v>36409.32</v>
      </c>
      <c r="Q44" s="107">
        <f>'[4]2020 ER Pension Amts'!R37</f>
        <v>82439.759999999995</v>
      </c>
      <c r="R44" s="107">
        <f>'[4]2020 ER Pension Amts'!S37</f>
        <v>88341.48</v>
      </c>
      <c r="S44" s="107">
        <f>'[4]2020 ER Pension Amts'!T37</f>
        <v>66157.039999999994</v>
      </c>
      <c r="T44" s="107">
        <f>'[4]2020 ER Pension Amts'!U37</f>
        <v>2403127.4300000002</v>
      </c>
      <c r="U44" s="107">
        <f>'[4]2020 ER Pension Amts'!V37</f>
        <v>1575822.58</v>
      </c>
      <c r="V44" s="107">
        <f>'[4]2020 ER Pension Amts'!W37</f>
        <v>2072697.25</v>
      </c>
      <c r="W44" s="107">
        <f>'[4]2020 ER Pension Amts'!X37</f>
        <v>-359637.5</v>
      </c>
      <c r="X44" s="107">
        <f>-'[4]2020 ER Pension Amts'!Y37</f>
        <v>-747.3</v>
      </c>
      <c r="Y44" s="107">
        <f>'[4]2020 ER Pension Amts'!Z37</f>
        <v>-17715.02</v>
      </c>
      <c r="Z44" s="107">
        <f>'[4]2020 ER Pension Amts'!AA37</f>
        <v>201956.15</v>
      </c>
    </row>
    <row r="45" spans="1:26" s="9" customFormat="1" ht="15" customHeight="1" x14ac:dyDescent="0.3">
      <c r="A45" s="105" t="str">
        <f>'[4]2020 ER Pension Amts'!A38</f>
        <v xml:space="preserve"> LsrAgy00601</v>
      </c>
      <c r="B45" s="106" t="str">
        <f>'[4]2020 ER Pension Amts'!B38</f>
        <v>CADDO PARISH SCHOOL BOARD</v>
      </c>
      <c r="C45" s="107">
        <f>'[4]2020 ER Pension Amts'!C38</f>
        <v>355374.72</v>
      </c>
      <c r="D45" s="107">
        <f>'[4]2020 ER Pension Amts'!D38</f>
        <v>142505.26272</v>
      </c>
      <c r="E45" s="108">
        <f>'[4]2020 ER Pension Amts'!E38</f>
        <v>0.40100000000000002</v>
      </c>
      <c r="F45" s="107">
        <f>('[4]2020 ER Pension Amts'!F38)</f>
        <v>1401381.97</v>
      </c>
      <c r="G45" s="109">
        <f>'[4]2020 ER Pension Amts'!G38</f>
        <v>1.6944E-4</v>
      </c>
      <c r="H45" s="109">
        <f>'[4]2020 ER Pension Amts'!H38</f>
        <v>2.4173E-4</v>
      </c>
      <c r="I45" s="109">
        <f>'[4]2020 ER Pension Amts'!I38</f>
        <v>-7.2290000000000001E-5</v>
      </c>
      <c r="J45" s="107">
        <f>'[4]2020 ER Pension Amts'!J38</f>
        <v>180561.99</v>
      </c>
      <c r="K45" s="107">
        <f>'[4]2020 ER Pension Amts'!K38</f>
        <v>0</v>
      </c>
      <c r="L45" s="107">
        <f>'[4]2020 ER Pension Amts'!L38</f>
        <v>4483.9799999999996</v>
      </c>
      <c r="M45" s="107">
        <f>'[4]2020 ER Pension Amts'!P38+'[4]2020 ER Pension Amts'!M38</f>
        <v>204855.19</v>
      </c>
      <c r="N45" s="107">
        <f>'[4]2020 ER Pension Amts'!N38</f>
        <v>-13458.36</v>
      </c>
      <c r="O45" s="107">
        <f>'[4]2020 ER Pension Amts'!O38</f>
        <v>0</v>
      </c>
      <c r="P45" s="107">
        <f>'[4]2020 ER Pension Amts'!Q38</f>
        <v>26090.9</v>
      </c>
      <c r="Q45" s="107">
        <f>'[4]2020 ER Pension Amts'!R38</f>
        <v>59076.31</v>
      </c>
      <c r="R45" s="107">
        <f>'[4]2020 ER Pension Amts'!S38</f>
        <v>63305.48</v>
      </c>
      <c r="S45" s="107">
        <f>'[4]2020 ER Pension Amts'!T38</f>
        <v>47408.11</v>
      </c>
      <c r="T45" s="107">
        <f>'[4]2020 ER Pension Amts'!U38</f>
        <v>1722080.4</v>
      </c>
      <c r="U45" s="107">
        <f>'[4]2020 ER Pension Amts'!V38</f>
        <v>1129233.99</v>
      </c>
      <c r="V45" s="107">
        <f>'[4]2020 ER Pension Amts'!W38</f>
        <v>1751312.89</v>
      </c>
      <c r="W45" s="107">
        <f>'[4]2020 ER Pension Amts'!X38</f>
        <v>-523734.78</v>
      </c>
      <c r="X45" s="107">
        <f>-'[4]2020 ER Pension Amts'!Y38</f>
        <v>-1088.28</v>
      </c>
      <c r="Y45" s="107">
        <f>'[4]2020 ER Pension Amts'!Z38</f>
        <v>-25798.13</v>
      </c>
      <c r="Z45" s="107">
        <f>'[4]2020 ER Pension Amts'!AA38</f>
        <v>144721.72</v>
      </c>
    </row>
    <row r="46" spans="1:26" s="9" customFormat="1" ht="15" customHeight="1" x14ac:dyDescent="0.3">
      <c r="A46" s="105" t="str">
        <f>'[4]2020 ER Pension Amts'!A39</f>
        <v xml:space="preserve"> LsrAgy00789</v>
      </c>
      <c r="B46" s="106" t="str">
        <f>'[4]2020 ER Pension Amts'!B39</f>
        <v>CALCASIEU PARISH POLICE JURY</v>
      </c>
      <c r="C46" s="107">
        <f>'[4]2020 ER Pension Amts'!C39</f>
        <v>47482.68</v>
      </c>
      <c r="D46" s="107">
        <f>'[4]2020 ER Pension Amts'!D39</f>
        <v>20341.160520000001</v>
      </c>
      <c r="E46" s="108">
        <f>'[4]2020 ER Pension Amts'!E39</f>
        <v>0.42839110000000002</v>
      </c>
      <c r="F46" s="107">
        <f>'[4]2020 ER Pension Amts'!F39</f>
        <v>200067.46</v>
      </c>
      <c r="G46" s="109">
        <f>'[4]2020 ER Pension Amts'!G39</f>
        <v>2.419E-5</v>
      </c>
      <c r="H46" s="109">
        <f>'[4]2020 ER Pension Amts'!H39</f>
        <v>2.48E-5</v>
      </c>
      <c r="I46" s="109">
        <f>'[4]2020 ER Pension Amts'!I39</f>
        <v>-6.0999999999999998E-7</v>
      </c>
      <c r="J46" s="107">
        <f>'[4]2020 ER Pension Amts'!J39</f>
        <v>25777.82</v>
      </c>
      <c r="K46" s="107">
        <f>'[4]2020 ER Pension Amts'!K39</f>
        <v>0</v>
      </c>
      <c r="L46" s="107">
        <f>'[4]2020 ER Pension Amts'!L39</f>
        <v>640.15</v>
      </c>
      <c r="M46" s="107">
        <f>'[4]2020 ER Pension Amts'!P39+'[4]2020 ER Pension Amts'!M39</f>
        <v>29246.03</v>
      </c>
      <c r="N46" s="107">
        <f>'[4]2020 ER Pension Amts'!N39</f>
        <v>-1921.37</v>
      </c>
      <c r="O46" s="107">
        <f>'[4]2020 ER Pension Amts'!O39</f>
        <v>0</v>
      </c>
      <c r="P46" s="107">
        <f>'[4]2020 ER Pension Amts'!Q39</f>
        <v>3724.85</v>
      </c>
      <c r="Q46" s="107">
        <f>'[4]2020 ER Pension Amts'!R39</f>
        <v>8433.99</v>
      </c>
      <c r="R46" s="107">
        <f>'[4]2020 ER Pension Amts'!S39</f>
        <v>9037.77</v>
      </c>
      <c r="S46" s="107">
        <f>'[4]2020 ER Pension Amts'!T39</f>
        <v>6768.19</v>
      </c>
      <c r="T46" s="107">
        <f>'[4]2020 ER Pension Amts'!U39</f>
        <v>245851.78</v>
      </c>
      <c r="U46" s="107">
        <f>'[4]2020 ER Pension Amts'!V39</f>
        <v>161214.41</v>
      </c>
      <c r="V46" s="107">
        <f>'[4]2020 ER Pension Amts'!W39</f>
        <v>179673.85</v>
      </c>
      <c r="W46" s="107">
        <f>'[4]2020 ER Pension Amts'!X39</f>
        <v>-4419.3999999999996</v>
      </c>
      <c r="X46" s="107">
        <f>-'[4]2020 ER Pension Amts'!Y39</f>
        <v>-9.18</v>
      </c>
      <c r="Y46" s="107">
        <f>'[4]2020 ER Pension Amts'!Z39</f>
        <v>-217.69</v>
      </c>
      <c r="Z46" s="107">
        <f>'[4]2020 ER Pension Amts'!AA39</f>
        <v>20661.11</v>
      </c>
    </row>
    <row r="47" spans="1:26" s="9" customFormat="1" ht="15" customHeight="1" x14ac:dyDescent="0.3">
      <c r="A47" s="105" t="str">
        <f>'[4]2020 ER Pension Amts'!A40</f>
        <v xml:space="preserve"> LsrAgy00658</v>
      </c>
      <c r="B47" s="106" t="str">
        <f>'[4]2020 ER Pension Amts'!B40</f>
        <v>CALCASIEU PARISH SCHOOL BOARD</v>
      </c>
      <c r="C47" s="107">
        <f>'[4]2020 ER Pension Amts'!C40</f>
        <v>270841.08</v>
      </c>
      <c r="D47" s="107">
        <f>'[4]2020 ER Pension Amts'!D40</f>
        <v>108607.27308</v>
      </c>
      <c r="E47" s="108">
        <f>'[4]2020 ER Pension Amts'!E40</f>
        <v>0.40100000000000002</v>
      </c>
      <c r="F47" s="107">
        <f>'[4]2020 ER Pension Amts'!F40</f>
        <v>1067991.3500000001</v>
      </c>
      <c r="G47" s="109">
        <f>'[4]2020 ER Pension Amts'!G40</f>
        <v>1.2913000000000001E-4</v>
      </c>
      <c r="H47" s="109">
        <f>'[4]2020 ER Pension Amts'!H40</f>
        <v>1.0575E-4</v>
      </c>
      <c r="I47" s="109">
        <f>'[4]2020 ER Pension Amts'!I40</f>
        <v>2.338E-5</v>
      </c>
      <c r="J47" s="107">
        <f>'[4]2020 ER Pension Amts'!J40</f>
        <v>137606.04999999999</v>
      </c>
      <c r="K47" s="107">
        <f>'[4]2020 ER Pension Amts'!K40</f>
        <v>0</v>
      </c>
      <c r="L47" s="107">
        <f>'[4]2020 ER Pension Amts'!L40</f>
        <v>3417.23</v>
      </c>
      <c r="M47" s="107">
        <f>'[4]2020 ER Pension Amts'!P40+'[4]2020 ER Pension Amts'!M40</f>
        <v>156119.87</v>
      </c>
      <c r="N47" s="107">
        <f>'[4]2020 ER Pension Amts'!N40</f>
        <v>-10256.6</v>
      </c>
      <c r="O47" s="107">
        <f>'[4]2020 ER Pension Amts'!O40</f>
        <v>0</v>
      </c>
      <c r="P47" s="107">
        <f>'[4]2020 ER Pension Amts'!Q40</f>
        <v>19883.84</v>
      </c>
      <c r="Q47" s="107">
        <f>'[4]2020 ER Pension Amts'!R40</f>
        <v>45021.98</v>
      </c>
      <c r="R47" s="107">
        <f>'[4]2020 ER Pension Amts'!S40</f>
        <v>48245.02</v>
      </c>
      <c r="S47" s="107">
        <f>'[4]2020 ER Pension Amts'!T40</f>
        <v>36129.660000000003</v>
      </c>
      <c r="T47" s="107">
        <f>'[4]2020 ER Pension Amts'!U40</f>
        <v>1312395.2</v>
      </c>
      <c r="U47" s="107">
        <f>'[4]2020 ER Pension Amts'!V40</f>
        <v>860587.73</v>
      </c>
      <c r="V47" s="107">
        <f>'[4]2020 ER Pension Amts'!W40</f>
        <v>766149.58</v>
      </c>
      <c r="W47" s="107">
        <f>'[4]2020 ER Pension Amts'!X40</f>
        <v>169386.07</v>
      </c>
      <c r="X47" s="107">
        <f>-'[4]2020 ER Pension Amts'!Y40</f>
        <v>351.97</v>
      </c>
      <c r="Y47" s="107">
        <f>'[4]2020 ER Pension Amts'!Z40</f>
        <v>8343.6200000000008</v>
      </c>
      <c r="Z47" s="107">
        <f>'[4]2020 ER Pension Amts'!AA40</f>
        <v>110292.23</v>
      </c>
    </row>
    <row r="48" spans="1:26" s="9" customFormat="1" ht="15" customHeight="1" x14ac:dyDescent="0.3">
      <c r="A48" s="105" t="str">
        <f>'[4]2020 ER Pension Amts'!A41</f>
        <v xml:space="preserve"> LsrAgy00272</v>
      </c>
      <c r="B48" s="106" t="str">
        <f>'[4]2020 ER Pension Amts'!B41</f>
        <v>CAPITOL AREA GROUNDWATER COMMISSION</v>
      </c>
      <c r="C48" s="107">
        <f>'[4]2020 ER Pension Amts'!C41</f>
        <v>80000.039999999994</v>
      </c>
      <c r="D48" s="107">
        <f>'[4]2020 ER Pension Amts'!D41</f>
        <v>32080.016039999999</v>
      </c>
      <c r="E48" s="108">
        <f>'[4]2020 ER Pension Amts'!E41</f>
        <v>0.40100000000000002</v>
      </c>
      <c r="F48" s="107">
        <f>'[4]2020 ER Pension Amts'!F41</f>
        <v>315443.27</v>
      </c>
      <c r="G48" s="109">
        <f>'[4]2020 ER Pension Amts'!G41</f>
        <v>3.8139999999999997E-5</v>
      </c>
      <c r="H48" s="109">
        <f>'[4]2020 ER Pension Amts'!H41</f>
        <v>3.6949999999999997E-5</v>
      </c>
      <c r="I48" s="109">
        <f>'[4]2020 ER Pension Amts'!I41</f>
        <v>1.19E-6</v>
      </c>
      <c r="J48" s="107">
        <f>'[4]2020 ER Pension Amts'!J41</f>
        <v>40643.5</v>
      </c>
      <c r="K48" s="107">
        <f>'[4]2020 ER Pension Amts'!K41</f>
        <v>0</v>
      </c>
      <c r="L48" s="107">
        <f>'[4]2020 ER Pension Amts'!L41</f>
        <v>1009.32</v>
      </c>
      <c r="M48" s="107">
        <f>'[4]2020 ER Pension Amts'!P41+'[4]2020 ER Pension Amts'!M41</f>
        <v>46111.76</v>
      </c>
      <c r="N48" s="107">
        <f>'[4]2020 ER Pension Amts'!N41</f>
        <v>-3029.4</v>
      </c>
      <c r="O48" s="107">
        <f>'[4]2020 ER Pension Amts'!O41</f>
        <v>0</v>
      </c>
      <c r="P48" s="107">
        <f>'[4]2020 ER Pension Amts'!Q41</f>
        <v>5872.92</v>
      </c>
      <c r="Q48" s="107">
        <f>'[4]2020 ER Pension Amts'!R41</f>
        <v>13297.75</v>
      </c>
      <c r="R48" s="107">
        <f>'[4]2020 ER Pension Amts'!S41</f>
        <v>14249.71</v>
      </c>
      <c r="S48" s="107">
        <f>'[4]2020 ER Pension Amts'!T41</f>
        <v>10671.3</v>
      </c>
      <c r="T48" s="107">
        <f>'[4]2020 ER Pension Amts'!U41</f>
        <v>387630.7</v>
      </c>
      <c r="U48" s="107">
        <f>'[4]2020 ER Pension Amts'!V41</f>
        <v>254184.28</v>
      </c>
      <c r="V48" s="107">
        <f>'[4]2020 ER Pension Amts'!W41</f>
        <v>267699.55</v>
      </c>
      <c r="W48" s="107">
        <f>'[4]2020 ER Pension Amts'!X41</f>
        <v>8621.4500000000007</v>
      </c>
      <c r="X48" s="107">
        <f>-'[4]2020 ER Pension Amts'!Y41</f>
        <v>17.91</v>
      </c>
      <c r="Y48" s="107">
        <f>'[4]2020 ER Pension Amts'!Z41</f>
        <v>424.68</v>
      </c>
      <c r="Z48" s="107">
        <f>'[4]2020 ER Pension Amts'!AA41</f>
        <v>32576.05</v>
      </c>
    </row>
    <row r="49" spans="1:26" s="9" customFormat="1" ht="15" customHeight="1" x14ac:dyDescent="0.3">
      <c r="A49" s="105" t="str">
        <f>'[4]2020 ER Pension Amts'!A42</f>
        <v xml:space="preserve"> LsrAgy00213</v>
      </c>
      <c r="B49" s="106" t="str">
        <f>'[4]2020 ER Pension Amts'!B42</f>
        <v>CATAHOULA PARISH SCHOOL BOARD</v>
      </c>
      <c r="C49" s="107">
        <f>'[4]2020 ER Pension Amts'!C42</f>
        <v>98328.84</v>
      </c>
      <c r="D49" s="107">
        <f>'[4]2020 ER Pension Amts'!D42</f>
        <v>39429.864840000002</v>
      </c>
      <c r="E49" s="108">
        <f>'[4]2020 ER Pension Amts'!E42</f>
        <v>0.40100000000000002</v>
      </c>
      <c r="F49" s="107">
        <f>'[4]2020 ER Pension Amts'!F42</f>
        <v>387728.91</v>
      </c>
      <c r="G49" s="109">
        <f>'[4]2020 ER Pension Amts'!G42</f>
        <v>4.6879999999999998E-5</v>
      </c>
      <c r="H49" s="109">
        <f>'[4]2020 ER Pension Amts'!H42</f>
        <v>4.3959999999999999E-5</v>
      </c>
      <c r="I49" s="109">
        <f>'[4]2020 ER Pension Amts'!I42</f>
        <v>2.92E-6</v>
      </c>
      <c r="J49" s="107">
        <f>'[4]2020 ER Pension Amts'!J42</f>
        <v>49957.19</v>
      </c>
      <c r="K49" s="107">
        <f>'[4]2020 ER Pension Amts'!K42</f>
        <v>0</v>
      </c>
      <c r="L49" s="107">
        <f>'[4]2020 ER Pension Amts'!L42</f>
        <v>1240.6099999999999</v>
      </c>
      <c r="M49" s="107">
        <f>'[4]2020 ER Pension Amts'!P42+'[4]2020 ER Pension Amts'!M42</f>
        <v>56678.53</v>
      </c>
      <c r="N49" s="107">
        <f>'[4]2020 ER Pension Amts'!N42</f>
        <v>-3723.61</v>
      </c>
      <c r="O49" s="107">
        <f>'[4]2020 ER Pension Amts'!O42</f>
        <v>0</v>
      </c>
      <c r="P49" s="107">
        <f>'[4]2020 ER Pension Amts'!Q42</f>
        <v>7218.73</v>
      </c>
      <c r="Q49" s="107">
        <f>'[4]2020 ER Pension Amts'!R42</f>
        <v>16345</v>
      </c>
      <c r="R49" s="107">
        <f>'[4]2020 ER Pension Amts'!S42</f>
        <v>17515.11</v>
      </c>
      <c r="S49" s="107">
        <f>'[4]2020 ER Pension Amts'!T42</f>
        <v>13116.69</v>
      </c>
      <c r="T49" s="107">
        <f>'[4]2020 ER Pension Amts'!U42</f>
        <v>476458.51</v>
      </c>
      <c r="U49" s="107">
        <f>'[4]2020 ER Pension Amts'!V42</f>
        <v>312432.07</v>
      </c>
      <c r="V49" s="107">
        <f>'[4]2020 ER Pension Amts'!W42</f>
        <v>318486.39</v>
      </c>
      <c r="W49" s="107">
        <f>'[4]2020 ER Pension Amts'!X42</f>
        <v>21155.15</v>
      </c>
      <c r="X49" s="107">
        <f>-'[4]2020 ER Pension Amts'!Y42</f>
        <v>43.96</v>
      </c>
      <c r="Y49" s="107">
        <f>'[4]2020 ER Pension Amts'!Z42</f>
        <v>1042.06</v>
      </c>
      <c r="Z49" s="107">
        <f>'[4]2020 ER Pension Amts'!AA42</f>
        <v>40041.040000000001</v>
      </c>
    </row>
    <row r="50" spans="1:26" s="9" customFormat="1" ht="15" customHeight="1" x14ac:dyDescent="0.3">
      <c r="A50" s="105">
        <f>'[4]2020 ER Pension Amts'!A43</f>
        <v>789</v>
      </c>
      <c r="B50" s="106" t="str">
        <f>'[4]2020 ER Pension Amts'!B43</f>
        <v>CENTRAL LA TECH COMMUNITY COLLEGE</v>
      </c>
      <c r="C50" s="107">
        <f>'[4]2020 ER Pension Amts'!C43</f>
        <v>619730.16</v>
      </c>
      <c r="D50" s="107">
        <f>'[4]2020 ER Pension Amts'!D43</f>
        <v>248511.79415999999</v>
      </c>
      <c r="E50" s="108">
        <f>'[4]2020 ER Pension Amts'!E43</f>
        <v>0.40100000000000002</v>
      </c>
      <c r="F50" s="107">
        <f>'[4]2020 ER Pension Amts'!F43</f>
        <v>2443734.25</v>
      </c>
      <c r="G50" s="109">
        <f>'[4]2020 ER Pension Amts'!G43</f>
        <v>2.9546999999999999E-4</v>
      </c>
      <c r="H50" s="109">
        <f>'[4]2020 ER Pension Amts'!H43</f>
        <v>2.8720999999999998E-4</v>
      </c>
      <c r="I50" s="109">
        <f>'[4]2020 ER Pension Amts'!I43</f>
        <v>8.2600000000000005E-6</v>
      </c>
      <c r="J50" s="107">
        <f>'[4]2020 ER Pension Amts'!J43</f>
        <v>314864.56</v>
      </c>
      <c r="K50" s="107">
        <f>'[4]2020 ER Pension Amts'!K43</f>
        <v>0</v>
      </c>
      <c r="L50" s="107">
        <f>'[4]2020 ER Pension Amts'!L43</f>
        <v>7819.17</v>
      </c>
      <c r="M50" s="107">
        <f>'[4]2020 ER Pension Amts'!P43+'[4]2020 ER Pension Amts'!M43</f>
        <v>357227.12</v>
      </c>
      <c r="N50" s="107">
        <f>'[4]2020 ER Pension Amts'!N43</f>
        <v>-23468.73</v>
      </c>
      <c r="O50" s="107">
        <f>'[4]2020 ER Pension Amts'!O43</f>
        <v>0</v>
      </c>
      <c r="P50" s="107">
        <f>'[4]2020 ER Pension Amts'!Q43</f>
        <v>45497.4</v>
      </c>
      <c r="Q50" s="107">
        <f>'[4]2020 ER Pension Amts'!R43</f>
        <v>103017.45</v>
      </c>
      <c r="R50" s="107">
        <f>'[4]2020 ER Pension Amts'!S43</f>
        <v>110392.29</v>
      </c>
      <c r="S50" s="107">
        <f>'[4]2020 ER Pension Amts'!T43</f>
        <v>82670.41</v>
      </c>
      <c r="T50" s="107">
        <f>'[4]2020 ER Pension Amts'!U43</f>
        <v>3002969.17</v>
      </c>
      <c r="U50" s="107">
        <f>'[4]2020 ER Pension Amts'!V43</f>
        <v>1969161.75</v>
      </c>
      <c r="V50" s="107">
        <f>'[4]2020 ER Pension Amts'!W43</f>
        <v>2080811.55</v>
      </c>
      <c r="W50" s="107">
        <f>'[4]2020 ER Pension Amts'!X43</f>
        <v>59842.98</v>
      </c>
      <c r="X50" s="107">
        <f>-'[4]2020 ER Pension Amts'!Y43</f>
        <v>124.35</v>
      </c>
      <c r="Y50" s="107">
        <f>'[4]2020 ER Pension Amts'!Z43</f>
        <v>2947.75</v>
      </c>
      <c r="Z50" s="107">
        <f>'[4]2020 ER Pension Amts'!AA43</f>
        <v>252366.18</v>
      </c>
    </row>
    <row r="51" spans="1:26" s="9" customFormat="1" ht="15" customHeight="1" x14ac:dyDescent="0.3">
      <c r="A51" s="105" t="str">
        <f>'[4]2020 ER Pension Amts'!A44</f>
        <v xml:space="preserve"> LsrAgy00737</v>
      </c>
      <c r="B51" s="106" t="str">
        <f>'[4]2020 ER Pension Amts'!B44</f>
        <v>CITY COURT OF ABBEVILLE</v>
      </c>
      <c r="C51" s="107">
        <f>'[4]2020 ER Pension Amts'!C44</f>
        <v>50400</v>
      </c>
      <c r="D51" s="107">
        <f>'[4]2020 ER Pension Amts'!D44</f>
        <v>21420</v>
      </c>
      <c r="E51" s="108">
        <f>'[4]2020 ER Pension Amts'!E44</f>
        <v>0.42499999999999999</v>
      </c>
      <c r="F51" s="107">
        <f>'[4]2020 ER Pension Amts'!F44</f>
        <v>210653.91</v>
      </c>
      <c r="G51" s="109">
        <f>'[4]2020 ER Pension Amts'!G44</f>
        <v>2.5469999999999998E-5</v>
      </c>
      <c r="H51" s="109">
        <f>'[4]2020 ER Pension Amts'!H44</f>
        <v>2.5769999999999999E-5</v>
      </c>
      <c r="I51" s="109">
        <f>'[4]2020 ER Pension Amts'!I44</f>
        <v>-2.9999999999999999E-7</v>
      </c>
      <c r="J51" s="107">
        <f>'[4]2020 ER Pension Amts'!J44</f>
        <v>27141.84</v>
      </c>
      <c r="K51" s="107">
        <f>'[4]2020 ER Pension Amts'!K44</f>
        <v>0</v>
      </c>
      <c r="L51" s="107">
        <f>'[4]2020 ER Pension Amts'!L44</f>
        <v>674.03</v>
      </c>
      <c r="M51" s="107">
        <f>'[4]2020 ER Pension Amts'!P44+'[4]2020 ER Pension Amts'!M44</f>
        <v>30793.57</v>
      </c>
      <c r="N51" s="107">
        <f>'[4]2020 ER Pension Amts'!N44</f>
        <v>-2023.04</v>
      </c>
      <c r="O51" s="107">
        <f>'[4]2020 ER Pension Amts'!O44</f>
        <v>0</v>
      </c>
      <c r="P51" s="107">
        <f>'[4]2020 ER Pension Amts'!Q44</f>
        <v>3921.95</v>
      </c>
      <c r="Q51" s="107">
        <f>'[4]2020 ER Pension Amts'!R44</f>
        <v>8880.27</v>
      </c>
      <c r="R51" s="107">
        <f>'[4]2020 ER Pension Amts'!S44</f>
        <v>9516</v>
      </c>
      <c r="S51" s="107">
        <f>'[4]2020 ER Pension Amts'!T44</f>
        <v>7126.33</v>
      </c>
      <c r="T51" s="107">
        <f>'[4]2020 ER Pension Amts'!U44</f>
        <v>258860.88</v>
      </c>
      <c r="U51" s="107">
        <f>'[4]2020 ER Pension Amts'!V44</f>
        <v>169744.98</v>
      </c>
      <c r="V51" s="107">
        <f>'[4]2020 ER Pension Amts'!W44</f>
        <v>186701.42</v>
      </c>
      <c r="W51" s="107">
        <f>'[4]2020 ER Pension Amts'!X44</f>
        <v>-2173.4699999999998</v>
      </c>
      <c r="X51" s="107">
        <f>-'[4]2020 ER Pension Amts'!Y44</f>
        <v>-4.5199999999999996</v>
      </c>
      <c r="Y51" s="107">
        <f>'[4]2020 ER Pension Amts'!Z44</f>
        <v>-107.06</v>
      </c>
      <c r="Z51" s="107">
        <f>'[4]2020 ER Pension Amts'!AA44</f>
        <v>21754.38</v>
      </c>
    </row>
    <row r="52" spans="1:26" s="9" customFormat="1" ht="15" customHeight="1" x14ac:dyDescent="0.3">
      <c r="A52" s="105" t="str">
        <f>'[4]2020 ER Pension Amts'!A45</f>
        <v xml:space="preserve"> LsrAgy00107</v>
      </c>
      <c r="B52" s="106" t="str">
        <f>'[4]2020 ER Pension Amts'!B45</f>
        <v>CITY COURT OF BAKER</v>
      </c>
      <c r="C52" s="107">
        <f>'[4]2020 ER Pension Amts'!C45</f>
        <v>76032</v>
      </c>
      <c r="D52" s="107">
        <f>'[4]2020 ER Pension Amts'!D45</f>
        <v>32313.599999999999</v>
      </c>
      <c r="E52" s="108">
        <f>'[4]2020 ER Pension Amts'!E45</f>
        <v>0.42499999999999999</v>
      </c>
      <c r="F52" s="107">
        <f>'[4]2020 ER Pension Amts'!F45</f>
        <v>317759.06</v>
      </c>
      <c r="G52" s="109">
        <f>'[4]2020 ER Pension Amts'!G45</f>
        <v>3.8420000000000001E-5</v>
      </c>
      <c r="H52" s="109">
        <f>'[4]2020 ER Pension Amts'!H45</f>
        <v>4.1950000000000003E-5</v>
      </c>
      <c r="I52" s="109">
        <f>'[4]2020 ER Pension Amts'!I45</f>
        <v>-3.5300000000000001E-6</v>
      </c>
      <c r="J52" s="107">
        <f>'[4]2020 ER Pension Amts'!J45</f>
        <v>40941.879999999997</v>
      </c>
      <c r="K52" s="107">
        <f>'[4]2020 ER Pension Amts'!K45</f>
        <v>0</v>
      </c>
      <c r="L52" s="107">
        <f>'[4]2020 ER Pension Amts'!L45</f>
        <v>1016.73</v>
      </c>
      <c r="M52" s="107">
        <f>'[4]2020 ER Pension Amts'!P45+'[4]2020 ER Pension Amts'!M45</f>
        <v>46450.28</v>
      </c>
      <c r="N52" s="107">
        <f>'[4]2020 ER Pension Amts'!N45</f>
        <v>-3051.64</v>
      </c>
      <c r="O52" s="107">
        <f>'[4]2020 ER Pension Amts'!O45</f>
        <v>0</v>
      </c>
      <c r="P52" s="107">
        <f>'[4]2020 ER Pension Amts'!Q45</f>
        <v>5916.03</v>
      </c>
      <c r="Q52" s="107">
        <f>'[4]2020 ER Pension Amts'!R45</f>
        <v>13395.37</v>
      </c>
      <c r="R52" s="107">
        <f>'[4]2020 ER Pension Amts'!S45</f>
        <v>14354.32</v>
      </c>
      <c r="S52" s="107">
        <f>'[4]2020 ER Pension Amts'!T45</f>
        <v>10749.64</v>
      </c>
      <c r="T52" s="107">
        <f>'[4]2020 ER Pension Amts'!U45</f>
        <v>390476.45</v>
      </c>
      <c r="U52" s="107">
        <f>'[4]2020 ER Pension Amts'!V45</f>
        <v>256050.34</v>
      </c>
      <c r="V52" s="107">
        <f>'[4]2020 ER Pension Amts'!W45</f>
        <v>303924.11</v>
      </c>
      <c r="W52" s="107">
        <f>'[4]2020 ER Pension Amts'!X45</f>
        <v>-25574.54</v>
      </c>
      <c r="X52" s="107">
        <f>-'[4]2020 ER Pension Amts'!Y45</f>
        <v>-53.14</v>
      </c>
      <c r="Y52" s="107">
        <f>'[4]2020 ER Pension Amts'!Z45</f>
        <v>-1259.75</v>
      </c>
      <c r="Z52" s="107">
        <f>'[4]2020 ER Pension Amts'!AA45</f>
        <v>32815.21</v>
      </c>
    </row>
    <row r="53" spans="1:26" s="9" customFormat="1" ht="15" customHeight="1" x14ac:dyDescent="0.3">
      <c r="A53" s="105" t="str">
        <f>'[4]2020 ER Pension Amts'!A46</f>
        <v xml:space="preserve"> LsrAgy00702</v>
      </c>
      <c r="B53" s="106" t="str">
        <f>'[4]2020 ER Pension Amts'!B46</f>
        <v>CITY COURT OF BASTROP</v>
      </c>
      <c r="C53" s="107">
        <f>'[4]2020 ER Pension Amts'!C46</f>
        <v>75841.320000000007</v>
      </c>
      <c r="D53" s="107">
        <f>'[4]2020 ER Pension Amts'!D46</f>
        <v>32232.561000000002</v>
      </c>
      <c r="E53" s="108">
        <f>'[4]2020 ER Pension Amts'!E46</f>
        <v>0.42499999999999999</v>
      </c>
      <c r="F53" s="107">
        <f>'[4]2020 ER Pension Amts'!F46</f>
        <v>316931.99</v>
      </c>
      <c r="G53" s="109">
        <f>'[4]2020 ER Pension Amts'!G46</f>
        <v>3.8319999999999999E-5</v>
      </c>
      <c r="H53" s="109">
        <f>'[4]2020 ER Pension Amts'!H46</f>
        <v>4.1659999999999998E-5</v>
      </c>
      <c r="I53" s="109">
        <f>'[4]2020 ER Pension Amts'!I46</f>
        <v>-3.3400000000000002E-6</v>
      </c>
      <c r="J53" s="107">
        <f>'[4]2020 ER Pension Amts'!J46</f>
        <v>40835.31</v>
      </c>
      <c r="K53" s="107">
        <f>'[4]2020 ER Pension Amts'!K46</f>
        <v>0</v>
      </c>
      <c r="L53" s="107">
        <f>'[4]2020 ER Pension Amts'!L46</f>
        <v>1014.08</v>
      </c>
      <c r="M53" s="107">
        <f>'[4]2020 ER Pension Amts'!P46+'[4]2020 ER Pension Amts'!M46</f>
        <v>46329.380000000005</v>
      </c>
      <c r="N53" s="107">
        <f>'[4]2020 ER Pension Amts'!N46</f>
        <v>-3043.7</v>
      </c>
      <c r="O53" s="107">
        <f>'[4]2020 ER Pension Amts'!O46</f>
        <v>0</v>
      </c>
      <c r="P53" s="107">
        <f>'[4]2020 ER Pension Amts'!Q46</f>
        <v>5900.63</v>
      </c>
      <c r="Q53" s="107">
        <f>'[4]2020 ER Pension Amts'!R46</f>
        <v>13360.51</v>
      </c>
      <c r="R53" s="107">
        <f>'[4]2020 ER Pension Amts'!S46</f>
        <v>14316.96</v>
      </c>
      <c r="S53" s="107">
        <f>'[4]2020 ER Pension Amts'!T46</f>
        <v>10721.66</v>
      </c>
      <c r="T53" s="107">
        <f>'[4]2020 ER Pension Amts'!U46</f>
        <v>389460.11</v>
      </c>
      <c r="U53" s="107">
        <f>'[4]2020 ER Pension Amts'!V46</f>
        <v>255383.89</v>
      </c>
      <c r="V53" s="107">
        <f>'[4]2020 ER Pension Amts'!W46</f>
        <v>301823.09000000003</v>
      </c>
      <c r="W53" s="107">
        <f>'[4]2020 ER Pension Amts'!X46</f>
        <v>-24198.01</v>
      </c>
      <c r="X53" s="107">
        <f>-'[4]2020 ER Pension Amts'!Y46</f>
        <v>-50.28</v>
      </c>
      <c r="Y53" s="107">
        <f>'[4]2020 ER Pension Amts'!Z46</f>
        <v>-1191.95</v>
      </c>
      <c r="Z53" s="107">
        <f>'[4]2020 ER Pension Amts'!AA46</f>
        <v>32729.79</v>
      </c>
    </row>
    <row r="54" spans="1:26" s="9" customFormat="1" ht="15" customHeight="1" x14ac:dyDescent="0.3">
      <c r="A54" s="105" t="str">
        <f>'[4]2020 ER Pension Amts'!A47</f>
        <v xml:space="preserve"> LsrAgy00748</v>
      </c>
      <c r="B54" s="106" t="str">
        <f>'[4]2020 ER Pension Amts'!B47</f>
        <v>CITY COURT OF BOGALUSA</v>
      </c>
      <c r="C54" s="107">
        <f>'[4]2020 ER Pension Amts'!C47</f>
        <v>17998</v>
      </c>
      <c r="D54" s="107">
        <f>'[4]2020 ER Pension Amts'!D47</f>
        <v>7649.15</v>
      </c>
      <c r="E54" s="108">
        <f>'[4]2020 ER Pension Amts'!E47</f>
        <v>0.42499999999999999</v>
      </c>
      <c r="F54" s="107">
        <f>'[4]2020 ER Pension Amts'!F47</f>
        <v>75180.37</v>
      </c>
      <c r="G54" s="109">
        <f>'[4]2020 ER Pension Amts'!G47</f>
        <v>9.0899999999999994E-6</v>
      </c>
      <c r="H54" s="109">
        <f>'[4]2020 ER Pension Amts'!H47</f>
        <v>1.217E-5</v>
      </c>
      <c r="I54" s="109">
        <f>'[4]2020 ER Pension Amts'!I47</f>
        <v>-3.0800000000000002E-6</v>
      </c>
      <c r="J54" s="107">
        <f>'[4]2020 ER Pension Amts'!J47</f>
        <v>9686.66</v>
      </c>
      <c r="K54" s="107">
        <f>'[4]2020 ER Pension Amts'!K47</f>
        <v>0</v>
      </c>
      <c r="L54" s="107">
        <f>'[4]2020 ER Pension Amts'!L47</f>
        <v>240.55</v>
      </c>
      <c r="M54" s="107">
        <f>'[4]2020 ER Pension Amts'!P47+'[4]2020 ER Pension Amts'!M47</f>
        <v>10989.93</v>
      </c>
      <c r="N54" s="107">
        <f>'[4]2020 ER Pension Amts'!N47</f>
        <v>-722</v>
      </c>
      <c r="O54" s="107">
        <f>'[4]2020 ER Pension Amts'!O47</f>
        <v>0</v>
      </c>
      <c r="P54" s="107">
        <f>'[4]2020 ER Pension Amts'!Q47</f>
        <v>1399.71</v>
      </c>
      <c r="Q54" s="107">
        <f>'[4]2020 ER Pension Amts'!R47</f>
        <v>3169.29</v>
      </c>
      <c r="R54" s="107">
        <f>'[4]2020 ER Pension Amts'!S47</f>
        <v>3396.17</v>
      </c>
      <c r="S54" s="107">
        <f>'[4]2020 ER Pension Amts'!T47</f>
        <v>2543.3200000000002</v>
      </c>
      <c r="T54" s="107">
        <f>'[4]2020 ER Pension Amts'!U47</f>
        <v>92384.98</v>
      </c>
      <c r="U54" s="107">
        <f>'[4]2020 ER Pension Amts'!V47</f>
        <v>60580.36</v>
      </c>
      <c r="V54" s="107">
        <f>'[4]2020 ER Pension Amts'!W47</f>
        <v>88170.59</v>
      </c>
      <c r="W54" s="107">
        <f>'[4]2020 ER Pension Amts'!X47</f>
        <v>-22314.33</v>
      </c>
      <c r="X54" s="107">
        <f>-'[4]2020 ER Pension Amts'!Y47</f>
        <v>-46.37</v>
      </c>
      <c r="Y54" s="107">
        <f>'[4]2020 ER Pension Amts'!Z47</f>
        <v>-1099.1600000000001</v>
      </c>
      <c r="Z54" s="107">
        <f>'[4]2020 ER Pension Amts'!AA47</f>
        <v>7763.93</v>
      </c>
    </row>
    <row r="55" spans="1:26" s="9" customFormat="1" ht="15" customHeight="1" x14ac:dyDescent="0.3">
      <c r="A55" s="105" t="str">
        <f>'[4]2020 ER Pension Amts'!A48</f>
        <v xml:space="preserve"> LsrAgy00741</v>
      </c>
      <c r="B55" s="106" t="str">
        <f>'[4]2020 ER Pension Amts'!B48</f>
        <v>CITY COURT OF CROWLEY</v>
      </c>
      <c r="C55" s="107">
        <f>'[4]2020 ER Pension Amts'!C48</f>
        <v>40800</v>
      </c>
      <c r="D55" s="107">
        <f>'[4]2020 ER Pension Amts'!D48</f>
        <v>17340</v>
      </c>
      <c r="E55" s="108">
        <f>'[4]2020 ER Pension Amts'!E48</f>
        <v>0.42499999999999999</v>
      </c>
      <c r="F55" s="107">
        <f>'[4]2020 ER Pension Amts'!F48</f>
        <v>170541.17</v>
      </c>
      <c r="G55" s="109">
        <f>'[4]2020 ER Pension Amts'!G48</f>
        <v>2.0619999999999999E-5</v>
      </c>
      <c r="H55" s="109">
        <f>'[4]2020 ER Pension Amts'!H48</f>
        <v>2.137E-5</v>
      </c>
      <c r="I55" s="109">
        <f>'[4]2020 ER Pension Amts'!I48</f>
        <v>-7.5000000000000002E-7</v>
      </c>
      <c r="J55" s="107">
        <f>'[4]2020 ER Pension Amts'!J48</f>
        <v>21973.49</v>
      </c>
      <c r="K55" s="107">
        <f>'[4]2020 ER Pension Amts'!K48</f>
        <v>0</v>
      </c>
      <c r="L55" s="107">
        <f>'[4]2020 ER Pension Amts'!L48</f>
        <v>545.67999999999995</v>
      </c>
      <c r="M55" s="107">
        <f>'[4]2020 ER Pension Amts'!P48+'[4]2020 ER Pension Amts'!M48</f>
        <v>24929.85</v>
      </c>
      <c r="N55" s="107">
        <f>'[4]2020 ER Pension Amts'!N48</f>
        <v>-1637.81</v>
      </c>
      <c r="O55" s="107">
        <f>'[4]2020 ER Pension Amts'!O48</f>
        <v>0</v>
      </c>
      <c r="P55" s="107">
        <f>'[4]2020 ER Pension Amts'!Q48</f>
        <v>3175.13</v>
      </c>
      <c r="Q55" s="107">
        <f>'[4]2020 ER Pension Amts'!R48</f>
        <v>7189.29</v>
      </c>
      <c r="R55" s="107">
        <f>'[4]2020 ER Pension Amts'!S48</f>
        <v>7703.96</v>
      </c>
      <c r="S55" s="107">
        <f>'[4]2020 ER Pension Amts'!T48</f>
        <v>5769.33</v>
      </c>
      <c r="T55" s="107">
        <f>'[4]2020 ER Pension Amts'!U48</f>
        <v>209568.57</v>
      </c>
      <c r="U55" s="107">
        <f>'[4]2020 ER Pension Amts'!V48</f>
        <v>137422.13</v>
      </c>
      <c r="V55" s="107">
        <f>'[4]2020 ER Pension Amts'!W48</f>
        <v>154823.79999999999</v>
      </c>
      <c r="W55" s="107">
        <f>'[4]2020 ER Pension Amts'!X48</f>
        <v>-5433.68</v>
      </c>
      <c r="X55" s="107">
        <f>-'[4]2020 ER Pension Amts'!Y48</f>
        <v>-11.29</v>
      </c>
      <c r="Y55" s="107">
        <f>'[4]2020 ER Pension Amts'!Z48</f>
        <v>-267.64999999999998</v>
      </c>
      <c r="Z55" s="107">
        <f>'[4]2020 ER Pension Amts'!AA48</f>
        <v>17611.91</v>
      </c>
    </row>
    <row r="56" spans="1:26" s="9" customFormat="1" ht="15" customHeight="1" x14ac:dyDescent="0.3">
      <c r="A56" s="105" t="str">
        <f>'[4]2020 ER Pension Amts'!A49</f>
        <v xml:space="preserve"> LsrAgy00756</v>
      </c>
      <c r="B56" s="106" t="str">
        <f>'[4]2020 ER Pension Amts'!B49</f>
        <v>CITY COURT OF DENHAM SPRINGS</v>
      </c>
      <c r="C56" s="107">
        <f>'[4]2020 ER Pension Amts'!C49</f>
        <v>69900</v>
      </c>
      <c r="D56" s="107">
        <f>'[4]2020 ER Pension Amts'!D49</f>
        <v>29707.5</v>
      </c>
      <c r="E56" s="108">
        <f>'[4]2020 ER Pension Amts'!E49</f>
        <v>0.42499999999999999</v>
      </c>
      <c r="F56" s="107">
        <f>'[4]2020 ER Pension Amts'!F49</f>
        <v>292119.99</v>
      </c>
      <c r="G56" s="109">
        <f>'[4]2020 ER Pension Amts'!G49</f>
        <v>3.5320000000000001E-5</v>
      </c>
      <c r="H56" s="109">
        <f>'[4]2020 ER Pension Amts'!H49</f>
        <v>3.8229999999999998E-5</v>
      </c>
      <c r="I56" s="109">
        <f>'[4]2020 ER Pension Amts'!I49</f>
        <v>-2.9100000000000001E-6</v>
      </c>
      <c r="J56" s="107">
        <f>'[4]2020 ER Pension Amts'!J49</f>
        <v>37638.39</v>
      </c>
      <c r="K56" s="107">
        <f>'[4]2020 ER Pension Amts'!K49</f>
        <v>0</v>
      </c>
      <c r="L56" s="107">
        <f>'[4]2020 ER Pension Amts'!L49</f>
        <v>934.69</v>
      </c>
      <c r="M56" s="107">
        <f>'[4]2020 ER Pension Amts'!P49+'[4]2020 ER Pension Amts'!M49</f>
        <v>42702.35</v>
      </c>
      <c r="N56" s="107">
        <f>'[4]2020 ER Pension Amts'!N49</f>
        <v>-2805.41</v>
      </c>
      <c r="O56" s="107">
        <f>'[4]2020 ER Pension Amts'!O49</f>
        <v>0</v>
      </c>
      <c r="P56" s="107">
        <f>'[4]2020 ER Pension Amts'!Q49</f>
        <v>5438.68</v>
      </c>
      <c r="Q56" s="107">
        <f>'[4]2020 ER Pension Amts'!R49</f>
        <v>12314.54</v>
      </c>
      <c r="R56" s="107">
        <f>'[4]2020 ER Pension Amts'!S49</f>
        <v>13196.11</v>
      </c>
      <c r="S56" s="107">
        <f>'[4]2020 ER Pension Amts'!T49</f>
        <v>9882.2900000000009</v>
      </c>
      <c r="T56" s="107">
        <f>'[4]2020 ER Pension Amts'!U49</f>
        <v>358970.02</v>
      </c>
      <c r="U56" s="107">
        <f>'[4]2020 ER Pension Amts'!V49</f>
        <v>235390.37</v>
      </c>
      <c r="V56" s="107">
        <f>'[4]2020 ER Pension Amts'!W49</f>
        <v>276973.03999999998</v>
      </c>
      <c r="W56" s="107">
        <f>'[4]2020 ER Pension Amts'!X49</f>
        <v>-21082.7</v>
      </c>
      <c r="X56" s="107">
        <f>-'[4]2020 ER Pension Amts'!Y49</f>
        <v>-43.81</v>
      </c>
      <c r="Y56" s="107">
        <f>'[4]2020 ER Pension Amts'!Z49</f>
        <v>-1038.49</v>
      </c>
      <c r="Z56" s="107">
        <f>'[4]2020 ER Pension Amts'!AA49</f>
        <v>30167.439999999999</v>
      </c>
    </row>
    <row r="57" spans="1:26" s="9" customFormat="1" ht="15" customHeight="1" x14ac:dyDescent="0.3">
      <c r="A57" s="105" t="str">
        <f>'[4]2020 ER Pension Amts'!A50</f>
        <v xml:space="preserve"> LsrAgy00746</v>
      </c>
      <c r="B57" s="106" t="str">
        <f>'[4]2020 ER Pension Amts'!B50</f>
        <v>CITY COURT OF FRANKLIN</v>
      </c>
      <c r="C57" s="107">
        <f>'[4]2020 ER Pension Amts'!C50</f>
        <v>36942.86</v>
      </c>
      <c r="D57" s="107">
        <f>'[4]2020 ER Pension Amts'!D50</f>
        <v>16107.086960000001</v>
      </c>
      <c r="E57" s="108">
        <f>'[4]2020 ER Pension Amts'!E50</f>
        <v>0.436</v>
      </c>
      <c r="F57" s="107">
        <f>'[4]2020 ER Pension Amts'!F50</f>
        <v>158383.29</v>
      </c>
      <c r="G57" s="109">
        <f>'[4]2020 ER Pension Amts'!G50</f>
        <v>1.9150000000000001E-5</v>
      </c>
      <c r="H57" s="109">
        <f>'[4]2020 ER Pension Amts'!H50</f>
        <v>1.4800000000000001E-5</v>
      </c>
      <c r="I57" s="109">
        <f>'[4]2020 ER Pension Amts'!I50</f>
        <v>4.3499999999999999E-6</v>
      </c>
      <c r="J57" s="107">
        <f>'[4]2020 ER Pension Amts'!J50</f>
        <v>20407</v>
      </c>
      <c r="K57" s="107">
        <f>'[4]2020 ER Pension Amts'!K50</f>
        <v>0</v>
      </c>
      <c r="L57" s="107">
        <f>'[4]2020 ER Pension Amts'!L50</f>
        <v>506.78</v>
      </c>
      <c r="M57" s="107">
        <f>'[4]2020 ER Pension Amts'!P50+'[4]2020 ER Pension Amts'!M50</f>
        <v>23152.6</v>
      </c>
      <c r="N57" s="107">
        <f>'[4]2020 ER Pension Amts'!N50</f>
        <v>-1521.05</v>
      </c>
      <c r="O57" s="107">
        <f>'[4]2020 ER Pension Amts'!O50</f>
        <v>0</v>
      </c>
      <c r="P57" s="107">
        <f>'[4]2020 ER Pension Amts'!Q50</f>
        <v>2948.78</v>
      </c>
      <c r="Q57" s="107">
        <f>'[4]2020 ER Pension Amts'!R50</f>
        <v>6676.77</v>
      </c>
      <c r="R57" s="107">
        <f>'[4]2020 ER Pension Amts'!S50</f>
        <v>7154.74</v>
      </c>
      <c r="S57" s="107">
        <f>'[4]2020 ER Pension Amts'!T50</f>
        <v>5358.03</v>
      </c>
      <c r="T57" s="107">
        <f>'[4]2020 ER Pension Amts'!U50</f>
        <v>194628.42</v>
      </c>
      <c r="U57" s="107">
        <f>'[4]2020 ER Pension Amts'!V50</f>
        <v>127625.3</v>
      </c>
      <c r="V57" s="107">
        <f>'[4]2020 ER Pension Amts'!W50</f>
        <v>107224.72</v>
      </c>
      <c r="W57" s="107">
        <f>'[4]2020 ER Pension Amts'!X50</f>
        <v>31515.37</v>
      </c>
      <c r="X57" s="107">
        <f>-'[4]2020 ER Pension Amts'!Y50</f>
        <v>65.489999999999995</v>
      </c>
      <c r="Y57" s="107">
        <f>'[4]2020 ER Pension Amts'!Z50</f>
        <v>1552.38</v>
      </c>
      <c r="Z57" s="107">
        <f>'[4]2020 ER Pension Amts'!AA50</f>
        <v>16356.36</v>
      </c>
    </row>
    <row r="58" spans="1:26" s="9" customFormat="1" ht="15" customHeight="1" x14ac:dyDescent="0.3">
      <c r="A58" s="105" t="str">
        <f>'[4]2020 ER Pension Amts'!A51</f>
        <v xml:space="preserve"> LsrAgy00725</v>
      </c>
      <c r="B58" s="106" t="str">
        <f>'[4]2020 ER Pension Amts'!B51</f>
        <v>CITY COURT OF HAMMOND</v>
      </c>
      <c r="C58" s="107">
        <f>'[4]2020 ER Pension Amts'!C51</f>
        <v>47100</v>
      </c>
      <c r="D58" s="107">
        <f>'[4]2020 ER Pension Amts'!D51</f>
        <v>20017.5</v>
      </c>
      <c r="E58" s="108">
        <f>'[4]2020 ER Pension Amts'!E51</f>
        <v>0.42499999999999999</v>
      </c>
      <c r="F58" s="107">
        <f>'[4]2020 ER Pension Amts'!F51</f>
        <v>196841.9</v>
      </c>
      <c r="G58" s="109">
        <f>'[4]2020 ER Pension Amts'!G51</f>
        <v>2.3799999999999999E-5</v>
      </c>
      <c r="H58" s="109">
        <f>'[4]2020 ER Pension Amts'!H51</f>
        <v>2.4669999999999999E-5</v>
      </c>
      <c r="I58" s="109">
        <f>'[4]2020 ER Pension Amts'!I51</f>
        <v>-8.7000000000000003E-7</v>
      </c>
      <c r="J58" s="107">
        <f>'[4]2020 ER Pension Amts'!J51</f>
        <v>25362.22</v>
      </c>
      <c r="K58" s="107">
        <f>'[4]2020 ER Pension Amts'!K51</f>
        <v>0</v>
      </c>
      <c r="L58" s="107">
        <f>'[4]2020 ER Pension Amts'!L51</f>
        <v>629.83000000000004</v>
      </c>
      <c r="M58" s="107">
        <f>'[4]2020 ER Pension Amts'!P51+'[4]2020 ER Pension Amts'!M51</f>
        <v>28774.52</v>
      </c>
      <c r="N58" s="107">
        <f>'[4]2020 ER Pension Amts'!N51</f>
        <v>-1890.4</v>
      </c>
      <c r="O58" s="107">
        <f>'[4]2020 ER Pension Amts'!O51</f>
        <v>0</v>
      </c>
      <c r="P58" s="107">
        <f>'[4]2020 ER Pension Amts'!Q51</f>
        <v>3664.8</v>
      </c>
      <c r="Q58" s="107">
        <f>'[4]2020 ER Pension Amts'!R51</f>
        <v>8298.02</v>
      </c>
      <c r="R58" s="107">
        <f>'[4]2020 ER Pension Amts'!S51</f>
        <v>8892.06</v>
      </c>
      <c r="S58" s="107">
        <f>'[4]2020 ER Pension Amts'!T51</f>
        <v>6659.07</v>
      </c>
      <c r="T58" s="107">
        <f>'[4]2020 ER Pension Amts'!U51</f>
        <v>241888.06</v>
      </c>
      <c r="U58" s="107">
        <f>'[4]2020 ER Pension Amts'!V51</f>
        <v>158615.26</v>
      </c>
      <c r="V58" s="107">
        <f>'[4]2020 ER Pension Amts'!W51</f>
        <v>178732.01</v>
      </c>
      <c r="W58" s="107">
        <f>'[4]2020 ER Pension Amts'!X51</f>
        <v>-6303.07</v>
      </c>
      <c r="X58" s="107">
        <f>-'[4]2020 ER Pension Amts'!Y51</f>
        <v>-13.1</v>
      </c>
      <c r="Y58" s="107">
        <f>'[4]2020 ER Pension Amts'!Z51</f>
        <v>-310.48</v>
      </c>
      <c r="Z58" s="107">
        <f>'[4]2020 ER Pension Amts'!AA51</f>
        <v>20328</v>
      </c>
    </row>
    <row r="59" spans="1:26" s="9" customFormat="1" ht="15" customHeight="1" x14ac:dyDescent="0.3">
      <c r="A59" s="105" t="str">
        <f>'[4]2020 ER Pension Amts'!A52</f>
        <v xml:space="preserve"> LsrAgy00750</v>
      </c>
      <c r="B59" s="106" t="str">
        <f>'[4]2020 ER Pension Amts'!B52</f>
        <v>CITY COURT OF HOUMA</v>
      </c>
      <c r="C59" s="107">
        <f>'[4]2020 ER Pension Amts'!C52</f>
        <v>63432</v>
      </c>
      <c r="D59" s="107">
        <f>'[4]2020 ER Pension Amts'!D52</f>
        <v>27656.351999999999</v>
      </c>
      <c r="E59" s="108">
        <f>'[4]2020 ER Pension Amts'!E52</f>
        <v>0.436</v>
      </c>
      <c r="F59" s="107">
        <f>'[4]2020 ER Pension Amts'!F52</f>
        <v>271939.56</v>
      </c>
      <c r="G59" s="109">
        <f>'[4]2020 ER Pension Amts'!G52</f>
        <v>3.2879999999999997E-5</v>
      </c>
      <c r="H59" s="109">
        <f>'[4]2020 ER Pension Amts'!H52</f>
        <v>3.6229999999999997E-5</v>
      </c>
      <c r="I59" s="109">
        <f>'[4]2020 ER Pension Amts'!I52</f>
        <v>-3.3500000000000001E-6</v>
      </c>
      <c r="J59" s="107">
        <f>'[4]2020 ER Pension Amts'!J52</f>
        <v>35038.230000000003</v>
      </c>
      <c r="K59" s="107">
        <f>'[4]2020 ER Pension Amts'!K52</f>
        <v>0</v>
      </c>
      <c r="L59" s="107">
        <f>'[4]2020 ER Pension Amts'!L52</f>
        <v>870.12</v>
      </c>
      <c r="M59" s="107">
        <f>'[4]2020 ER Pension Amts'!P52+'[4]2020 ER Pension Amts'!M52</f>
        <v>39752.35</v>
      </c>
      <c r="N59" s="107">
        <f>'[4]2020 ER Pension Amts'!N52</f>
        <v>-2611.61</v>
      </c>
      <c r="O59" s="107">
        <f>'[4]2020 ER Pension Amts'!O52</f>
        <v>0</v>
      </c>
      <c r="P59" s="107">
        <f>'[4]2020 ER Pension Amts'!Q52</f>
        <v>5062.97</v>
      </c>
      <c r="Q59" s="107">
        <f>'[4]2020 ER Pension Amts'!R52</f>
        <v>11463.82</v>
      </c>
      <c r="R59" s="107">
        <f>'[4]2020 ER Pension Amts'!S52</f>
        <v>12284.49</v>
      </c>
      <c r="S59" s="107">
        <f>'[4]2020 ER Pension Amts'!T52</f>
        <v>9199.59</v>
      </c>
      <c r="T59" s="107">
        <f>'[4]2020 ER Pension Amts'!U52</f>
        <v>334171.40999999997</v>
      </c>
      <c r="U59" s="107">
        <f>'[4]2020 ER Pension Amts'!V52</f>
        <v>219128.98</v>
      </c>
      <c r="V59" s="107">
        <f>'[4]2020 ER Pension Amts'!W52</f>
        <v>262483.21000000002</v>
      </c>
      <c r="W59" s="107">
        <f>'[4]2020 ER Pension Amts'!X52</f>
        <v>-24270.46</v>
      </c>
      <c r="X59" s="107">
        <f>-'[4]2020 ER Pension Amts'!Y52</f>
        <v>-50.43</v>
      </c>
      <c r="Y59" s="107">
        <f>'[4]2020 ER Pension Amts'!Z52</f>
        <v>-1195.51</v>
      </c>
      <c r="Z59" s="107">
        <f>'[4]2020 ER Pension Amts'!AA52</f>
        <v>28083.39</v>
      </c>
    </row>
    <row r="60" spans="1:26" s="9" customFormat="1" ht="15" customHeight="1" x14ac:dyDescent="0.3">
      <c r="A60" s="105" t="str">
        <f>'[4]2020 ER Pension Amts'!A53</f>
        <v xml:space="preserve"> LsrAgy00745</v>
      </c>
      <c r="B60" s="106" t="str">
        <f>'[4]2020 ER Pension Amts'!B53</f>
        <v>CITY COURT OF JENNINGS</v>
      </c>
      <c r="C60" s="107">
        <f>'[4]2020 ER Pension Amts'!C53</f>
        <v>42324.89</v>
      </c>
      <c r="D60" s="107">
        <f>'[4]2020 ER Pension Amts'!D53</f>
        <v>17988.078249999999</v>
      </c>
      <c r="E60" s="108">
        <f>'[4]2020 ER Pension Amts'!E53</f>
        <v>0.42499999999999999</v>
      </c>
      <c r="F60" s="107">
        <f>'[4]2020 ER Pension Amts'!F53</f>
        <v>176909.59</v>
      </c>
      <c r="G60" s="109">
        <f>'[4]2020 ER Pension Amts'!G53</f>
        <v>2.139E-5</v>
      </c>
      <c r="H60" s="109">
        <f>'[4]2020 ER Pension Amts'!H53</f>
        <v>2.103E-5</v>
      </c>
      <c r="I60" s="109">
        <f>'[4]2020 ER Pension Amts'!I53</f>
        <v>3.5999999999999999E-7</v>
      </c>
      <c r="J60" s="107">
        <f>'[4]2020 ER Pension Amts'!J53</f>
        <v>22794.03</v>
      </c>
      <c r="K60" s="107">
        <f>'[4]2020 ER Pension Amts'!K53</f>
        <v>0</v>
      </c>
      <c r="L60" s="107">
        <f>'[4]2020 ER Pension Amts'!L53</f>
        <v>566.04999999999995</v>
      </c>
      <c r="M60" s="107">
        <f>'[4]2020 ER Pension Amts'!P53+'[4]2020 ER Pension Amts'!M53</f>
        <v>25860.79</v>
      </c>
      <c r="N60" s="107">
        <f>'[4]2020 ER Pension Amts'!N53</f>
        <v>-1698.97</v>
      </c>
      <c r="O60" s="107">
        <f>'[4]2020 ER Pension Amts'!O53</f>
        <v>0</v>
      </c>
      <c r="P60" s="107">
        <f>'[4]2020 ER Pension Amts'!Q53</f>
        <v>3293.7</v>
      </c>
      <c r="Q60" s="107">
        <f>'[4]2020 ER Pension Amts'!R53</f>
        <v>7457.76</v>
      </c>
      <c r="R60" s="107">
        <f>'[4]2020 ER Pension Amts'!S53</f>
        <v>7991.64</v>
      </c>
      <c r="S60" s="107">
        <f>'[4]2020 ER Pension Amts'!T53</f>
        <v>5984.77</v>
      </c>
      <c r="T60" s="107">
        <f>'[4]2020 ER Pension Amts'!U53</f>
        <v>217394.36</v>
      </c>
      <c r="U60" s="107">
        <f>'[4]2020 ER Pension Amts'!V53</f>
        <v>142553.79999999999</v>
      </c>
      <c r="V60" s="107">
        <f>'[4]2020 ER Pension Amts'!W53</f>
        <v>152360.53</v>
      </c>
      <c r="W60" s="107">
        <f>'[4]2020 ER Pension Amts'!X53</f>
        <v>2608.17</v>
      </c>
      <c r="X60" s="107">
        <f>-'[4]2020 ER Pension Amts'!Y53</f>
        <v>5.42</v>
      </c>
      <c r="Y60" s="107">
        <f>'[4]2020 ER Pension Amts'!Z53</f>
        <v>128.47</v>
      </c>
      <c r="Z60" s="107">
        <f>'[4]2020 ER Pension Amts'!AA53</f>
        <v>18269.580000000002</v>
      </c>
    </row>
    <row r="61" spans="1:26" s="9" customFormat="1" ht="15" customHeight="1" x14ac:dyDescent="0.3">
      <c r="A61" s="105" t="str">
        <f>'[4]2020 ER Pension Amts'!A54</f>
        <v xml:space="preserve"> LsrAgy00768</v>
      </c>
      <c r="B61" s="106" t="str">
        <f>'[4]2020 ER Pension Amts'!B54</f>
        <v>CITY COURT OF LAKE CHARLES</v>
      </c>
      <c r="C61" s="107">
        <f>'[4]2020 ER Pension Amts'!C54</f>
        <v>157300.79999999999</v>
      </c>
      <c r="D61" s="107">
        <f>'[4]2020 ER Pension Amts'!D54</f>
        <v>67661.375639999998</v>
      </c>
      <c r="E61" s="108">
        <f>'[4]2020 ER Pension Amts'!E54</f>
        <v>0.43014000000000002</v>
      </c>
      <c r="F61" s="107">
        <f>'[4]2020 ER Pension Amts'!F54</f>
        <v>665375.23</v>
      </c>
      <c r="G61" s="109">
        <f>'[4]2020 ER Pension Amts'!G54</f>
        <v>8.0450000000000004E-5</v>
      </c>
      <c r="H61" s="109">
        <f>'[4]2020 ER Pension Amts'!H54</f>
        <v>8.6290000000000002E-5</v>
      </c>
      <c r="I61" s="109">
        <f>'[4]2020 ER Pension Amts'!I54</f>
        <v>-5.84E-6</v>
      </c>
      <c r="J61" s="107">
        <f>'[4]2020 ER Pension Amts'!J54</f>
        <v>85730.71</v>
      </c>
      <c r="K61" s="107">
        <f>'[4]2020 ER Pension Amts'!K54</f>
        <v>0</v>
      </c>
      <c r="L61" s="107">
        <f>'[4]2020 ER Pension Amts'!L54</f>
        <v>2128.9899999999998</v>
      </c>
      <c r="M61" s="107">
        <f>'[4]2020 ER Pension Amts'!P54+'[4]2020 ER Pension Amts'!M54</f>
        <v>97265.109999999986</v>
      </c>
      <c r="N61" s="107">
        <f>'[4]2020 ER Pension Amts'!N54</f>
        <v>-6390.02</v>
      </c>
      <c r="O61" s="107">
        <f>'[4]2020 ER Pension Amts'!O54</f>
        <v>0</v>
      </c>
      <c r="P61" s="107">
        <f>'[4]2020 ER Pension Amts'!Q54</f>
        <v>12387.94</v>
      </c>
      <c r="Q61" s="107">
        <f>'[4]2020 ER Pension Amts'!R54</f>
        <v>28049.39</v>
      </c>
      <c r="R61" s="107">
        <f>'[4]2020 ER Pension Amts'!S54</f>
        <v>30057.4</v>
      </c>
      <c r="S61" s="107">
        <f>'[4]2020 ER Pension Amts'!T54</f>
        <v>22509.34</v>
      </c>
      <c r="T61" s="107">
        <f>'[4]2020 ER Pension Amts'!U54</f>
        <v>817642.64</v>
      </c>
      <c r="U61" s="107">
        <f>'[4]2020 ER Pension Amts'!V54</f>
        <v>536159.55000000005</v>
      </c>
      <c r="V61" s="107">
        <f>'[4]2020 ER Pension Amts'!W54</f>
        <v>625163.56999999995</v>
      </c>
      <c r="W61" s="107">
        <f>'[4]2020 ER Pension Amts'!X54</f>
        <v>-42310.29</v>
      </c>
      <c r="X61" s="107">
        <f>-'[4]2020 ER Pension Amts'!Y54</f>
        <v>-87.92</v>
      </c>
      <c r="Y61" s="107">
        <f>'[4]2020 ER Pension Amts'!Z54</f>
        <v>-2084.12</v>
      </c>
      <c r="Z61" s="107">
        <f>'[4]2020 ER Pension Amts'!AA54</f>
        <v>68713.78</v>
      </c>
    </row>
    <row r="62" spans="1:26" s="9" customFormat="1" ht="15" customHeight="1" x14ac:dyDescent="0.3">
      <c r="A62" s="105" t="str">
        <f>'[4]2020 ER Pension Amts'!A55</f>
        <v xml:space="preserve"> LsrAgy00704</v>
      </c>
      <c r="B62" s="106" t="str">
        <f>'[4]2020 ER Pension Amts'!B55</f>
        <v>CITY COURT OF MORGAN CITY</v>
      </c>
      <c r="C62" s="107">
        <f>'[4]2020 ER Pension Amts'!C55</f>
        <v>54801.58</v>
      </c>
      <c r="D62" s="107">
        <f>'[4]2020 ER Pension Amts'!D55</f>
        <v>23290.6715</v>
      </c>
      <c r="E62" s="108">
        <f>'[4]2020 ER Pension Amts'!E55</f>
        <v>0.42499999999999999</v>
      </c>
      <c r="F62" s="107">
        <f>'[4]2020 ER Pension Amts'!F55</f>
        <v>229014.79</v>
      </c>
      <c r="G62" s="109">
        <f>'[4]2020 ER Pension Amts'!G55</f>
        <v>2.7690000000000001E-5</v>
      </c>
      <c r="H62" s="109">
        <f>'[4]2020 ER Pension Amts'!H55</f>
        <v>2.018E-5</v>
      </c>
      <c r="I62" s="109">
        <f>'[4]2020 ER Pension Amts'!I55</f>
        <v>7.5100000000000001E-6</v>
      </c>
      <c r="J62" s="107">
        <f>'[4]2020 ER Pension Amts'!J55</f>
        <v>29507.56</v>
      </c>
      <c r="K62" s="107">
        <f>'[4]2020 ER Pension Amts'!K55</f>
        <v>0</v>
      </c>
      <c r="L62" s="107">
        <f>'[4]2020 ER Pension Amts'!L55</f>
        <v>732.77</v>
      </c>
      <c r="M62" s="107">
        <f>'[4]2020 ER Pension Amts'!P55+'[4]2020 ER Pension Amts'!M55</f>
        <v>33477.57</v>
      </c>
      <c r="N62" s="107">
        <f>'[4]2020 ER Pension Amts'!N55</f>
        <v>-2199.37</v>
      </c>
      <c r="O62" s="107">
        <f>'[4]2020 ER Pension Amts'!O55</f>
        <v>0</v>
      </c>
      <c r="P62" s="107">
        <f>'[4]2020 ER Pension Amts'!Q55</f>
        <v>4263.79</v>
      </c>
      <c r="Q62" s="107">
        <f>'[4]2020 ER Pension Amts'!R55</f>
        <v>9654.2900000000009</v>
      </c>
      <c r="R62" s="107">
        <f>'[4]2020 ER Pension Amts'!S55</f>
        <v>10345.42</v>
      </c>
      <c r="S62" s="107">
        <f>'[4]2020 ER Pension Amts'!T55</f>
        <v>7747.47</v>
      </c>
      <c r="T62" s="107">
        <f>'[4]2020 ER Pension Amts'!U55</f>
        <v>281423.55</v>
      </c>
      <c r="U62" s="107">
        <f>'[4]2020 ER Pension Amts'!V55</f>
        <v>184540.19</v>
      </c>
      <c r="V62" s="107">
        <f>'[4]2020 ER Pension Amts'!W55</f>
        <v>146202.35</v>
      </c>
      <c r="W62" s="107">
        <f>'[4]2020 ER Pension Amts'!X55</f>
        <v>54409.3</v>
      </c>
      <c r="X62" s="107">
        <f>-'[4]2020 ER Pension Amts'!Y55</f>
        <v>113.06</v>
      </c>
      <c r="Y62" s="107">
        <f>'[4]2020 ER Pension Amts'!Z55</f>
        <v>2680.09</v>
      </c>
      <c r="Z62" s="107">
        <f>'[4]2020 ER Pension Amts'!AA55</f>
        <v>23650.52</v>
      </c>
    </row>
    <row r="63" spans="1:26" s="9" customFormat="1" ht="15" customHeight="1" x14ac:dyDescent="0.3">
      <c r="A63" s="105" t="str">
        <f>'[4]2020 ER Pension Amts'!A56</f>
        <v xml:space="preserve"> LsrAgy00781</v>
      </c>
      <c r="B63" s="106" t="str">
        <f>'[4]2020 ER Pension Amts'!B56</f>
        <v>CITY COURT OF OAKDALE</v>
      </c>
      <c r="C63" s="107">
        <f>'[4]2020 ER Pension Amts'!C56</f>
        <v>17604</v>
      </c>
      <c r="D63" s="107">
        <f>'[4]2020 ER Pension Amts'!D56</f>
        <v>7481.7</v>
      </c>
      <c r="E63" s="108">
        <f>'[4]2020 ER Pension Amts'!E56</f>
        <v>0.42499999999999999</v>
      </c>
      <c r="F63" s="107">
        <f>'[4]2020 ER Pension Amts'!F56</f>
        <v>73608.94</v>
      </c>
      <c r="G63" s="109">
        <f>'[4]2020 ER Pension Amts'!G56</f>
        <v>8.8999999999999995E-6</v>
      </c>
      <c r="H63" s="109">
        <f>'[4]2020 ER Pension Amts'!H56</f>
        <v>1.0010000000000001E-5</v>
      </c>
      <c r="I63" s="109">
        <f>'[4]2020 ER Pension Amts'!I56</f>
        <v>-1.11E-6</v>
      </c>
      <c r="J63" s="107">
        <f>'[4]2020 ER Pension Amts'!J56</f>
        <v>9484.19</v>
      </c>
      <c r="K63" s="107">
        <f>'[4]2020 ER Pension Amts'!K56</f>
        <v>0</v>
      </c>
      <c r="L63" s="107">
        <f>'[4]2020 ER Pension Amts'!L56</f>
        <v>235.53</v>
      </c>
      <c r="M63" s="107">
        <f>'[4]2020 ER Pension Amts'!P56+'[4]2020 ER Pension Amts'!M56</f>
        <v>10760.220000000001</v>
      </c>
      <c r="N63" s="107">
        <f>'[4]2020 ER Pension Amts'!N56</f>
        <v>-706.91</v>
      </c>
      <c r="O63" s="107">
        <f>'[4]2020 ER Pension Amts'!O56</f>
        <v>0</v>
      </c>
      <c r="P63" s="107">
        <f>'[4]2020 ER Pension Amts'!Q56</f>
        <v>1370.45</v>
      </c>
      <c r="Q63" s="107">
        <f>'[4]2020 ER Pension Amts'!R56</f>
        <v>3103.04</v>
      </c>
      <c r="R63" s="107">
        <f>'[4]2020 ER Pension Amts'!S56</f>
        <v>3325.18</v>
      </c>
      <c r="S63" s="107">
        <f>'[4]2020 ER Pension Amts'!T56</f>
        <v>2490.16</v>
      </c>
      <c r="T63" s="107">
        <f>'[4]2020 ER Pension Amts'!U56</f>
        <v>90453.94</v>
      </c>
      <c r="U63" s="107">
        <f>'[4]2020 ER Pension Amts'!V56</f>
        <v>59314.11</v>
      </c>
      <c r="V63" s="107">
        <f>'[4]2020 ER Pension Amts'!W56</f>
        <v>72521.58</v>
      </c>
      <c r="W63" s="107">
        <f>'[4]2020 ER Pension Amts'!X56</f>
        <v>-8041.85</v>
      </c>
      <c r="X63" s="107">
        <f>-'[4]2020 ER Pension Amts'!Y56</f>
        <v>-16.71</v>
      </c>
      <c r="Y63" s="107">
        <f>'[4]2020 ER Pension Amts'!Z56</f>
        <v>-396.13</v>
      </c>
      <c r="Z63" s="107">
        <f>'[4]2020 ER Pension Amts'!AA56</f>
        <v>7601.65</v>
      </c>
    </row>
    <row r="64" spans="1:26" s="9" customFormat="1" ht="15" customHeight="1" x14ac:dyDescent="0.3">
      <c r="A64" s="105" t="str">
        <f>'[4]2020 ER Pension Amts'!A57</f>
        <v xml:space="preserve"> LsrAgy00610</v>
      </c>
      <c r="B64" s="106" t="str">
        <f>'[4]2020 ER Pension Amts'!B57</f>
        <v>CITY COURT OF PLAQUEMINE</v>
      </c>
      <c r="C64" s="107">
        <f>'[4]2020 ER Pension Amts'!C57</f>
        <v>23095.919999999998</v>
      </c>
      <c r="D64" s="107">
        <f>'[4]2020 ER Pension Amts'!D57</f>
        <v>9815.7659999999996</v>
      </c>
      <c r="E64" s="108">
        <f>'[4]2020 ER Pension Amts'!E57</f>
        <v>0.42499999999999999</v>
      </c>
      <c r="F64" s="107">
        <f>'[4]2020 ER Pension Amts'!F57</f>
        <v>96518.69</v>
      </c>
      <c r="G64" s="109">
        <f>'[4]2020 ER Pension Amts'!G57</f>
        <v>1.167E-5</v>
      </c>
      <c r="H64" s="109">
        <f>'[4]2020 ER Pension Amts'!H57</f>
        <v>2.012E-5</v>
      </c>
      <c r="I64" s="109">
        <f>'[4]2020 ER Pension Amts'!I57</f>
        <v>-8.4500000000000004E-6</v>
      </c>
      <c r="J64" s="107">
        <f>'[4]2020 ER Pension Amts'!J57</f>
        <v>12436.02</v>
      </c>
      <c r="K64" s="107">
        <f>'[4]2020 ER Pension Amts'!K57</f>
        <v>0</v>
      </c>
      <c r="L64" s="107">
        <f>'[4]2020 ER Pension Amts'!L57</f>
        <v>308.83</v>
      </c>
      <c r="M64" s="107">
        <f>'[4]2020 ER Pension Amts'!P57+'[4]2020 ER Pension Amts'!M57</f>
        <v>14109.189999999999</v>
      </c>
      <c r="N64" s="107">
        <f>'[4]2020 ER Pension Amts'!N57</f>
        <v>-926.93</v>
      </c>
      <c r="O64" s="107">
        <f>'[4]2020 ER Pension Amts'!O57</f>
        <v>0</v>
      </c>
      <c r="P64" s="107">
        <f>'[4]2020 ER Pension Amts'!Q57</f>
        <v>1796.98</v>
      </c>
      <c r="Q64" s="107">
        <f>'[4]2020 ER Pension Amts'!R57</f>
        <v>4068.82</v>
      </c>
      <c r="R64" s="107">
        <f>'[4]2020 ER Pension Amts'!S57</f>
        <v>4360.1000000000004</v>
      </c>
      <c r="S64" s="107">
        <f>'[4]2020 ER Pension Amts'!T57</f>
        <v>3265.18</v>
      </c>
      <c r="T64" s="107">
        <f>'[4]2020 ER Pension Amts'!U57</f>
        <v>118606.46</v>
      </c>
      <c r="U64" s="107">
        <f>'[4]2020 ER Pension Amts'!V57</f>
        <v>77774.789999999994</v>
      </c>
      <c r="V64" s="107">
        <f>'[4]2020 ER Pension Amts'!W57</f>
        <v>145767.66</v>
      </c>
      <c r="W64" s="107">
        <f>'[4]2020 ER Pension Amts'!X57</f>
        <v>-61219.519999999997</v>
      </c>
      <c r="X64" s="107">
        <f>-'[4]2020 ER Pension Amts'!Y57</f>
        <v>-127.21</v>
      </c>
      <c r="Y64" s="107">
        <f>'[4]2020 ER Pension Amts'!Z57</f>
        <v>-3015.55</v>
      </c>
      <c r="Z64" s="107">
        <f>'[4]2020 ER Pension Amts'!AA57</f>
        <v>9967.5499999999993</v>
      </c>
    </row>
    <row r="65" spans="1:26" s="9" customFormat="1" ht="15" customHeight="1" x14ac:dyDescent="0.3">
      <c r="A65" s="105" t="str">
        <f>'[4]2020 ER Pension Amts'!A58</f>
        <v xml:space="preserve"> LsrAgy00519</v>
      </c>
      <c r="B65" s="106" t="str">
        <f>'[4]2020 ER Pension Amts'!B58</f>
        <v>CITY COURT OF PORT ALLEN CIVIL FEES</v>
      </c>
      <c r="C65" s="107">
        <f>'[4]2020 ER Pension Amts'!C58</f>
        <v>39189.96</v>
      </c>
      <c r="D65" s="107">
        <f>'[4]2020 ER Pension Amts'!D58</f>
        <v>16655.733</v>
      </c>
      <c r="E65" s="108">
        <f>'[4]2020 ER Pension Amts'!E58</f>
        <v>0.42499999999999999</v>
      </c>
      <c r="F65" s="107">
        <f>'[4]2020 ER Pension Amts'!F58</f>
        <v>163759.22</v>
      </c>
      <c r="G65" s="109">
        <f>'[4]2020 ER Pension Amts'!G58</f>
        <v>1.98E-5</v>
      </c>
      <c r="H65" s="109">
        <f>'[4]2020 ER Pension Amts'!H58</f>
        <v>2.7359999999999999E-5</v>
      </c>
      <c r="I65" s="109">
        <f>'[4]2020 ER Pension Amts'!I58</f>
        <v>-7.5599999999999996E-6</v>
      </c>
      <c r="J65" s="107">
        <f>'[4]2020 ER Pension Amts'!J58</f>
        <v>21099.67</v>
      </c>
      <c r="K65" s="107">
        <f>'[4]2020 ER Pension Amts'!K58</f>
        <v>0</v>
      </c>
      <c r="L65" s="107">
        <f>'[4]2020 ER Pension Amts'!L58</f>
        <v>523.98</v>
      </c>
      <c r="M65" s="107">
        <f>'[4]2020 ER Pension Amts'!P58+'[4]2020 ER Pension Amts'!M58</f>
        <v>23938.46</v>
      </c>
      <c r="N65" s="107">
        <f>'[4]2020 ER Pension Amts'!N58</f>
        <v>-1572.68</v>
      </c>
      <c r="O65" s="107">
        <f>'[4]2020 ER Pension Amts'!O58</f>
        <v>0</v>
      </c>
      <c r="P65" s="107">
        <f>'[4]2020 ER Pension Amts'!Q58</f>
        <v>3048.87</v>
      </c>
      <c r="Q65" s="107">
        <f>'[4]2020 ER Pension Amts'!R58</f>
        <v>6903.39</v>
      </c>
      <c r="R65" s="107">
        <f>'[4]2020 ER Pension Amts'!S58</f>
        <v>7397.59</v>
      </c>
      <c r="S65" s="107">
        <f>'[4]2020 ER Pension Amts'!T58</f>
        <v>5539.9</v>
      </c>
      <c r="T65" s="107">
        <f>'[4]2020 ER Pension Amts'!U58</f>
        <v>201234.61</v>
      </c>
      <c r="U65" s="107">
        <f>'[4]2020 ER Pension Amts'!V58</f>
        <v>131957.23000000001</v>
      </c>
      <c r="V65" s="107">
        <f>'[4]2020 ER Pension Amts'!W58</f>
        <v>198220.83</v>
      </c>
      <c r="W65" s="107">
        <f>'[4]2020 ER Pension Amts'!X58</f>
        <v>-54771.54</v>
      </c>
      <c r="X65" s="107">
        <f>-'[4]2020 ER Pension Amts'!Y58</f>
        <v>-113.81</v>
      </c>
      <c r="Y65" s="107">
        <f>'[4]2020 ER Pension Amts'!Z58</f>
        <v>-2697.94</v>
      </c>
      <c r="Z65" s="107">
        <f>'[4]2020 ER Pension Amts'!AA58</f>
        <v>16911.53</v>
      </c>
    </row>
    <row r="66" spans="1:26" s="9" customFormat="1" ht="15" customHeight="1" x14ac:dyDescent="0.3">
      <c r="A66" s="105" t="str">
        <f>'[4]2020 ER Pension Amts'!A59</f>
        <v xml:space="preserve"> LsrAgy00612</v>
      </c>
      <c r="B66" s="106" t="str">
        <f>'[4]2020 ER Pension Amts'!B59</f>
        <v>CITY COURT OF SLIDELL</v>
      </c>
      <c r="C66" s="107">
        <f>'[4]2020 ER Pension Amts'!C59</f>
        <v>59598.48</v>
      </c>
      <c r="D66" s="107">
        <f>'[4]2020 ER Pension Amts'!D59</f>
        <v>25984.937279999998</v>
      </c>
      <c r="E66" s="108">
        <f>'[4]2020 ER Pension Amts'!E59</f>
        <v>0.436</v>
      </c>
      <c r="F66" s="107">
        <f>'[4]2020 ER Pension Amts'!F59</f>
        <v>255563.64</v>
      </c>
      <c r="G66" s="109">
        <f>'[4]2020 ER Pension Amts'!G59</f>
        <v>3.0899999999999999E-5</v>
      </c>
      <c r="H66" s="109">
        <f>'[4]2020 ER Pension Amts'!H59</f>
        <v>3.4690000000000002E-5</v>
      </c>
      <c r="I66" s="109">
        <f>'[4]2020 ER Pension Amts'!I59</f>
        <v>-3.7900000000000001E-6</v>
      </c>
      <c r="J66" s="107">
        <f>'[4]2020 ER Pension Amts'!J59</f>
        <v>32928.269999999997</v>
      </c>
      <c r="K66" s="107">
        <f>'[4]2020 ER Pension Amts'!K59</f>
        <v>0</v>
      </c>
      <c r="L66" s="107">
        <f>'[4]2020 ER Pension Amts'!L59</f>
        <v>817.72</v>
      </c>
      <c r="M66" s="107">
        <f>'[4]2020 ER Pension Amts'!P59+'[4]2020 ER Pension Amts'!M59</f>
        <v>37358.51</v>
      </c>
      <c r="N66" s="107">
        <f>'[4]2020 ER Pension Amts'!N59</f>
        <v>-2454.34</v>
      </c>
      <c r="O66" s="107">
        <f>'[4]2020 ER Pension Amts'!O59</f>
        <v>0</v>
      </c>
      <c r="P66" s="107">
        <f>'[4]2020 ER Pension Amts'!Q59</f>
        <v>4758.08</v>
      </c>
      <c r="Q66" s="107">
        <f>'[4]2020 ER Pension Amts'!R59</f>
        <v>10773.48</v>
      </c>
      <c r="R66" s="107">
        <f>'[4]2020 ER Pension Amts'!S59</f>
        <v>11544.73</v>
      </c>
      <c r="S66" s="107">
        <f>'[4]2020 ER Pension Amts'!T59</f>
        <v>8645.6</v>
      </c>
      <c r="T66" s="107">
        <f>'[4]2020 ER Pension Amts'!U59</f>
        <v>314047.95</v>
      </c>
      <c r="U66" s="107">
        <f>'[4]2020 ER Pension Amts'!V59</f>
        <v>205933.25</v>
      </c>
      <c r="V66" s="107">
        <f>'[4]2020 ER Pension Amts'!W59</f>
        <v>251326.04</v>
      </c>
      <c r="W66" s="107">
        <f>'[4]2020 ER Pension Amts'!X59</f>
        <v>-27458.22</v>
      </c>
      <c r="X66" s="107">
        <f>-'[4]2020 ER Pension Amts'!Y59</f>
        <v>-57.06</v>
      </c>
      <c r="Y66" s="107">
        <f>'[4]2020 ER Pension Amts'!Z59</f>
        <v>-1352.54</v>
      </c>
      <c r="Z66" s="107">
        <f>'[4]2020 ER Pension Amts'!AA59</f>
        <v>26392.240000000002</v>
      </c>
    </row>
    <row r="67" spans="1:26" s="9" customFormat="1" ht="15" customHeight="1" x14ac:dyDescent="0.3">
      <c r="A67" s="105" t="str">
        <f>'[4]2020 ER Pension Amts'!A60</f>
        <v xml:space="preserve"> LsrAgy00790</v>
      </c>
      <c r="B67" s="106" t="str">
        <f>'[4]2020 ER Pension Amts'!B60</f>
        <v>CITY COURT OF SULPHUR</v>
      </c>
      <c r="C67" s="107">
        <f>'[4]2020 ER Pension Amts'!C60</f>
        <v>47280</v>
      </c>
      <c r="D67" s="107">
        <f>'[4]2020 ER Pension Amts'!D60</f>
        <v>20094</v>
      </c>
      <c r="E67" s="108">
        <f>'[4]2020 ER Pension Amts'!E60</f>
        <v>0.42499999999999999</v>
      </c>
      <c r="F67" s="107">
        <f>'[4]2020 ER Pension Amts'!F60</f>
        <v>197586.26</v>
      </c>
      <c r="G67" s="109">
        <f>'[4]2020 ER Pension Amts'!G60</f>
        <v>2.389E-5</v>
      </c>
      <c r="H67" s="109">
        <f>'[4]2020 ER Pension Amts'!H60</f>
        <v>2.6239999999999999E-5</v>
      </c>
      <c r="I67" s="109">
        <f>'[4]2020 ER Pension Amts'!I60</f>
        <v>-2.3499999999999999E-6</v>
      </c>
      <c r="J67" s="107">
        <f>'[4]2020 ER Pension Amts'!J60</f>
        <v>25458.13</v>
      </c>
      <c r="K67" s="107">
        <f>'[4]2020 ER Pension Amts'!K60</f>
        <v>0</v>
      </c>
      <c r="L67" s="107">
        <f>'[4]2020 ER Pension Amts'!L60</f>
        <v>632.21</v>
      </c>
      <c r="M67" s="107">
        <f>'[4]2020 ER Pension Amts'!P60+'[4]2020 ER Pension Amts'!M60</f>
        <v>28883.320000000003</v>
      </c>
      <c r="N67" s="107">
        <f>'[4]2020 ER Pension Amts'!N60</f>
        <v>-1897.55</v>
      </c>
      <c r="O67" s="107">
        <f>'[4]2020 ER Pension Amts'!O60</f>
        <v>0</v>
      </c>
      <c r="P67" s="107">
        <f>'[4]2020 ER Pension Amts'!Q60</f>
        <v>3678.66</v>
      </c>
      <c r="Q67" s="107">
        <f>'[4]2020 ER Pension Amts'!R60</f>
        <v>8329.4</v>
      </c>
      <c r="R67" s="107">
        <f>'[4]2020 ER Pension Amts'!S60</f>
        <v>8925.68</v>
      </c>
      <c r="S67" s="107">
        <f>'[4]2020 ER Pension Amts'!T60</f>
        <v>6684.25</v>
      </c>
      <c r="T67" s="107">
        <f>'[4]2020 ER Pension Amts'!U60</f>
        <v>242802.77</v>
      </c>
      <c r="U67" s="107">
        <f>'[4]2020 ER Pension Amts'!V60</f>
        <v>159215.06</v>
      </c>
      <c r="V67" s="107">
        <f>'[4]2020 ER Pension Amts'!W60</f>
        <v>190106.53</v>
      </c>
      <c r="W67" s="107">
        <f>'[4]2020 ER Pension Amts'!X60</f>
        <v>-17025.55</v>
      </c>
      <c r="X67" s="107">
        <f>-'[4]2020 ER Pension Amts'!Y60</f>
        <v>-35.380000000000003</v>
      </c>
      <c r="Y67" s="107">
        <f>'[4]2020 ER Pension Amts'!Z60</f>
        <v>-838.64</v>
      </c>
      <c r="Z67" s="107">
        <f>'[4]2020 ER Pension Amts'!AA60</f>
        <v>20404.87</v>
      </c>
    </row>
    <row r="68" spans="1:26" s="9" customFormat="1" ht="15" customHeight="1" x14ac:dyDescent="0.3">
      <c r="A68" s="105" t="str">
        <f>'[4]2020 ER Pension Amts'!A61</f>
        <v xml:space="preserve"> LsrAgy00909</v>
      </c>
      <c r="B68" s="106" t="str">
        <f>'[4]2020 ER Pension Amts'!B61</f>
        <v>CITY COURT OF THIBODAUX</v>
      </c>
      <c r="C68" s="107">
        <f>'[4]2020 ER Pension Amts'!C61</f>
        <v>37681</v>
      </c>
      <c r="D68" s="107">
        <f>'[4]2020 ER Pension Amts'!D61</f>
        <v>16014.424999999999</v>
      </c>
      <c r="E68" s="108">
        <f>'[4]2020 ER Pension Amts'!E61</f>
        <v>0.42499999999999999</v>
      </c>
      <c r="F68" s="107">
        <f>'[4]2020 ER Pension Amts'!F61</f>
        <v>157473.51999999999</v>
      </c>
      <c r="G68" s="109">
        <f>'[4]2020 ER Pension Amts'!G61</f>
        <v>1.9040000000000001E-5</v>
      </c>
      <c r="H68" s="109">
        <f>'[4]2020 ER Pension Amts'!H61</f>
        <v>2.232E-5</v>
      </c>
      <c r="I68" s="109">
        <f>'[4]2020 ER Pension Amts'!I61</f>
        <v>-3.2799999999999999E-6</v>
      </c>
      <c r="J68" s="107">
        <f>'[4]2020 ER Pension Amts'!J61</f>
        <v>20289.78</v>
      </c>
      <c r="K68" s="107">
        <f>'[4]2020 ER Pension Amts'!K61</f>
        <v>0</v>
      </c>
      <c r="L68" s="107">
        <f>'[4]2020 ER Pension Amts'!L61</f>
        <v>503.87</v>
      </c>
      <c r="M68" s="107">
        <f>'[4]2020 ER Pension Amts'!P61+'[4]2020 ER Pension Amts'!M61</f>
        <v>23019.61</v>
      </c>
      <c r="N68" s="107">
        <f>'[4]2020 ER Pension Amts'!N61</f>
        <v>-1512.32</v>
      </c>
      <c r="O68" s="107">
        <f>'[4]2020 ER Pension Amts'!O61</f>
        <v>0</v>
      </c>
      <c r="P68" s="107">
        <f>'[4]2020 ER Pension Amts'!Q61</f>
        <v>2931.84</v>
      </c>
      <c r="Q68" s="107">
        <f>'[4]2020 ER Pension Amts'!R61</f>
        <v>6638.41</v>
      </c>
      <c r="R68" s="107">
        <f>'[4]2020 ER Pension Amts'!S61</f>
        <v>7113.65</v>
      </c>
      <c r="S68" s="107">
        <f>'[4]2020 ER Pension Amts'!T61</f>
        <v>5327.26</v>
      </c>
      <c r="T68" s="107">
        <f>'[4]2020 ER Pension Amts'!U61</f>
        <v>193510.45</v>
      </c>
      <c r="U68" s="107">
        <f>'[4]2020 ER Pension Amts'!V61</f>
        <v>126892.2</v>
      </c>
      <c r="V68" s="107">
        <f>'[4]2020 ER Pension Amts'!W61</f>
        <v>161706.46</v>
      </c>
      <c r="W68" s="107">
        <f>'[4]2020 ER Pension Amts'!X61</f>
        <v>-23763.32</v>
      </c>
      <c r="X68" s="107">
        <f>-'[4]2020 ER Pension Amts'!Y61</f>
        <v>-49.38</v>
      </c>
      <c r="Y68" s="107">
        <f>'[4]2020 ER Pension Amts'!Z61</f>
        <v>-1170.53</v>
      </c>
      <c r="Z68" s="107">
        <f>'[4]2020 ER Pension Amts'!AA61</f>
        <v>16262.4</v>
      </c>
    </row>
    <row r="69" spans="1:26" s="9" customFormat="1" ht="15" customHeight="1" x14ac:dyDescent="0.3">
      <c r="A69" s="105" t="str">
        <f>'[4]2020 ER Pension Amts'!A62</f>
        <v xml:space="preserve"> LsrAgy00105</v>
      </c>
      <c r="B69" s="106" t="str">
        <f>'[4]2020 ER Pension Amts'!B62</f>
        <v>CITY COURT OF VILLE PLATTE CIVIL DIV</v>
      </c>
      <c r="C69" s="107">
        <f>'[4]2020 ER Pension Amts'!C62</f>
        <v>0</v>
      </c>
      <c r="D69" s="107">
        <f>'[4]2020 ER Pension Amts'!D62</f>
        <v>0</v>
      </c>
      <c r="E69" s="108">
        <f>'[4]2020 ER Pension Amts'!E62</f>
        <v>0</v>
      </c>
      <c r="F69" s="107">
        <f>'[4]2020 ER Pension Amts'!F62</f>
        <v>0</v>
      </c>
      <c r="G69" s="109">
        <f>'[4]2020 ER Pension Amts'!G62</f>
        <v>0</v>
      </c>
      <c r="H69" s="109">
        <f>'[4]2020 ER Pension Amts'!H62</f>
        <v>1.893E-5</v>
      </c>
      <c r="I69" s="109">
        <f>'[4]2020 ER Pension Amts'!I62</f>
        <v>-1.893E-5</v>
      </c>
      <c r="J69" s="107">
        <f>'[4]2020 ER Pension Amts'!J62</f>
        <v>0</v>
      </c>
      <c r="K69" s="107">
        <f>'[4]2020 ER Pension Amts'!K62</f>
        <v>0</v>
      </c>
      <c r="L69" s="107">
        <f>'[4]2020 ER Pension Amts'!L62</f>
        <v>0</v>
      </c>
      <c r="M69" s="107">
        <f>'[4]2020 ER Pension Amts'!P62+'[4]2020 ER Pension Amts'!M62</f>
        <v>0</v>
      </c>
      <c r="N69" s="107">
        <f>'[4]2020 ER Pension Amts'!N62</f>
        <v>0</v>
      </c>
      <c r="O69" s="107">
        <f>'[4]2020 ER Pension Amts'!O62</f>
        <v>0</v>
      </c>
      <c r="P69" s="107">
        <f>'[4]2020 ER Pension Amts'!Q62</f>
        <v>0</v>
      </c>
      <c r="Q69" s="107">
        <f>'[4]2020 ER Pension Amts'!R62</f>
        <v>0</v>
      </c>
      <c r="R69" s="107">
        <f>'[4]2020 ER Pension Amts'!S62</f>
        <v>0</v>
      </c>
      <c r="S69" s="107">
        <f>'[4]2020 ER Pension Amts'!T62</f>
        <v>0</v>
      </c>
      <c r="T69" s="107">
        <f>'[4]2020 ER Pension Amts'!U62</f>
        <v>0</v>
      </c>
      <c r="U69" s="107">
        <f>'[4]2020 ER Pension Amts'!V62</f>
        <v>0</v>
      </c>
      <c r="V69" s="107">
        <f>'[4]2020 ER Pension Amts'!W62</f>
        <v>137146.21</v>
      </c>
      <c r="W69" s="107">
        <f>'[4]2020 ER Pension Amts'!X62</f>
        <v>-137146.21</v>
      </c>
      <c r="X69" s="107">
        <f>-'[4]2020 ER Pension Amts'!Y62</f>
        <v>-284.98</v>
      </c>
      <c r="Y69" s="107">
        <f>'[4]2020 ER Pension Amts'!Z62</f>
        <v>-6755.55</v>
      </c>
      <c r="Z69" s="107">
        <f>'[4]2020 ER Pension Amts'!AA62</f>
        <v>0</v>
      </c>
    </row>
    <row r="70" spans="1:26" s="9" customFormat="1" ht="15" customHeight="1" x14ac:dyDescent="0.3">
      <c r="A70" s="105" t="str">
        <f>'[4]2020 ER Pension Amts'!A63</f>
        <v xml:space="preserve"> LsrAgy00735</v>
      </c>
      <c r="B70" s="106" t="str">
        <f>'[4]2020 ER Pension Amts'!B63</f>
        <v>CITY COURT OF WEST MONROE</v>
      </c>
      <c r="C70" s="107">
        <f>'[4]2020 ER Pension Amts'!C63</f>
        <v>26210.76</v>
      </c>
      <c r="D70" s="107">
        <f>'[4]2020 ER Pension Amts'!D63</f>
        <v>11139.573</v>
      </c>
      <c r="E70" s="108">
        <f>'[4]2020 ER Pension Amts'!E63</f>
        <v>0.42499999999999999</v>
      </c>
      <c r="F70" s="107">
        <f>'[4]2020 ER Pension Amts'!F63</f>
        <v>109503.64</v>
      </c>
      <c r="G70" s="109">
        <f>'[4]2020 ER Pension Amts'!G63</f>
        <v>1.324E-5</v>
      </c>
      <c r="H70" s="109">
        <f>'[4]2020 ER Pension Amts'!H63</f>
        <v>1.3730000000000001E-5</v>
      </c>
      <c r="I70" s="109">
        <f>'[4]2020 ER Pension Amts'!I63</f>
        <v>-4.8999999999999997E-7</v>
      </c>
      <c r="J70" s="107">
        <f>'[4]2020 ER Pension Amts'!J63</f>
        <v>14109.07</v>
      </c>
      <c r="K70" s="107">
        <f>'[4]2020 ER Pension Amts'!K63</f>
        <v>0</v>
      </c>
      <c r="L70" s="107">
        <f>'[4]2020 ER Pension Amts'!L63</f>
        <v>350.38</v>
      </c>
      <c r="M70" s="107">
        <f>'[4]2020 ER Pension Amts'!P63+'[4]2020 ER Pension Amts'!M63</f>
        <v>16007.33</v>
      </c>
      <c r="N70" s="107">
        <f>'[4]2020 ER Pension Amts'!N63</f>
        <v>-1051.6300000000001</v>
      </c>
      <c r="O70" s="107">
        <f>'[4]2020 ER Pension Amts'!O63</f>
        <v>0</v>
      </c>
      <c r="P70" s="107">
        <f>'[4]2020 ER Pension Amts'!Q63</f>
        <v>2038.74</v>
      </c>
      <c r="Q70" s="107">
        <f>'[4]2020 ER Pension Amts'!R63</f>
        <v>4616.21</v>
      </c>
      <c r="R70" s="107">
        <f>'[4]2020 ER Pension Amts'!S63</f>
        <v>4946.67</v>
      </c>
      <c r="S70" s="107">
        <f>'[4]2020 ER Pension Amts'!T63</f>
        <v>3704.46</v>
      </c>
      <c r="T70" s="107">
        <f>'[4]2020 ER Pension Amts'!U63</f>
        <v>134562.94</v>
      </c>
      <c r="U70" s="107">
        <f>'[4]2020 ER Pension Amts'!V63</f>
        <v>88238.07</v>
      </c>
      <c r="V70" s="107">
        <f>'[4]2020 ER Pension Amts'!W63</f>
        <v>99472.66</v>
      </c>
      <c r="W70" s="107">
        <f>'[4]2020 ER Pension Amts'!X63</f>
        <v>-3550.01</v>
      </c>
      <c r="X70" s="107">
        <f>-'[4]2020 ER Pension Amts'!Y63</f>
        <v>-7.38</v>
      </c>
      <c r="Y70" s="107">
        <f>'[4]2020 ER Pension Amts'!Z63</f>
        <v>-174.87</v>
      </c>
      <c r="Z70" s="107">
        <f>'[4]2020 ER Pension Amts'!AA63</f>
        <v>11308.52</v>
      </c>
    </row>
    <row r="71" spans="1:26" s="9" customFormat="1" ht="15" customHeight="1" x14ac:dyDescent="0.3">
      <c r="A71" s="105" t="str">
        <f>'[4]2020 ER Pension Amts'!A64</f>
        <v xml:space="preserve"> LsrAgy00738</v>
      </c>
      <c r="B71" s="106" t="str">
        <f>'[4]2020 ER Pension Amts'!B64</f>
        <v>CITY OF ABBEVILLE</v>
      </c>
      <c r="C71" s="107">
        <f>'[4]2020 ER Pension Amts'!C64</f>
        <v>9389.64</v>
      </c>
      <c r="D71" s="107">
        <f>'[4]2020 ER Pension Amts'!D64</f>
        <v>3990.5970000000002</v>
      </c>
      <c r="E71" s="108">
        <f>'[4]2020 ER Pension Amts'!E64</f>
        <v>0.42499999999999999</v>
      </c>
      <c r="F71" s="107">
        <f>'[4]2020 ER Pension Amts'!F64</f>
        <v>39202.97</v>
      </c>
      <c r="G71" s="109">
        <f>'[4]2020 ER Pension Amts'!G64</f>
        <v>4.7400000000000004E-6</v>
      </c>
      <c r="H71" s="109">
        <f>'[4]2020 ER Pension Amts'!H64</f>
        <v>4.1300000000000003E-6</v>
      </c>
      <c r="I71" s="109">
        <f>'[4]2020 ER Pension Amts'!I64</f>
        <v>6.0999999999999998E-7</v>
      </c>
      <c r="J71" s="107">
        <f>'[4]2020 ER Pension Amts'!J64</f>
        <v>5051.13</v>
      </c>
      <c r="K71" s="107">
        <f>'[4]2020 ER Pension Amts'!K64</f>
        <v>0</v>
      </c>
      <c r="L71" s="107">
        <f>'[4]2020 ER Pension Amts'!L64</f>
        <v>125.44</v>
      </c>
      <c r="M71" s="107">
        <f>'[4]2020 ER Pension Amts'!P64+'[4]2020 ER Pension Amts'!M64</f>
        <v>5730.73</v>
      </c>
      <c r="N71" s="107">
        <f>'[4]2020 ER Pension Amts'!N64</f>
        <v>-376.49</v>
      </c>
      <c r="O71" s="107">
        <f>'[4]2020 ER Pension Amts'!O64</f>
        <v>0</v>
      </c>
      <c r="P71" s="107">
        <f>'[4]2020 ER Pension Amts'!Q64</f>
        <v>729.88</v>
      </c>
      <c r="Q71" s="107">
        <f>'[4]2020 ER Pension Amts'!R64</f>
        <v>1652.63</v>
      </c>
      <c r="R71" s="107">
        <f>'[4]2020 ER Pension Amts'!S64</f>
        <v>1770.94</v>
      </c>
      <c r="S71" s="107">
        <f>'[4]2020 ER Pension Amts'!T64</f>
        <v>1326.22</v>
      </c>
      <c r="T71" s="107">
        <f>'[4]2020 ER Pension Amts'!U64</f>
        <v>48174.35</v>
      </c>
      <c r="U71" s="107">
        <f>'[4]2020 ER Pension Amts'!V64</f>
        <v>31589.759999999998</v>
      </c>
      <c r="V71" s="107">
        <f>'[4]2020 ER Pension Amts'!W64</f>
        <v>29921.49</v>
      </c>
      <c r="W71" s="107">
        <f>'[4]2020 ER Pension Amts'!X64</f>
        <v>4419.3999999999996</v>
      </c>
      <c r="X71" s="107">
        <f>-'[4]2020 ER Pension Amts'!Y64</f>
        <v>9.18</v>
      </c>
      <c r="Y71" s="107">
        <f>'[4]2020 ER Pension Amts'!Z64</f>
        <v>217.69</v>
      </c>
      <c r="Z71" s="107">
        <f>'[4]2020 ER Pension Amts'!AA64</f>
        <v>4048.52</v>
      </c>
    </row>
    <row r="72" spans="1:26" s="9" customFormat="1" ht="15" customHeight="1" x14ac:dyDescent="0.3">
      <c r="A72" s="105" t="str">
        <f>'[4]2020 ER Pension Amts'!A65</f>
        <v xml:space="preserve"> LsrAgy00752</v>
      </c>
      <c r="B72" s="106" t="str">
        <f>'[4]2020 ER Pension Amts'!B65</f>
        <v>CITY OF BAKER</v>
      </c>
      <c r="C72" s="107">
        <f>'[4]2020 ER Pension Amts'!C65</f>
        <v>24999.96</v>
      </c>
      <c r="D72" s="107">
        <f>'[4]2020 ER Pension Amts'!D65</f>
        <v>10624.983</v>
      </c>
      <c r="E72" s="108">
        <f>'[4]2020 ER Pension Amts'!E65</f>
        <v>0.42499999999999999</v>
      </c>
      <c r="F72" s="107">
        <f>'[4]2020 ER Pension Amts'!F65</f>
        <v>104458.54</v>
      </c>
      <c r="G72" s="109">
        <f>'[4]2020 ER Pension Amts'!G65</f>
        <v>1.2629999999999999E-5</v>
      </c>
      <c r="H72" s="109">
        <f>'[4]2020 ER Pension Amts'!H65</f>
        <v>1.309E-5</v>
      </c>
      <c r="I72" s="109">
        <f>'[4]2020 ER Pension Amts'!I65</f>
        <v>-4.5999999999999999E-7</v>
      </c>
      <c r="J72" s="107">
        <f>'[4]2020 ER Pension Amts'!J65</f>
        <v>13459.03</v>
      </c>
      <c r="K72" s="107">
        <f>'[4]2020 ER Pension Amts'!K65</f>
        <v>0</v>
      </c>
      <c r="L72" s="107">
        <f>'[4]2020 ER Pension Amts'!L65</f>
        <v>334.23</v>
      </c>
      <c r="M72" s="107">
        <f>'[4]2020 ER Pension Amts'!P65+'[4]2020 ER Pension Amts'!M65</f>
        <v>15269.83</v>
      </c>
      <c r="N72" s="107">
        <f>'[4]2020 ER Pension Amts'!N65</f>
        <v>-1003.18</v>
      </c>
      <c r="O72" s="107">
        <f>'[4]2020 ER Pension Amts'!O65</f>
        <v>0</v>
      </c>
      <c r="P72" s="107">
        <f>'[4]2020 ER Pension Amts'!Q65</f>
        <v>1944.81</v>
      </c>
      <c r="Q72" s="107">
        <f>'[4]2020 ER Pension Amts'!R65</f>
        <v>4403.53</v>
      </c>
      <c r="R72" s="107">
        <f>'[4]2020 ER Pension Amts'!S65</f>
        <v>4718.7700000000004</v>
      </c>
      <c r="S72" s="107">
        <f>'[4]2020 ER Pension Amts'!T65</f>
        <v>3533.78</v>
      </c>
      <c r="T72" s="107">
        <f>'[4]2020 ER Pension Amts'!U65</f>
        <v>128363.29</v>
      </c>
      <c r="U72" s="107">
        <f>'[4]2020 ER Pension Amts'!V65</f>
        <v>84172.72</v>
      </c>
      <c r="V72" s="107">
        <f>'[4]2020 ER Pension Amts'!W65</f>
        <v>94835.92</v>
      </c>
      <c r="W72" s="107">
        <f>'[4]2020 ER Pension Amts'!X65</f>
        <v>-3332.66</v>
      </c>
      <c r="X72" s="107">
        <f>-'[4]2020 ER Pension Amts'!Y65</f>
        <v>-6.93</v>
      </c>
      <c r="Y72" s="107">
        <f>'[4]2020 ER Pension Amts'!Z65</f>
        <v>-164.16</v>
      </c>
      <c r="Z72" s="107">
        <f>'[4]2020 ER Pension Amts'!AA65</f>
        <v>10787.51</v>
      </c>
    </row>
    <row r="73" spans="1:26" s="9" customFormat="1" ht="15" customHeight="1" x14ac:dyDescent="0.3">
      <c r="A73" s="105" t="str">
        <f>'[4]2020 ER Pension Amts'!A66</f>
        <v xml:space="preserve"> LsrAgy00106</v>
      </c>
      <c r="B73" s="106" t="str">
        <f>'[4]2020 ER Pension Amts'!B66</f>
        <v>CITY OF BAKER SCHOOL BOARD</v>
      </c>
      <c r="C73" s="107">
        <f>'[4]2020 ER Pension Amts'!C66</f>
        <v>51655.92</v>
      </c>
      <c r="D73" s="107">
        <f>'[4]2020 ER Pension Amts'!D66</f>
        <v>20714.02392</v>
      </c>
      <c r="E73" s="108">
        <f>'[4]2020 ER Pension Amts'!E66</f>
        <v>0.40100000000000002</v>
      </c>
      <c r="F73" s="107">
        <f>'[4]2020 ER Pension Amts'!F66</f>
        <v>203706.55</v>
      </c>
      <c r="G73" s="109">
        <f>'[4]2020 ER Pension Amts'!G66</f>
        <v>2.463E-5</v>
      </c>
      <c r="H73" s="109">
        <f>'[4]2020 ER Pension Amts'!H66</f>
        <v>2.6060000000000001E-5</v>
      </c>
      <c r="I73" s="109">
        <f>'[4]2020 ER Pension Amts'!I66</f>
        <v>-1.4300000000000001E-6</v>
      </c>
      <c r="J73" s="107">
        <f>'[4]2020 ER Pension Amts'!J66</f>
        <v>26246.71</v>
      </c>
      <c r="K73" s="107">
        <f>'[4]2020 ER Pension Amts'!K66</f>
        <v>0</v>
      </c>
      <c r="L73" s="107">
        <f>'[4]2020 ER Pension Amts'!L66</f>
        <v>651.79999999999995</v>
      </c>
      <c r="M73" s="107">
        <f>'[4]2020 ER Pension Amts'!P66+'[4]2020 ER Pension Amts'!M66</f>
        <v>29777.989999999998</v>
      </c>
      <c r="N73" s="107">
        <f>'[4]2020 ER Pension Amts'!N66</f>
        <v>-1956.32</v>
      </c>
      <c r="O73" s="107">
        <f>'[4]2020 ER Pension Amts'!O66</f>
        <v>0</v>
      </c>
      <c r="P73" s="107">
        <f>'[4]2020 ER Pension Amts'!Q66</f>
        <v>3792.6</v>
      </c>
      <c r="Q73" s="107">
        <f>'[4]2020 ER Pension Amts'!R66</f>
        <v>8587.4</v>
      </c>
      <c r="R73" s="107">
        <f>'[4]2020 ER Pension Amts'!S66</f>
        <v>9202.16</v>
      </c>
      <c r="S73" s="107">
        <f>'[4]2020 ER Pension Amts'!T66</f>
        <v>6891.3</v>
      </c>
      <c r="T73" s="107">
        <f>'[4]2020 ER Pension Amts'!U66</f>
        <v>250323.66</v>
      </c>
      <c r="U73" s="107">
        <f>'[4]2020 ER Pension Amts'!V66</f>
        <v>164146.79999999999</v>
      </c>
      <c r="V73" s="107">
        <f>'[4]2020 ER Pension Amts'!W66</f>
        <v>188802.44</v>
      </c>
      <c r="W73" s="107">
        <f>'[4]2020 ER Pension Amts'!X66</f>
        <v>-10360.23</v>
      </c>
      <c r="X73" s="107">
        <f>-'[4]2020 ER Pension Amts'!Y66</f>
        <v>-21.53</v>
      </c>
      <c r="Y73" s="107">
        <f>'[4]2020 ER Pension Amts'!Z66</f>
        <v>-510.32</v>
      </c>
      <c r="Z73" s="107">
        <f>'[4]2020 ER Pension Amts'!AA66</f>
        <v>21036.92</v>
      </c>
    </row>
    <row r="74" spans="1:26" s="9" customFormat="1" ht="15" customHeight="1" x14ac:dyDescent="0.3">
      <c r="A74" s="105" t="str">
        <f>'[4]2020 ER Pension Amts'!A67</f>
        <v xml:space="preserve"> LsrAgy00701</v>
      </c>
      <c r="B74" s="106" t="str">
        <f>'[4]2020 ER Pension Amts'!B67</f>
        <v>CITY OF BASTROP</v>
      </c>
      <c r="C74" s="107">
        <f>'[4]2020 ER Pension Amts'!C67</f>
        <v>23216.400000000001</v>
      </c>
      <c r="D74" s="107">
        <f>'[4]2020 ER Pension Amts'!D67</f>
        <v>9866.9699999999993</v>
      </c>
      <c r="E74" s="108">
        <f>'[4]2020 ER Pension Amts'!E67</f>
        <v>0.42499999999999999</v>
      </c>
      <c r="F74" s="107">
        <f>'[4]2020 ER Pension Amts'!F67</f>
        <v>97014.93</v>
      </c>
      <c r="G74" s="109">
        <f>'[4]2020 ER Pension Amts'!G67</f>
        <v>1.173E-5</v>
      </c>
      <c r="H74" s="109">
        <f>'[4]2020 ER Pension Amts'!H67</f>
        <v>1.216E-5</v>
      </c>
      <c r="I74" s="109">
        <f>'[4]2020 ER Pension Amts'!I67</f>
        <v>-4.3000000000000001E-7</v>
      </c>
      <c r="J74" s="107">
        <f>'[4]2020 ER Pension Amts'!J67</f>
        <v>12499.95</v>
      </c>
      <c r="K74" s="107">
        <f>'[4]2020 ER Pension Amts'!K67</f>
        <v>0</v>
      </c>
      <c r="L74" s="107">
        <f>'[4]2020 ER Pension Amts'!L67</f>
        <v>310.42</v>
      </c>
      <c r="M74" s="107">
        <f>'[4]2020 ER Pension Amts'!P67+'[4]2020 ER Pension Amts'!M67</f>
        <v>14181.719999999998</v>
      </c>
      <c r="N74" s="107">
        <f>'[4]2020 ER Pension Amts'!N67</f>
        <v>-931.7</v>
      </c>
      <c r="O74" s="107">
        <f>'[4]2020 ER Pension Amts'!O67</f>
        <v>0</v>
      </c>
      <c r="P74" s="107">
        <f>'[4]2020 ER Pension Amts'!Q67</f>
        <v>1806.22</v>
      </c>
      <c r="Q74" s="107">
        <f>'[4]2020 ER Pension Amts'!R67</f>
        <v>4089.74</v>
      </c>
      <c r="R74" s="107">
        <f>'[4]2020 ER Pension Amts'!S67</f>
        <v>4382.51</v>
      </c>
      <c r="S74" s="107">
        <f>'[4]2020 ER Pension Amts'!T67</f>
        <v>3281.97</v>
      </c>
      <c r="T74" s="107">
        <f>'[4]2020 ER Pension Amts'!U67</f>
        <v>119216.26</v>
      </c>
      <c r="U74" s="107">
        <f>'[4]2020 ER Pension Amts'!V67</f>
        <v>78174.66</v>
      </c>
      <c r="V74" s="107">
        <f>'[4]2020 ER Pension Amts'!W67</f>
        <v>88098.15</v>
      </c>
      <c r="W74" s="107">
        <f>'[4]2020 ER Pension Amts'!X67</f>
        <v>-3115.31</v>
      </c>
      <c r="X74" s="107">
        <f>-'[4]2020 ER Pension Amts'!Y67</f>
        <v>-6.47</v>
      </c>
      <c r="Y74" s="107">
        <f>'[4]2020 ER Pension Amts'!Z67</f>
        <v>-153.44999999999999</v>
      </c>
      <c r="Z74" s="107">
        <f>'[4]2020 ER Pension Amts'!AA67</f>
        <v>10018.799999999999</v>
      </c>
    </row>
    <row r="75" spans="1:26" s="9" customFormat="1" ht="15" customHeight="1" x14ac:dyDescent="0.3">
      <c r="A75" s="105" t="str">
        <f>'[4]2020 ER Pension Amts'!A68</f>
        <v xml:space="preserve"> LsrAgy00717</v>
      </c>
      <c r="B75" s="106" t="str">
        <f>'[4]2020 ER Pension Amts'!B68</f>
        <v>CITY OF BATON ROUGE</v>
      </c>
      <c r="C75" s="107">
        <f>'[4]2020 ER Pension Amts'!C68</f>
        <v>428956.32</v>
      </c>
      <c r="D75" s="107">
        <f>'[4]2020 ER Pension Amts'!D68</f>
        <v>184665.69576</v>
      </c>
      <c r="E75" s="108">
        <f>'[4]2020 ER Pension Amts'!E68</f>
        <v>0.43049999999999999</v>
      </c>
      <c r="F75" s="107">
        <f>'[4]2020 ER Pension Amts'!F68</f>
        <v>1815907.85</v>
      </c>
      <c r="G75" s="109">
        <f>'[4]2020 ER Pension Amts'!G68</f>
        <v>2.1955999999999999E-4</v>
      </c>
      <c r="H75" s="109">
        <f>'[4]2020 ER Pension Amts'!H68</f>
        <v>2.7293E-4</v>
      </c>
      <c r="I75" s="109">
        <f>'[4]2020 ER Pension Amts'!I68</f>
        <v>-5.3369999999999999E-5</v>
      </c>
      <c r="J75" s="107">
        <f>'[4]2020 ER Pension Amts'!J68</f>
        <v>233971.85</v>
      </c>
      <c r="K75" s="107">
        <f>'[4]2020 ER Pension Amts'!K68</f>
        <v>0</v>
      </c>
      <c r="L75" s="107">
        <f>'[4]2020 ER Pension Amts'!L68</f>
        <v>5810.33</v>
      </c>
      <c r="M75" s="107">
        <f>'[4]2020 ER Pension Amts'!P68+'[4]2020 ER Pension Amts'!M68</f>
        <v>265450.93</v>
      </c>
      <c r="N75" s="107">
        <f>'[4]2020 ER Pension Amts'!N68</f>
        <v>-17439.310000000001</v>
      </c>
      <c r="O75" s="107">
        <f>'[4]2020 ER Pension Amts'!O68</f>
        <v>0</v>
      </c>
      <c r="P75" s="107">
        <f>'[4]2020 ER Pension Amts'!Q68</f>
        <v>33808.54</v>
      </c>
      <c r="Q75" s="107">
        <f>'[4]2020 ER Pension Amts'!R68</f>
        <v>76550.960000000006</v>
      </c>
      <c r="R75" s="107">
        <f>'[4]2020 ER Pension Amts'!S68</f>
        <v>82031.11</v>
      </c>
      <c r="S75" s="107">
        <f>'[4]2020 ER Pension Amts'!T68</f>
        <v>61431.33</v>
      </c>
      <c r="T75" s="107">
        <f>'[4]2020 ER Pension Amts'!U68</f>
        <v>2231468.21</v>
      </c>
      <c r="U75" s="107">
        <f>'[4]2020 ER Pension Amts'!V68</f>
        <v>1463259.06</v>
      </c>
      <c r="V75" s="107">
        <f>'[4]2020 ER Pension Amts'!W68</f>
        <v>1977354.19</v>
      </c>
      <c r="W75" s="107">
        <f>'[4]2020 ER Pension Amts'!X68</f>
        <v>-386661.02</v>
      </c>
      <c r="X75" s="107">
        <f>-'[4]2020 ER Pension Amts'!Y68</f>
        <v>-803.45</v>
      </c>
      <c r="Y75" s="107">
        <f>'[4]2020 ER Pension Amts'!Z68</f>
        <v>-19046.150000000001</v>
      </c>
      <c r="Z75" s="107">
        <f>'[4]2020 ER Pension Amts'!AA68</f>
        <v>187530.1</v>
      </c>
    </row>
    <row r="76" spans="1:26" s="9" customFormat="1" ht="15" customHeight="1" x14ac:dyDescent="0.3">
      <c r="A76" s="105" t="str">
        <f>'[4]2020 ER Pension Amts'!A69</f>
        <v xml:space="preserve"> LsrAgy00747</v>
      </c>
      <c r="B76" s="106" t="str">
        <f>'[4]2020 ER Pension Amts'!B69</f>
        <v>CITY OF BOGALUSA</v>
      </c>
      <c r="C76" s="107">
        <f>'[4]2020 ER Pension Amts'!C69</f>
        <v>22153.919999999998</v>
      </c>
      <c r="D76" s="107">
        <f>'[4]2020 ER Pension Amts'!D69</f>
        <v>9415.4159999999993</v>
      </c>
      <c r="E76" s="108">
        <f>'[4]2020 ER Pension Amts'!E69</f>
        <v>0.42499999999999999</v>
      </c>
      <c r="F76" s="107">
        <f>'[4]2020 ER Pension Amts'!F69</f>
        <v>92548.77</v>
      </c>
      <c r="G76" s="109">
        <f>'[4]2020 ER Pension Amts'!G69</f>
        <v>1.119E-5</v>
      </c>
      <c r="H76" s="109">
        <f>'[4]2020 ER Pension Amts'!H69</f>
        <v>1.1600000000000001E-5</v>
      </c>
      <c r="I76" s="109">
        <f>'[4]2020 ER Pension Amts'!I69</f>
        <v>-4.0999999999999999E-7</v>
      </c>
      <c r="J76" s="107">
        <f>'[4]2020 ER Pension Amts'!J69</f>
        <v>11924.51</v>
      </c>
      <c r="K76" s="107">
        <f>'[4]2020 ER Pension Amts'!K69</f>
        <v>0</v>
      </c>
      <c r="L76" s="107">
        <f>'[4]2020 ER Pension Amts'!L69</f>
        <v>296.13</v>
      </c>
      <c r="M76" s="107">
        <f>'[4]2020 ER Pension Amts'!P69+'[4]2020 ER Pension Amts'!M69</f>
        <v>13528.86</v>
      </c>
      <c r="N76" s="107">
        <f>'[4]2020 ER Pension Amts'!N69</f>
        <v>-888.8</v>
      </c>
      <c r="O76" s="107">
        <f>'[4]2020 ER Pension Amts'!O69</f>
        <v>0</v>
      </c>
      <c r="P76" s="107">
        <f>'[4]2020 ER Pension Amts'!Q69</f>
        <v>1723.07</v>
      </c>
      <c r="Q76" s="107">
        <f>'[4]2020 ER Pension Amts'!R69</f>
        <v>3901.46</v>
      </c>
      <c r="R76" s="107">
        <f>'[4]2020 ER Pension Amts'!S69</f>
        <v>4180.76</v>
      </c>
      <c r="S76" s="107">
        <f>'[4]2020 ER Pension Amts'!T69</f>
        <v>3130.88</v>
      </c>
      <c r="T76" s="107">
        <f>'[4]2020 ER Pension Amts'!U69</f>
        <v>113728.04</v>
      </c>
      <c r="U76" s="107">
        <f>'[4]2020 ER Pension Amts'!V69</f>
        <v>74575.83</v>
      </c>
      <c r="V76" s="107">
        <f>'[4]2020 ER Pension Amts'!W69</f>
        <v>84040.99</v>
      </c>
      <c r="W76" s="107">
        <f>'[4]2020 ER Pension Amts'!X69</f>
        <v>-2970.41</v>
      </c>
      <c r="X76" s="107">
        <f>-'[4]2020 ER Pension Amts'!Y69</f>
        <v>-6.17</v>
      </c>
      <c r="Y76" s="107">
        <f>'[4]2020 ER Pension Amts'!Z69</f>
        <v>-146.32</v>
      </c>
      <c r="Z76" s="107">
        <f>'[4]2020 ER Pension Amts'!AA69</f>
        <v>9557.58</v>
      </c>
    </row>
    <row r="77" spans="1:26" s="9" customFormat="1" ht="15" customHeight="1" x14ac:dyDescent="0.3">
      <c r="A77" s="105" t="str">
        <f>'[4]2020 ER Pension Amts'!A70</f>
        <v xml:space="preserve"> LsrAgy00743</v>
      </c>
      <c r="B77" s="106" t="str">
        <f>'[4]2020 ER Pension Amts'!B70</f>
        <v>CITY OF BOSSIER</v>
      </c>
      <c r="C77" s="107">
        <f>'[4]2020 ER Pension Amts'!C70</f>
        <v>34788</v>
      </c>
      <c r="D77" s="107">
        <f>'[4]2020 ER Pension Amts'!D70</f>
        <v>14784.9</v>
      </c>
      <c r="E77" s="108">
        <f>'[4]2020 ER Pension Amts'!E70</f>
        <v>0.42499999999999999</v>
      </c>
      <c r="F77" s="107">
        <f>'[4]2020 ER Pension Amts'!F70</f>
        <v>145398.34</v>
      </c>
      <c r="G77" s="109">
        <f>'[4]2020 ER Pension Amts'!G70</f>
        <v>1.7580000000000001E-5</v>
      </c>
      <c r="H77" s="109">
        <f>'[4]2020 ER Pension Amts'!H70</f>
        <v>1.8219999999999998E-5</v>
      </c>
      <c r="I77" s="109">
        <f>'[4]2020 ER Pension Amts'!I70</f>
        <v>-6.4000000000000001E-7</v>
      </c>
      <c r="J77" s="107">
        <f>'[4]2020 ER Pension Amts'!J70</f>
        <v>18733.95</v>
      </c>
      <c r="K77" s="107">
        <f>'[4]2020 ER Pension Amts'!K70</f>
        <v>0</v>
      </c>
      <c r="L77" s="107">
        <f>'[4]2020 ER Pension Amts'!L70</f>
        <v>465.23</v>
      </c>
      <c r="M77" s="107">
        <f>'[4]2020 ER Pension Amts'!P70+'[4]2020 ER Pension Amts'!M70</f>
        <v>21254.449999999997</v>
      </c>
      <c r="N77" s="107">
        <f>'[4]2020 ER Pension Amts'!N70</f>
        <v>-1396.35</v>
      </c>
      <c r="O77" s="107">
        <f>'[4]2020 ER Pension Amts'!O70</f>
        <v>0</v>
      </c>
      <c r="P77" s="107">
        <f>'[4]2020 ER Pension Amts'!Q70</f>
        <v>2707.02</v>
      </c>
      <c r="Q77" s="107">
        <f>'[4]2020 ER Pension Amts'!R70</f>
        <v>6129.38</v>
      </c>
      <c r="R77" s="107">
        <f>'[4]2020 ER Pension Amts'!S70</f>
        <v>6568.17</v>
      </c>
      <c r="S77" s="107">
        <f>'[4]2020 ER Pension Amts'!T70</f>
        <v>4918.76</v>
      </c>
      <c r="T77" s="107">
        <f>'[4]2020 ER Pension Amts'!U70</f>
        <v>178671.94</v>
      </c>
      <c r="U77" s="107">
        <f>'[4]2020 ER Pension Amts'!V70</f>
        <v>117162.03</v>
      </c>
      <c r="V77" s="107">
        <f>'[4]2020 ER Pension Amts'!W70</f>
        <v>132002.32</v>
      </c>
      <c r="W77" s="107">
        <f>'[4]2020 ER Pension Amts'!X70</f>
        <v>-4636.74</v>
      </c>
      <c r="X77" s="107">
        <f>-'[4]2020 ER Pension Amts'!Y70</f>
        <v>-9.6300000000000008</v>
      </c>
      <c r="Y77" s="107">
        <f>'[4]2020 ER Pension Amts'!Z70</f>
        <v>-228.4</v>
      </c>
      <c r="Z77" s="107">
        <f>'[4]2020 ER Pension Amts'!AA70</f>
        <v>15015.39</v>
      </c>
    </row>
    <row r="78" spans="1:26" s="9" customFormat="1" ht="15" customHeight="1" x14ac:dyDescent="0.3">
      <c r="A78" s="105" t="str">
        <f>'[4]2020 ER Pension Amts'!A71</f>
        <v xml:space="preserve"> LsrAgy00722</v>
      </c>
      <c r="B78" s="106" t="str">
        <f>'[4]2020 ER Pension Amts'!B71</f>
        <v>CITY OF BREAUX BRIDGE</v>
      </c>
      <c r="C78" s="107">
        <f>'[4]2020 ER Pension Amts'!C71</f>
        <v>51944.88</v>
      </c>
      <c r="D78" s="107">
        <f>'[4]2020 ER Pension Amts'!D71</f>
        <v>22076.574000000001</v>
      </c>
      <c r="E78" s="108">
        <f>'[4]2020 ER Pension Amts'!E71</f>
        <v>0.42499999999999999</v>
      </c>
      <c r="F78" s="107">
        <f>'[4]2020 ER Pension Amts'!F71</f>
        <v>217105.03</v>
      </c>
      <c r="G78" s="109">
        <f>'[4]2020 ER Pension Amts'!G71</f>
        <v>2.6250000000000001E-5</v>
      </c>
      <c r="H78" s="109">
        <f>'[4]2020 ER Pension Amts'!H71</f>
        <v>3.188E-5</v>
      </c>
      <c r="I78" s="109">
        <f>'[4]2020 ER Pension Amts'!I71</f>
        <v>-5.6300000000000003E-6</v>
      </c>
      <c r="J78" s="107">
        <f>'[4]2020 ER Pension Amts'!J71</f>
        <v>27973.040000000001</v>
      </c>
      <c r="K78" s="107">
        <f>'[4]2020 ER Pension Amts'!K71</f>
        <v>0</v>
      </c>
      <c r="L78" s="107">
        <f>'[4]2020 ER Pension Amts'!L71</f>
        <v>694.67</v>
      </c>
      <c r="M78" s="107">
        <f>'[4]2020 ER Pension Amts'!P71+'[4]2020 ER Pension Amts'!M71</f>
        <v>31736.6</v>
      </c>
      <c r="N78" s="107">
        <f>'[4]2020 ER Pension Amts'!N71</f>
        <v>-2085</v>
      </c>
      <c r="O78" s="107">
        <f>'[4]2020 ER Pension Amts'!O71</f>
        <v>0</v>
      </c>
      <c r="P78" s="107">
        <f>'[4]2020 ER Pension Amts'!Q71</f>
        <v>4042.06</v>
      </c>
      <c r="Q78" s="107">
        <f>'[4]2020 ER Pension Amts'!R71</f>
        <v>9152.23</v>
      </c>
      <c r="R78" s="107">
        <f>'[4]2020 ER Pension Amts'!S71</f>
        <v>9807.42</v>
      </c>
      <c r="S78" s="107">
        <f>'[4]2020 ER Pension Amts'!T71</f>
        <v>7344.56</v>
      </c>
      <c r="T78" s="107">
        <f>'[4]2020 ER Pension Amts'!U71</f>
        <v>266788.31</v>
      </c>
      <c r="U78" s="107">
        <f>'[4]2020 ER Pension Amts'!V71</f>
        <v>174943.3</v>
      </c>
      <c r="V78" s="107">
        <f>'[4]2020 ER Pension Amts'!W71</f>
        <v>230967.84</v>
      </c>
      <c r="W78" s="107">
        <f>'[4]2020 ER Pension Amts'!X71</f>
        <v>-40788.86</v>
      </c>
      <c r="X78" s="107">
        <f>-'[4]2020 ER Pension Amts'!Y71</f>
        <v>-84.76</v>
      </c>
      <c r="Y78" s="107">
        <f>'[4]2020 ER Pension Amts'!Z71</f>
        <v>-2009.18</v>
      </c>
      <c r="Z78" s="107">
        <f>'[4]2020 ER Pension Amts'!AA71</f>
        <v>22420.59</v>
      </c>
    </row>
    <row r="79" spans="1:26" s="9" customFormat="1" ht="15" customHeight="1" x14ac:dyDescent="0.3">
      <c r="A79" s="105" t="str">
        <f>'[4]2020 ER Pension Amts'!A72</f>
        <v xml:space="preserve"> LsrAgy00740</v>
      </c>
      <c r="B79" s="106" t="str">
        <f>'[4]2020 ER Pension Amts'!B72</f>
        <v>CITY OF CROWLEY</v>
      </c>
      <c r="C79" s="107">
        <f>'[4]2020 ER Pension Amts'!C72</f>
        <v>28529.279999999999</v>
      </c>
      <c r="D79" s="107">
        <f>'[4]2020 ER Pension Amts'!D72</f>
        <v>12124.944</v>
      </c>
      <c r="E79" s="108">
        <f>'[4]2020 ER Pension Amts'!E72</f>
        <v>0.42499999999999999</v>
      </c>
      <c r="F79" s="107">
        <f>'[4]2020 ER Pension Amts'!F72</f>
        <v>119263.03</v>
      </c>
      <c r="G79" s="109">
        <f>'[4]2020 ER Pension Amts'!G72</f>
        <v>1.4419999999999999E-5</v>
      </c>
      <c r="H79" s="109">
        <f>'[4]2020 ER Pension Amts'!H72</f>
        <v>1.6140000000000001E-5</v>
      </c>
      <c r="I79" s="109">
        <f>'[4]2020 ER Pension Amts'!I72</f>
        <v>-1.72E-6</v>
      </c>
      <c r="J79" s="107">
        <f>'[4]2020 ER Pension Amts'!J72</f>
        <v>15366.52</v>
      </c>
      <c r="K79" s="107">
        <f>'[4]2020 ER Pension Amts'!K72</f>
        <v>0</v>
      </c>
      <c r="L79" s="107">
        <f>'[4]2020 ER Pension Amts'!L72</f>
        <v>381.6</v>
      </c>
      <c r="M79" s="107">
        <f>'[4]2020 ER Pension Amts'!P72+'[4]2020 ER Pension Amts'!M72</f>
        <v>17433.97</v>
      </c>
      <c r="N79" s="107">
        <f>'[4]2020 ER Pension Amts'!N72</f>
        <v>-1145.3599999999999</v>
      </c>
      <c r="O79" s="107">
        <f>'[4]2020 ER Pension Amts'!O72</f>
        <v>0</v>
      </c>
      <c r="P79" s="107">
        <f>'[4]2020 ER Pension Amts'!Q72</f>
        <v>2220.44</v>
      </c>
      <c r="Q79" s="107">
        <f>'[4]2020 ER Pension Amts'!R72</f>
        <v>5027.62</v>
      </c>
      <c r="R79" s="107">
        <f>'[4]2020 ER Pension Amts'!S72</f>
        <v>5387.54</v>
      </c>
      <c r="S79" s="107">
        <f>'[4]2020 ER Pension Amts'!T72</f>
        <v>4034.61</v>
      </c>
      <c r="T79" s="107">
        <f>'[4]2020 ER Pension Amts'!U72</f>
        <v>146555.71</v>
      </c>
      <c r="U79" s="107">
        <f>'[4]2020 ER Pension Amts'!V72</f>
        <v>96102.18</v>
      </c>
      <c r="V79" s="107">
        <f>'[4]2020 ER Pension Amts'!W72</f>
        <v>116932.9</v>
      </c>
      <c r="W79" s="107">
        <f>'[4]2020 ER Pension Amts'!X72</f>
        <v>-12461.25</v>
      </c>
      <c r="X79" s="107">
        <f>-'[4]2020 ER Pension Amts'!Y72</f>
        <v>-25.89</v>
      </c>
      <c r="Y79" s="107">
        <f>'[4]2020 ER Pension Amts'!Z72</f>
        <v>-613.82000000000005</v>
      </c>
      <c r="Z79" s="107">
        <f>'[4]2020 ER Pension Amts'!AA72</f>
        <v>12316.38</v>
      </c>
    </row>
    <row r="80" spans="1:26" s="9" customFormat="1" ht="15" customHeight="1" x14ac:dyDescent="0.3">
      <c r="A80" s="105" t="str">
        <f>'[4]2020 ER Pension Amts'!A73</f>
        <v xml:space="preserve"> LsrAgy00777</v>
      </c>
      <c r="B80" s="106" t="str">
        <f>'[4]2020 ER Pension Amts'!B73</f>
        <v>CITY OF DENHAM SPRINGS</v>
      </c>
      <c r="C80" s="107">
        <f>'[4]2020 ER Pension Amts'!C73</f>
        <v>25800</v>
      </c>
      <c r="D80" s="107">
        <f>'[4]2020 ER Pension Amts'!D73</f>
        <v>10965</v>
      </c>
      <c r="E80" s="108">
        <f>'[4]2020 ER Pension Amts'!E73</f>
        <v>0.42499999999999999</v>
      </c>
      <c r="F80" s="107">
        <f>'[4]2020 ER Pension Amts'!F73</f>
        <v>107849.51</v>
      </c>
      <c r="G80" s="109">
        <f>'[4]2020 ER Pension Amts'!G73</f>
        <v>1.3040000000000001E-5</v>
      </c>
      <c r="H80" s="109">
        <f>'[4]2020 ER Pension Amts'!H73</f>
        <v>1.3509999999999999E-5</v>
      </c>
      <c r="I80" s="109">
        <f>'[4]2020 ER Pension Amts'!I73</f>
        <v>-4.7E-7</v>
      </c>
      <c r="J80" s="107">
        <f>'[4]2020 ER Pension Amts'!J73</f>
        <v>13895.94</v>
      </c>
      <c r="K80" s="107">
        <f>'[4]2020 ER Pension Amts'!K73</f>
        <v>0</v>
      </c>
      <c r="L80" s="107">
        <f>'[4]2020 ER Pension Amts'!L73</f>
        <v>345.08</v>
      </c>
      <c r="M80" s="107">
        <f>'[4]2020 ER Pension Amts'!P73+'[4]2020 ER Pension Amts'!M73</f>
        <v>15765.529999999999</v>
      </c>
      <c r="N80" s="107">
        <f>'[4]2020 ER Pension Amts'!N73</f>
        <v>-1035.75</v>
      </c>
      <c r="O80" s="107">
        <f>'[4]2020 ER Pension Amts'!O73</f>
        <v>0</v>
      </c>
      <c r="P80" s="107">
        <f>'[4]2020 ER Pension Amts'!Q73</f>
        <v>2007.94</v>
      </c>
      <c r="Q80" s="107">
        <f>'[4]2020 ER Pension Amts'!R73</f>
        <v>4546.4799999999996</v>
      </c>
      <c r="R80" s="107">
        <f>'[4]2020 ER Pension Amts'!S73</f>
        <v>4871.95</v>
      </c>
      <c r="S80" s="107">
        <f>'[4]2020 ER Pension Amts'!T73</f>
        <v>3648.5</v>
      </c>
      <c r="T80" s="107">
        <f>'[4]2020 ER Pension Amts'!U73</f>
        <v>132530.26999999999</v>
      </c>
      <c r="U80" s="107">
        <f>'[4]2020 ER Pension Amts'!V73</f>
        <v>86905.17</v>
      </c>
      <c r="V80" s="107">
        <f>'[4]2020 ER Pension Amts'!W73</f>
        <v>97878.78</v>
      </c>
      <c r="W80" s="107">
        <f>'[4]2020 ER Pension Amts'!X73</f>
        <v>-3405.11</v>
      </c>
      <c r="X80" s="107">
        <f>-'[4]2020 ER Pension Amts'!Y73</f>
        <v>-7.08</v>
      </c>
      <c r="Y80" s="107">
        <f>'[4]2020 ER Pension Amts'!Z73</f>
        <v>-167.73</v>
      </c>
      <c r="Z80" s="107">
        <f>'[4]2020 ER Pension Amts'!AA73</f>
        <v>11137.7</v>
      </c>
    </row>
    <row r="81" spans="1:26" s="9" customFormat="1" ht="15" customHeight="1" x14ac:dyDescent="0.3">
      <c r="A81" s="105" t="str">
        <f>'[4]2020 ER Pension Amts'!A74</f>
        <v xml:space="preserve"> LsrAgy00721</v>
      </c>
      <c r="B81" s="106" t="str">
        <f>'[4]2020 ER Pension Amts'!B74</f>
        <v>CITY OF DONALDSONVILLE</v>
      </c>
      <c r="C81" s="107">
        <f>'[4]2020 ER Pension Amts'!C74</f>
        <v>7110</v>
      </c>
      <c r="D81" s="107">
        <f>'[4]2020 ER Pension Amts'!D74</f>
        <v>3099.96</v>
      </c>
      <c r="E81" s="108">
        <f>'[4]2020 ER Pension Amts'!E74</f>
        <v>0.436</v>
      </c>
      <c r="F81" s="107">
        <f>'[4]2020 ER Pension Amts'!F74</f>
        <v>30518.76</v>
      </c>
      <c r="G81" s="109">
        <f>'[4]2020 ER Pension Amts'!G74</f>
        <v>3.6899999999999998E-6</v>
      </c>
      <c r="H81" s="109">
        <f>'[4]2020 ER Pension Amts'!H74</f>
        <v>3.6899999999999998E-6</v>
      </c>
      <c r="I81" s="109">
        <f>'[4]2020 ER Pension Amts'!I74</f>
        <v>0</v>
      </c>
      <c r="J81" s="107">
        <f>'[4]2020 ER Pension Amts'!J74</f>
        <v>3932.21</v>
      </c>
      <c r="K81" s="107">
        <f>'[4]2020 ER Pension Amts'!K74</f>
        <v>0</v>
      </c>
      <c r="L81" s="107">
        <f>'[4]2020 ER Pension Amts'!L74</f>
        <v>97.65</v>
      </c>
      <c r="M81" s="107">
        <f>'[4]2020 ER Pension Amts'!P74+'[4]2020 ER Pension Amts'!M74</f>
        <v>4461.25</v>
      </c>
      <c r="N81" s="107">
        <f>'[4]2020 ER Pension Amts'!N74</f>
        <v>-293.08999999999997</v>
      </c>
      <c r="O81" s="107">
        <f>'[4]2020 ER Pension Amts'!O74</f>
        <v>0</v>
      </c>
      <c r="P81" s="107">
        <f>'[4]2020 ER Pension Amts'!Q74</f>
        <v>568.20000000000005</v>
      </c>
      <c r="Q81" s="107">
        <f>'[4]2020 ER Pension Amts'!R74</f>
        <v>1286.54</v>
      </c>
      <c r="R81" s="107">
        <f>'[4]2020 ER Pension Amts'!S74</f>
        <v>1378.64</v>
      </c>
      <c r="S81" s="107">
        <f>'[4]2020 ER Pension Amts'!T74</f>
        <v>1032.44</v>
      </c>
      <c r="T81" s="107">
        <f>'[4]2020 ER Pension Amts'!U74</f>
        <v>37502.81</v>
      </c>
      <c r="U81" s="107">
        <f>'[4]2020 ER Pension Amts'!V74</f>
        <v>24592.03</v>
      </c>
      <c r="V81" s="107">
        <f>'[4]2020 ER Pension Amts'!W74</f>
        <v>26733.73</v>
      </c>
      <c r="W81" s="107">
        <f>'[4]2020 ER Pension Amts'!X74</f>
        <v>0</v>
      </c>
      <c r="X81" s="107">
        <f>-'[4]2020 ER Pension Amts'!Y74</f>
        <v>0</v>
      </c>
      <c r="Y81" s="107">
        <f>'[4]2020 ER Pension Amts'!Z74</f>
        <v>0</v>
      </c>
      <c r="Z81" s="107">
        <f>'[4]2020 ER Pension Amts'!AA74</f>
        <v>3151.69</v>
      </c>
    </row>
    <row r="82" spans="1:26" s="9" customFormat="1" ht="15" customHeight="1" x14ac:dyDescent="0.3">
      <c r="A82" s="105" t="str">
        <f>'[4]2020 ER Pension Amts'!A75</f>
        <v xml:space="preserve"> LsrAgy00753</v>
      </c>
      <c r="B82" s="106" t="str">
        <f>'[4]2020 ER Pension Amts'!B75</f>
        <v>CITY OF EUNICE</v>
      </c>
      <c r="C82" s="107">
        <f>'[4]2020 ER Pension Amts'!C75</f>
        <v>17212.32</v>
      </c>
      <c r="D82" s="107">
        <f>'[4]2020 ER Pension Amts'!D75</f>
        <v>7504.5715200000004</v>
      </c>
      <c r="E82" s="108">
        <f>'[4]2020 ER Pension Amts'!E75</f>
        <v>0.436</v>
      </c>
      <c r="F82" s="107">
        <f>'[4]2020 ER Pension Amts'!F75</f>
        <v>73774.36</v>
      </c>
      <c r="G82" s="109">
        <f>'[4]2020 ER Pension Amts'!G75</f>
        <v>8.9199999999999993E-6</v>
      </c>
      <c r="H82" s="109">
        <f>'[4]2020 ER Pension Amts'!H75</f>
        <v>8.9299999999999992E-6</v>
      </c>
      <c r="I82" s="109">
        <f>'[4]2020 ER Pension Amts'!I75</f>
        <v>-1E-8</v>
      </c>
      <c r="J82" s="107">
        <f>'[4]2020 ER Pension Amts'!J75</f>
        <v>9505.51</v>
      </c>
      <c r="K82" s="107">
        <f>'[4]2020 ER Pension Amts'!K75</f>
        <v>0</v>
      </c>
      <c r="L82" s="107">
        <f>'[4]2020 ER Pension Amts'!L75</f>
        <v>236.05</v>
      </c>
      <c r="M82" s="107">
        <f>'[4]2020 ER Pension Amts'!P75+'[4]2020 ER Pension Amts'!M75</f>
        <v>10784.39</v>
      </c>
      <c r="N82" s="107">
        <f>'[4]2020 ER Pension Amts'!N75</f>
        <v>-708.5</v>
      </c>
      <c r="O82" s="107">
        <f>'[4]2020 ER Pension Amts'!O75</f>
        <v>0</v>
      </c>
      <c r="P82" s="107">
        <f>'[4]2020 ER Pension Amts'!Q75</f>
        <v>1373.53</v>
      </c>
      <c r="Q82" s="107">
        <f>'[4]2020 ER Pension Amts'!R75</f>
        <v>3110.01</v>
      </c>
      <c r="R82" s="107">
        <f>'[4]2020 ER Pension Amts'!S75</f>
        <v>3332.65</v>
      </c>
      <c r="S82" s="107">
        <f>'[4]2020 ER Pension Amts'!T75</f>
        <v>2495.75</v>
      </c>
      <c r="T82" s="107">
        <f>'[4]2020 ER Pension Amts'!U75</f>
        <v>90657.21</v>
      </c>
      <c r="U82" s="107">
        <f>'[4]2020 ER Pension Amts'!V75</f>
        <v>59447.4</v>
      </c>
      <c r="V82" s="107">
        <f>'[4]2020 ER Pension Amts'!W75</f>
        <v>64697.08</v>
      </c>
      <c r="W82" s="107">
        <f>'[4]2020 ER Pension Amts'!X75</f>
        <v>-72.45</v>
      </c>
      <c r="X82" s="107">
        <f>-'[4]2020 ER Pension Amts'!Y75</f>
        <v>-0.15</v>
      </c>
      <c r="Y82" s="107">
        <f>'[4]2020 ER Pension Amts'!Z75</f>
        <v>-3.57</v>
      </c>
      <c r="Z82" s="107">
        <f>'[4]2020 ER Pension Amts'!AA75</f>
        <v>7618.73</v>
      </c>
    </row>
    <row r="83" spans="1:26" s="9" customFormat="1" ht="15" customHeight="1" x14ac:dyDescent="0.3">
      <c r="A83" s="105" t="str">
        <f>'[4]2020 ER Pension Amts'!A76</f>
        <v xml:space="preserve"> LsrAgy00611</v>
      </c>
      <c r="B83" s="106" t="str">
        <f>'[4]2020 ER Pension Amts'!B76</f>
        <v>CITY OF FRANKLIN</v>
      </c>
      <c r="C83" s="107">
        <f>'[4]2020 ER Pension Amts'!C76</f>
        <v>19249.919999999998</v>
      </c>
      <c r="D83" s="107">
        <f>'[4]2020 ER Pension Amts'!D76</f>
        <v>8392.9651200000008</v>
      </c>
      <c r="E83" s="108">
        <f>'[4]2020 ER Pension Amts'!E76</f>
        <v>0.436</v>
      </c>
      <c r="F83" s="107">
        <f>'[4]2020 ER Pension Amts'!F76</f>
        <v>82541.27</v>
      </c>
      <c r="G83" s="109">
        <f>'[4]2020 ER Pension Amts'!G76</f>
        <v>9.9799999999999993E-6</v>
      </c>
      <c r="H83" s="109">
        <f>'[4]2020 ER Pension Amts'!H76</f>
        <v>9.9899999999999992E-6</v>
      </c>
      <c r="I83" s="109">
        <f>'[4]2020 ER Pension Amts'!I76</f>
        <v>-1E-8</v>
      </c>
      <c r="J83" s="107">
        <f>'[4]2020 ER Pension Amts'!J76</f>
        <v>10635.08</v>
      </c>
      <c r="K83" s="107">
        <f>'[4]2020 ER Pension Amts'!K76</f>
        <v>0</v>
      </c>
      <c r="L83" s="107">
        <f>'[4]2020 ER Pension Amts'!L76</f>
        <v>264.11</v>
      </c>
      <c r="M83" s="107">
        <f>'[4]2020 ER Pension Amts'!P76+'[4]2020 ER Pension Amts'!M76</f>
        <v>12065.949999999999</v>
      </c>
      <c r="N83" s="107">
        <f>'[4]2020 ER Pension Amts'!N76</f>
        <v>-792.7</v>
      </c>
      <c r="O83" s="107">
        <f>'[4]2020 ER Pension Amts'!O76</f>
        <v>0</v>
      </c>
      <c r="P83" s="107">
        <f>'[4]2020 ER Pension Amts'!Q76</f>
        <v>1536.75</v>
      </c>
      <c r="Q83" s="107">
        <f>'[4]2020 ER Pension Amts'!R76</f>
        <v>3479.59</v>
      </c>
      <c r="R83" s="107">
        <f>'[4]2020 ER Pension Amts'!S76</f>
        <v>3728.69</v>
      </c>
      <c r="S83" s="107">
        <f>'[4]2020 ER Pension Amts'!T76</f>
        <v>2792.33</v>
      </c>
      <c r="T83" s="107">
        <f>'[4]2020 ER Pension Amts'!U76</f>
        <v>101430.37</v>
      </c>
      <c r="U83" s="107">
        <f>'[4]2020 ER Pension Amts'!V76</f>
        <v>66511.78</v>
      </c>
      <c r="V83" s="107">
        <f>'[4]2020 ER Pension Amts'!W76</f>
        <v>72376.679999999993</v>
      </c>
      <c r="W83" s="107">
        <f>'[4]2020 ER Pension Amts'!X76</f>
        <v>-72.45</v>
      </c>
      <c r="X83" s="107">
        <f>-'[4]2020 ER Pension Amts'!Y76</f>
        <v>-0.15</v>
      </c>
      <c r="Y83" s="107">
        <f>'[4]2020 ER Pension Amts'!Z76</f>
        <v>-3.57</v>
      </c>
      <c r="Z83" s="107">
        <f>'[4]2020 ER Pension Amts'!AA76</f>
        <v>8524.1</v>
      </c>
    </row>
    <row r="84" spans="1:26" s="9" customFormat="1" ht="15" customHeight="1" x14ac:dyDescent="0.3">
      <c r="A84" s="105" t="str">
        <f>'[4]2020 ER Pension Amts'!A77</f>
        <v xml:space="preserve"> LsrAgy00719</v>
      </c>
      <c r="B84" s="106" t="str">
        <f>'[4]2020 ER Pension Amts'!B77</f>
        <v>CITY OF GONZALES</v>
      </c>
      <c r="C84" s="107">
        <f>'[4]2020 ER Pension Amts'!C77</f>
        <v>7110</v>
      </c>
      <c r="D84" s="107">
        <f>'[4]2020 ER Pension Amts'!D77</f>
        <v>3099.96</v>
      </c>
      <c r="E84" s="108">
        <f>'[4]2020 ER Pension Amts'!E77</f>
        <v>0.436</v>
      </c>
      <c r="F84" s="107">
        <f>'[4]2020 ER Pension Amts'!F77</f>
        <v>30518.76</v>
      </c>
      <c r="G84" s="109">
        <f>'[4]2020 ER Pension Amts'!G77</f>
        <v>3.6899999999999998E-6</v>
      </c>
      <c r="H84" s="109">
        <f>'[4]2020 ER Pension Amts'!H77</f>
        <v>3.6899999999999998E-6</v>
      </c>
      <c r="I84" s="109">
        <f>'[4]2020 ER Pension Amts'!I77</f>
        <v>0</v>
      </c>
      <c r="J84" s="107">
        <f>'[4]2020 ER Pension Amts'!J77</f>
        <v>3932.21</v>
      </c>
      <c r="K84" s="107">
        <f>'[4]2020 ER Pension Amts'!K77</f>
        <v>0</v>
      </c>
      <c r="L84" s="107">
        <f>'[4]2020 ER Pension Amts'!L77</f>
        <v>97.65</v>
      </c>
      <c r="M84" s="107">
        <f>'[4]2020 ER Pension Amts'!P77+'[4]2020 ER Pension Amts'!M77</f>
        <v>4461.25</v>
      </c>
      <c r="N84" s="107">
        <f>'[4]2020 ER Pension Amts'!N77</f>
        <v>-293.08999999999997</v>
      </c>
      <c r="O84" s="107">
        <f>'[4]2020 ER Pension Amts'!O77</f>
        <v>0</v>
      </c>
      <c r="P84" s="107">
        <f>'[4]2020 ER Pension Amts'!Q77</f>
        <v>568.20000000000005</v>
      </c>
      <c r="Q84" s="107">
        <f>'[4]2020 ER Pension Amts'!R77</f>
        <v>1286.54</v>
      </c>
      <c r="R84" s="107">
        <f>'[4]2020 ER Pension Amts'!S77</f>
        <v>1378.64</v>
      </c>
      <c r="S84" s="107">
        <f>'[4]2020 ER Pension Amts'!T77</f>
        <v>1032.44</v>
      </c>
      <c r="T84" s="107">
        <f>'[4]2020 ER Pension Amts'!U77</f>
        <v>37502.81</v>
      </c>
      <c r="U84" s="107">
        <f>'[4]2020 ER Pension Amts'!V77</f>
        <v>24592.03</v>
      </c>
      <c r="V84" s="107">
        <f>'[4]2020 ER Pension Amts'!W77</f>
        <v>26733.73</v>
      </c>
      <c r="W84" s="107">
        <f>'[4]2020 ER Pension Amts'!X77</f>
        <v>0</v>
      </c>
      <c r="X84" s="107">
        <f>-'[4]2020 ER Pension Amts'!Y77</f>
        <v>0</v>
      </c>
      <c r="Y84" s="107">
        <f>'[4]2020 ER Pension Amts'!Z77</f>
        <v>0</v>
      </c>
      <c r="Z84" s="107">
        <f>'[4]2020 ER Pension Amts'!AA77</f>
        <v>3151.69</v>
      </c>
    </row>
    <row r="85" spans="1:26" s="9" customFormat="1" ht="15" customHeight="1" x14ac:dyDescent="0.3">
      <c r="A85" s="105" t="str">
        <f>'[4]2020 ER Pension Amts'!A78</f>
        <v xml:space="preserve"> LsrAgy00708</v>
      </c>
      <c r="B85" s="106" t="str">
        <f>'[4]2020 ER Pension Amts'!B78</f>
        <v>CITY OF JEANERETTE</v>
      </c>
      <c r="C85" s="107">
        <f>'[4]2020 ER Pension Amts'!C78</f>
        <v>20205</v>
      </c>
      <c r="D85" s="107">
        <f>'[4]2020 ER Pension Amts'!D78</f>
        <v>8587.125</v>
      </c>
      <c r="E85" s="108">
        <f>'[4]2020 ER Pension Amts'!E78</f>
        <v>0.42499999999999999</v>
      </c>
      <c r="F85" s="107">
        <f>'[4]2020 ER Pension Amts'!F78</f>
        <v>84443.520000000004</v>
      </c>
      <c r="G85" s="109">
        <f>'[4]2020 ER Pension Amts'!G78</f>
        <v>1.0210000000000001E-5</v>
      </c>
      <c r="H85" s="109">
        <f>'[4]2020 ER Pension Amts'!H78</f>
        <v>1.058E-5</v>
      </c>
      <c r="I85" s="109">
        <f>'[4]2020 ER Pension Amts'!I78</f>
        <v>-3.7E-7</v>
      </c>
      <c r="J85" s="107">
        <f>'[4]2020 ER Pension Amts'!J78</f>
        <v>10880.18</v>
      </c>
      <c r="K85" s="107">
        <f>'[4]2020 ER Pension Amts'!K78</f>
        <v>0</v>
      </c>
      <c r="L85" s="107">
        <f>'[4]2020 ER Pension Amts'!L78</f>
        <v>270.19</v>
      </c>
      <c r="M85" s="107">
        <f>'[4]2020 ER Pension Amts'!P78+'[4]2020 ER Pension Amts'!M78</f>
        <v>12344.02</v>
      </c>
      <c r="N85" s="107">
        <f>'[4]2020 ER Pension Amts'!N78</f>
        <v>-810.96</v>
      </c>
      <c r="O85" s="107">
        <f>'[4]2020 ER Pension Amts'!O78</f>
        <v>0</v>
      </c>
      <c r="P85" s="107">
        <f>'[4]2020 ER Pension Amts'!Q78</f>
        <v>1572.17</v>
      </c>
      <c r="Q85" s="107">
        <f>'[4]2020 ER Pension Amts'!R78</f>
        <v>3559.78</v>
      </c>
      <c r="R85" s="107">
        <f>'[4]2020 ER Pension Amts'!S78</f>
        <v>3814.62</v>
      </c>
      <c r="S85" s="107">
        <f>'[4]2020 ER Pension Amts'!T78</f>
        <v>2856.69</v>
      </c>
      <c r="T85" s="107">
        <f>'[4]2020 ER Pension Amts'!U78</f>
        <v>103767.95</v>
      </c>
      <c r="U85" s="107">
        <f>'[4]2020 ER Pension Amts'!V78</f>
        <v>68044.61</v>
      </c>
      <c r="V85" s="107">
        <f>'[4]2020 ER Pension Amts'!W78</f>
        <v>76651.179999999993</v>
      </c>
      <c r="W85" s="107">
        <f>'[4]2020 ER Pension Amts'!X78</f>
        <v>-2680.62</v>
      </c>
      <c r="X85" s="107">
        <f>-'[4]2020 ER Pension Amts'!Y78</f>
        <v>-5.57</v>
      </c>
      <c r="Y85" s="107">
        <f>'[4]2020 ER Pension Amts'!Z78</f>
        <v>-132.04</v>
      </c>
      <c r="Z85" s="107">
        <f>'[4]2020 ER Pension Amts'!AA78</f>
        <v>8720.5400000000009</v>
      </c>
    </row>
    <row r="86" spans="1:26" s="9" customFormat="1" ht="15" customHeight="1" x14ac:dyDescent="0.3">
      <c r="A86" s="105" t="str">
        <f>'[4]2020 ER Pension Amts'!A79</f>
        <v xml:space="preserve"> LsrAgy00744</v>
      </c>
      <c r="B86" s="106" t="str">
        <f>'[4]2020 ER Pension Amts'!B79</f>
        <v>CITY OF JENNINGS</v>
      </c>
      <c r="C86" s="107">
        <f>'[4]2020 ER Pension Amts'!C79</f>
        <v>9117.9</v>
      </c>
      <c r="D86" s="107">
        <f>'[4]2020 ER Pension Amts'!D79</f>
        <v>3875.1075000000001</v>
      </c>
      <c r="E86" s="108">
        <f>'[4]2020 ER Pension Amts'!E79</f>
        <v>0.42499999999999999</v>
      </c>
      <c r="F86" s="107">
        <f>'[4]2020 ER Pension Amts'!F79</f>
        <v>38127.78</v>
      </c>
      <c r="G86" s="109">
        <f>'[4]2020 ER Pension Amts'!G79</f>
        <v>4.6099999999999999E-6</v>
      </c>
      <c r="H86" s="109">
        <f>'[4]2020 ER Pension Amts'!H79</f>
        <v>4.6299999999999997E-6</v>
      </c>
      <c r="I86" s="109">
        <f>'[4]2020 ER Pension Amts'!I79</f>
        <v>-2E-8</v>
      </c>
      <c r="J86" s="107">
        <f>'[4]2020 ER Pension Amts'!J79</f>
        <v>4912.6000000000004</v>
      </c>
      <c r="K86" s="107">
        <f>'[4]2020 ER Pension Amts'!K79</f>
        <v>0</v>
      </c>
      <c r="L86" s="107">
        <f>'[4]2020 ER Pension Amts'!L79</f>
        <v>122</v>
      </c>
      <c r="M86" s="107">
        <f>'[4]2020 ER Pension Amts'!P79+'[4]2020 ER Pension Amts'!M79</f>
        <v>5573.55</v>
      </c>
      <c r="N86" s="107">
        <f>'[4]2020 ER Pension Amts'!N79</f>
        <v>-366.17</v>
      </c>
      <c r="O86" s="107">
        <f>'[4]2020 ER Pension Amts'!O79</f>
        <v>0</v>
      </c>
      <c r="P86" s="107">
        <f>'[4]2020 ER Pension Amts'!Q79</f>
        <v>709.86</v>
      </c>
      <c r="Q86" s="107">
        <f>'[4]2020 ER Pension Amts'!R79</f>
        <v>1607.31</v>
      </c>
      <c r="R86" s="107">
        <f>'[4]2020 ER Pension Amts'!S79</f>
        <v>1722.37</v>
      </c>
      <c r="S86" s="107">
        <f>'[4]2020 ER Pension Amts'!T79</f>
        <v>1289.8499999999999</v>
      </c>
      <c r="T86" s="107">
        <f>'[4]2020 ER Pension Amts'!U79</f>
        <v>46853.11</v>
      </c>
      <c r="U86" s="107">
        <f>'[4]2020 ER Pension Amts'!V79</f>
        <v>30723.38</v>
      </c>
      <c r="V86" s="107">
        <f>'[4]2020 ER Pension Amts'!W79</f>
        <v>33543.949999999997</v>
      </c>
      <c r="W86" s="107">
        <f>'[4]2020 ER Pension Amts'!X79</f>
        <v>-144.9</v>
      </c>
      <c r="X86" s="107">
        <f>-'[4]2020 ER Pension Amts'!Y79</f>
        <v>-0.3</v>
      </c>
      <c r="Y86" s="107">
        <f>'[4]2020 ER Pension Amts'!Z79</f>
        <v>-7.14</v>
      </c>
      <c r="Z86" s="107">
        <f>'[4]2020 ER Pension Amts'!AA79</f>
        <v>3937.48</v>
      </c>
    </row>
    <row r="87" spans="1:26" s="9" customFormat="1" ht="15" customHeight="1" x14ac:dyDescent="0.3">
      <c r="A87" s="105" t="str">
        <f>'[4]2020 ER Pension Amts'!A80</f>
        <v xml:space="preserve"> LsrAgy00730</v>
      </c>
      <c r="B87" s="106" t="str">
        <f>'[4]2020 ER Pension Amts'!B80</f>
        <v>CITY OF KAPLAN</v>
      </c>
      <c r="C87" s="107">
        <f>'[4]2020 ER Pension Amts'!C80</f>
        <v>23262.6</v>
      </c>
      <c r="D87" s="107">
        <f>'[4]2020 ER Pension Amts'!D80</f>
        <v>9886.6049999999996</v>
      </c>
      <c r="E87" s="108">
        <f>'[4]2020 ER Pension Amts'!E80</f>
        <v>0.42499999999999999</v>
      </c>
      <c r="F87" s="107">
        <f>'[4]2020 ER Pension Amts'!F80</f>
        <v>97180.35</v>
      </c>
      <c r="G87" s="109">
        <f>'[4]2020 ER Pension Amts'!G80</f>
        <v>1.1749999999999999E-5</v>
      </c>
      <c r="H87" s="109">
        <f>'[4]2020 ER Pension Amts'!H80</f>
        <v>1.06E-6</v>
      </c>
      <c r="I87" s="109">
        <f>'[4]2020 ER Pension Amts'!I80</f>
        <v>1.0689999999999999E-5</v>
      </c>
      <c r="J87" s="107">
        <f>'[4]2020 ER Pension Amts'!J80</f>
        <v>12521.27</v>
      </c>
      <c r="K87" s="107">
        <f>'[4]2020 ER Pension Amts'!K80</f>
        <v>0</v>
      </c>
      <c r="L87" s="107">
        <f>'[4]2020 ER Pension Amts'!L80</f>
        <v>310.95</v>
      </c>
      <c r="M87" s="107">
        <f>'[4]2020 ER Pension Amts'!P80+'[4]2020 ER Pension Amts'!M80</f>
        <v>14205.91</v>
      </c>
      <c r="N87" s="107">
        <f>'[4]2020 ER Pension Amts'!N80</f>
        <v>-933.28</v>
      </c>
      <c r="O87" s="107">
        <f>'[4]2020 ER Pension Amts'!O80</f>
        <v>0</v>
      </c>
      <c r="P87" s="107">
        <f>'[4]2020 ER Pension Amts'!Q80</f>
        <v>1809.3</v>
      </c>
      <c r="Q87" s="107">
        <f>'[4]2020 ER Pension Amts'!R80</f>
        <v>4096.71</v>
      </c>
      <c r="R87" s="107">
        <f>'[4]2020 ER Pension Amts'!S80</f>
        <v>4389.99</v>
      </c>
      <c r="S87" s="107">
        <f>'[4]2020 ER Pension Amts'!T80</f>
        <v>3287.57</v>
      </c>
      <c r="T87" s="107">
        <f>'[4]2020 ER Pension Amts'!U80</f>
        <v>119419.53</v>
      </c>
      <c r="U87" s="107">
        <f>'[4]2020 ER Pension Amts'!V80</f>
        <v>78307.95</v>
      </c>
      <c r="V87" s="107">
        <f>'[4]2020 ER Pension Amts'!W80</f>
        <v>7679.61</v>
      </c>
      <c r="W87" s="107">
        <f>'[4]2020 ER Pension Amts'!X80</f>
        <v>77448.12</v>
      </c>
      <c r="X87" s="107">
        <f>-'[4]2020 ER Pension Amts'!Y80</f>
        <v>160.93</v>
      </c>
      <c r="Y87" s="107">
        <f>'[4]2020 ER Pension Amts'!Z80</f>
        <v>3814.94</v>
      </c>
      <c r="Z87" s="107">
        <f>'[4]2020 ER Pension Amts'!AA80</f>
        <v>10035.879999999999</v>
      </c>
    </row>
    <row r="88" spans="1:26" s="9" customFormat="1" ht="15" customHeight="1" x14ac:dyDescent="0.3">
      <c r="A88" s="105" t="str">
        <f>'[4]2020 ER Pension Amts'!A81</f>
        <v xml:space="preserve"> LsrAgy00769</v>
      </c>
      <c r="B88" s="106" t="str">
        <f>'[4]2020 ER Pension Amts'!B81</f>
        <v>CITY OF LAKE CHARLES</v>
      </c>
      <c r="C88" s="107">
        <f>'[4]2020 ER Pension Amts'!C81</f>
        <v>34344</v>
      </c>
      <c r="D88" s="107">
        <f>'[4]2020 ER Pension Amts'!D81</f>
        <v>14761.2</v>
      </c>
      <c r="E88" s="108">
        <f>'[4]2020 ER Pension Amts'!E81</f>
        <v>0.42980429999999997</v>
      </c>
      <c r="F88" s="107">
        <f>'[4]2020 ER Pension Amts'!F81</f>
        <v>145150.22</v>
      </c>
      <c r="G88" s="109">
        <f>'[4]2020 ER Pension Amts'!G81</f>
        <v>1.755E-5</v>
      </c>
      <c r="H88" s="109">
        <f>'[4]2020 ER Pension Amts'!H81</f>
        <v>1.791E-5</v>
      </c>
      <c r="I88" s="109">
        <f>'[4]2020 ER Pension Amts'!I81</f>
        <v>-3.5999999999999999E-7</v>
      </c>
      <c r="J88" s="107">
        <f>'[4]2020 ER Pension Amts'!J81</f>
        <v>18701.98</v>
      </c>
      <c r="K88" s="107">
        <f>'[4]2020 ER Pension Amts'!K81</f>
        <v>0</v>
      </c>
      <c r="L88" s="107">
        <f>'[4]2020 ER Pension Amts'!L81</f>
        <v>464.43</v>
      </c>
      <c r="M88" s="107">
        <f>'[4]2020 ER Pension Amts'!P81+'[4]2020 ER Pension Amts'!M81</f>
        <v>21218.18</v>
      </c>
      <c r="N88" s="107">
        <f>'[4]2020 ER Pension Amts'!N81</f>
        <v>-1393.97</v>
      </c>
      <c r="O88" s="107">
        <f>'[4]2020 ER Pension Amts'!O81</f>
        <v>0</v>
      </c>
      <c r="P88" s="107">
        <f>'[4]2020 ER Pension Amts'!Q81</f>
        <v>2702.4</v>
      </c>
      <c r="Q88" s="107">
        <f>'[4]2020 ER Pension Amts'!R81</f>
        <v>6118.92</v>
      </c>
      <c r="R88" s="107">
        <f>'[4]2020 ER Pension Amts'!S81</f>
        <v>6556.96</v>
      </c>
      <c r="S88" s="107">
        <f>'[4]2020 ER Pension Amts'!T81</f>
        <v>4910.37</v>
      </c>
      <c r="T88" s="107">
        <f>'[4]2020 ER Pension Amts'!U81</f>
        <v>178367.04</v>
      </c>
      <c r="U88" s="107">
        <f>'[4]2020 ER Pension Amts'!V81</f>
        <v>116962.09</v>
      </c>
      <c r="V88" s="107">
        <f>'[4]2020 ER Pension Amts'!W81</f>
        <v>129756.4</v>
      </c>
      <c r="W88" s="107">
        <f>'[4]2020 ER Pension Amts'!X81</f>
        <v>-2608.17</v>
      </c>
      <c r="X88" s="107">
        <f>-'[4]2020 ER Pension Amts'!Y81</f>
        <v>-5.42</v>
      </c>
      <c r="Y88" s="107">
        <f>'[4]2020 ER Pension Amts'!Z81</f>
        <v>-128.47</v>
      </c>
      <c r="Z88" s="107">
        <f>'[4]2020 ER Pension Amts'!AA81</f>
        <v>14989.77</v>
      </c>
    </row>
    <row r="89" spans="1:26" s="9" customFormat="1" ht="15" customHeight="1" x14ac:dyDescent="0.3">
      <c r="A89" s="105" t="str">
        <f>'[4]2020 ER Pension Amts'!A82</f>
        <v xml:space="preserve"> LsrAgy00712</v>
      </c>
      <c r="B89" s="106" t="str">
        <f>'[4]2020 ER Pension Amts'!B82</f>
        <v>CITY OF MARKSVILLE</v>
      </c>
      <c r="C89" s="107">
        <f>'[4]2020 ER Pension Amts'!C82</f>
        <v>12362.4</v>
      </c>
      <c r="D89" s="107">
        <f>'[4]2020 ER Pension Amts'!D82</f>
        <v>5254.02</v>
      </c>
      <c r="E89" s="108">
        <f>'[4]2020 ER Pension Amts'!E82</f>
        <v>0.42499999999999999</v>
      </c>
      <c r="F89" s="107">
        <f>'[4]2020 ER Pension Amts'!F82</f>
        <v>51691.67</v>
      </c>
      <c r="G89" s="109">
        <f>'[4]2020 ER Pension Amts'!G82</f>
        <v>6.2500000000000003E-6</v>
      </c>
      <c r="H89" s="109">
        <f>'[4]2020 ER Pension Amts'!H82</f>
        <v>6.4699999999999999E-6</v>
      </c>
      <c r="I89" s="109">
        <f>'[4]2020 ER Pension Amts'!I82</f>
        <v>-2.2000000000000001E-7</v>
      </c>
      <c r="J89" s="107">
        <f>'[4]2020 ER Pension Amts'!J82</f>
        <v>6660.25</v>
      </c>
      <c r="K89" s="107">
        <f>'[4]2020 ER Pension Amts'!K82</f>
        <v>0</v>
      </c>
      <c r="L89" s="107">
        <f>'[4]2020 ER Pension Amts'!L82</f>
        <v>165.4</v>
      </c>
      <c r="M89" s="107">
        <f>'[4]2020 ER Pension Amts'!P82+'[4]2020 ER Pension Amts'!M82</f>
        <v>7556.33</v>
      </c>
      <c r="N89" s="107">
        <f>'[4]2020 ER Pension Amts'!N82</f>
        <v>-496.43</v>
      </c>
      <c r="O89" s="107">
        <f>'[4]2020 ER Pension Amts'!O82</f>
        <v>0</v>
      </c>
      <c r="P89" s="107">
        <f>'[4]2020 ER Pension Amts'!Q82</f>
        <v>962.39</v>
      </c>
      <c r="Q89" s="107">
        <f>'[4]2020 ER Pension Amts'!R82</f>
        <v>2179.1</v>
      </c>
      <c r="R89" s="107">
        <f>'[4]2020 ER Pension Amts'!S82</f>
        <v>2335.1</v>
      </c>
      <c r="S89" s="107">
        <f>'[4]2020 ER Pension Amts'!T82</f>
        <v>1748.71</v>
      </c>
      <c r="T89" s="107">
        <f>'[4]2020 ER Pension Amts'!U82</f>
        <v>63521.03</v>
      </c>
      <c r="U89" s="107">
        <f>'[4]2020 ER Pension Amts'!V82</f>
        <v>41653.17</v>
      </c>
      <c r="V89" s="107">
        <f>'[4]2020 ER Pension Amts'!W82</f>
        <v>46874.59</v>
      </c>
      <c r="W89" s="107">
        <f>'[4]2020 ER Pension Amts'!X82</f>
        <v>-1593.88</v>
      </c>
      <c r="X89" s="107">
        <f>-'[4]2020 ER Pension Amts'!Y82</f>
        <v>-3.31</v>
      </c>
      <c r="Y89" s="107">
        <f>'[4]2020 ER Pension Amts'!Z82</f>
        <v>-78.510000000000005</v>
      </c>
      <c r="Z89" s="107">
        <f>'[4]2020 ER Pension Amts'!AA82</f>
        <v>5338.24</v>
      </c>
    </row>
    <row r="90" spans="1:26" s="9" customFormat="1" ht="15" customHeight="1" x14ac:dyDescent="0.3">
      <c r="A90" s="105" t="str">
        <f>'[4]2020 ER Pension Amts'!A83</f>
        <v xml:space="preserve"> LsrAgy00770</v>
      </c>
      <c r="B90" s="106" t="str">
        <f>'[4]2020 ER Pension Amts'!B83</f>
        <v>CITY OF MINDEN</v>
      </c>
      <c r="C90" s="107">
        <f>'[4]2020 ER Pension Amts'!C83</f>
        <v>5538.48</v>
      </c>
      <c r="D90" s="107">
        <f>'[4]2020 ER Pension Amts'!D83</f>
        <v>2414.7772799999998</v>
      </c>
      <c r="E90" s="108">
        <f>'[4]2020 ER Pension Amts'!E83</f>
        <v>0.436</v>
      </c>
      <c r="F90" s="107">
        <f>'[4]2020 ER Pension Amts'!F83</f>
        <v>23736.82</v>
      </c>
      <c r="G90" s="109">
        <f>'[4]2020 ER Pension Amts'!G83</f>
        <v>2.8700000000000001E-6</v>
      </c>
      <c r="H90" s="109">
        <f>'[4]2020 ER Pension Amts'!H83</f>
        <v>2.8700000000000001E-6</v>
      </c>
      <c r="I90" s="109">
        <f>'[4]2020 ER Pension Amts'!I83</f>
        <v>0</v>
      </c>
      <c r="J90" s="107">
        <f>'[4]2020 ER Pension Amts'!J83</f>
        <v>3058.39</v>
      </c>
      <c r="K90" s="107">
        <f>'[4]2020 ER Pension Amts'!K83</f>
        <v>0</v>
      </c>
      <c r="L90" s="107">
        <f>'[4]2020 ER Pension Amts'!L83</f>
        <v>75.95</v>
      </c>
      <c r="M90" s="107">
        <f>'[4]2020 ER Pension Amts'!P83+'[4]2020 ER Pension Amts'!M83</f>
        <v>3469.87</v>
      </c>
      <c r="N90" s="107">
        <f>'[4]2020 ER Pension Amts'!N83</f>
        <v>-227.96</v>
      </c>
      <c r="O90" s="107">
        <f>'[4]2020 ER Pension Amts'!O83</f>
        <v>0</v>
      </c>
      <c r="P90" s="107">
        <f>'[4]2020 ER Pension Amts'!Q83</f>
        <v>441.93</v>
      </c>
      <c r="Q90" s="107">
        <f>'[4]2020 ER Pension Amts'!R83</f>
        <v>1000.64</v>
      </c>
      <c r="R90" s="107">
        <f>'[4]2020 ER Pension Amts'!S83</f>
        <v>1072.28</v>
      </c>
      <c r="S90" s="107">
        <f>'[4]2020 ER Pension Amts'!T83</f>
        <v>803.01</v>
      </c>
      <c r="T90" s="107">
        <f>'[4]2020 ER Pension Amts'!U83</f>
        <v>29168.85</v>
      </c>
      <c r="U90" s="107">
        <f>'[4]2020 ER Pension Amts'!V83</f>
        <v>19127.13</v>
      </c>
      <c r="V90" s="107">
        <f>'[4]2020 ER Pension Amts'!W83</f>
        <v>20792.900000000001</v>
      </c>
      <c r="W90" s="107">
        <f>'[4]2020 ER Pension Amts'!X83</f>
        <v>0</v>
      </c>
      <c r="X90" s="107">
        <f>-'[4]2020 ER Pension Amts'!Y83</f>
        <v>0</v>
      </c>
      <c r="Y90" s="107">
        <f>'[4]2020 ER Pension Amts'!Z83</f>
        <v>0</v>
      </c>
      <c r="Z90" s="107">
        <f>'[4]2020 ER Pension Amts'!AA83</f>
        <v>2451.3200000000002</v>
      </c>
    </row>
    <row r="91" spans="1:26" s="9" customFormat="1" ht="15" customHeight="1" x14ac:dyDescent="0.3">
      <c r="A91" s="105" t="str">
        <f>'[4]2020 ER Pension Amts'!A84</f>
        <v xml:space="preserve"> LsrAgy00736</v>
      </c>
      <c r="B91" s="106" t="str">
        <f>'[4]2020 ER Pension Amts'!B84</f>
        <v>CITY OF MONROE</v>
      </c>
      <c r="C91" s="107">
        <f>'[4]2020 ER Pension Amts'!C84</f>
        <v>255410.28</v>
      </c>
      <c r="D91" s="107">
        <f>'[4]2020 ER Pension Amts'!D84</f>
        <v>109485.87336</v>
      </c>
      <c r="E91" s="108">
        <f>'[4]2020 ER Pension Amts'!E84</f>
        <v>0.42866660000000001</v>
      </c>
      <c r="F91" s="107">
        <f>'[4]2020 ER Pension Amts'!F84</f>
        <v>1076675.55</v>
      </c>
      <c r="G91" s="109">
        <f>'[4]2020 ER Pension Amts'!G84</f>
        <v>1.3018E-4</v>
      </c>
      <c r="H91" s="109">
        <f>'[4]2020 ER Pension Amts'!H84</f>
        <v>1.3334999999999999E-4</v>
      </c>
      <c r="I91" s="109">
        <f>'[4]2020 ER Pension Amts'!I84</f>
        <v>-3.1700000000000001E-6</v>
      </c>
      <c r="J91" s="107">
        <f>'[4]2020 ER Pension Amts'!J84</f>
        <v>138724.97</v>
      </c>
      <c r="K91" s="107">
        <f>'[4]2020 ER Pension Amts'!K84</f>
        <v>0</v>
      </c>
      <c r="L91" s="107">
        <f>'[4]2020 ER Pension Amts'!L84</f>
        <v>3445.02</v>
      </c>
      <c r="M91" s="107">
        <f>'[4]2020 ER Pension Amts'!P84+'[4]2020 ER Pension Amts'!M84</f>
        <v>157389.32999999999</v>
      </c>
      <c r="N91" s="107">
        <f>'[4]2020 ER Pension Amts'!N84</f>
        <v>-10340</v>
      </c>
      <c r="O91" s="107">
        <f>'[4]2020 ER Pension Amts'!O84</f>
        <v>0</v>
      </c>
      <c r="P91" s="107">
        <f>'[4]2020 ER Pension Amts'!Q84</f>
        <v>20045.53</v>
      </c>
      <c r="Q91" s="107">
        <f>'[4]2020 ER Pension Amts'!R84</f>
        <v>45388.07</v>
      </c>
      <c r="R91" s="107">
        <f>'[4]2020 ER Pension Amts'!S84</f>
        <v>48637.32</v>
      </c>
      <c r="S91" s="107">
        <f>'[4]2020 ER Pension Amts'!T84</f>
        <v>36423.440000000002</v>
      </c>
      <c r="T91" s="107">
        <f>'[4]2020 ER Pension Amts'!U84</f>
        <v>1323066.73</v>
      </c>
      <c r="U91" s="107">
        <f>'[4]2020 ER Pension Amts'!V84</f>
        <v>867585.46</v>
      </c>
      <c r="V91" s="107">
        <f>'[4]2020 ER Pension Amts'!W84</f>
        <v>966109.19</v>
      </c>
      <c r="W91" s="107">
        <f>'[4]2020 ER Pension Amts'!X84</f>
        <v>-22966.38</v>
      </c>
      <c r="X91" s="107">
        <f>-'[4]2020 ER Pension Amts'!Y84</f>
        <v>-47.72</v>
      </c>
      <c r="Y91" s="107">
        <f>'[4]2020 ER Pension Amts'!Z84</f>
        <v>-1131.28</v>
      </c>
      <c r="Z91" s="107">
        <f>'[4]2020 ER Pension Amts'!AA84</f>
        <v>111189.05</v>
      </c>
    </row>
    <row r="92" spans="1:26" s="9" customFormat="1" ht="15" customHeight="1" x14ac:dyDescent="0.3">
      <c r="A92" s="105" t="str">
        <f>'[4]2020 ER Pension Amts'!A85</f>
        <v xml:space="preserve"> LsrAgy00705</v>
      </c>
      <c r="B92" s="106" t="str">
        <f>'[4]2020 ER Pension Amts'!B85</f>
        <v>CITY OF MORGAN CITY</v>
      </c>
      <c r="C92" s="107">
        <f>'[4]2020 ER Pension Amts'!C85</f>
        <v>36000</v>
      </c>
      <c r="D92" s="107">
        <f>'[4]2020 ER Pension Amts'!D85</f>
        <v>15300</v>
      </c>
      <c r="E92" s="108">
        <f>'[4]2020 ER Pension Amts'!E85</f>
        <v>0.42499999999999999</v>
      </c>
      <c r="F92" s="107">
        <f>'[4]2020 ER Pension Amts'!F85</f>
        <v>150443.45000000001</v>
      </c>
      <c r="G92" s="109">
        <f>'[4]2020 ER Pension Amts'!G85</f>
        <v>1.819E-5</v>
      </c>
      <c r="H92" s="109">
        <f>'[4]2020 ER Pension Amts'!H85</f>
        <v>1.8850000000000001E-5</v>
      </c>
      <c r="I92" s="109">
        <f>'[4]2020 ER Pension Amts'!I85</f>
        <v>-6.6000000000000003E-7</v>
      </c>
      <c r="J92" s="107">
        <f>'[4]2020 ER Pension Amts'!J85</f>
        <v>19383.990000000002</v>
      </c>
      <c r="K92" s="107">
        <f>'[4]2020 ER Pension Amts'!K85</f>
        <v>0</v>
      </c>
      <c r="L92" s="107">
        <f>'[4]2020 ER Pension Amts'!L85</f>
        <v>481.37</v>
      </c>
      <c r="M92" s="107">
        <f>'[4]2020 ER Pension Amts'!P85+'[4]2020 ER Pension Amts'!M85</f>
        <v>21991.95</v>
      </c>
      <c r="N92" s="107">
        <f>'[4]2020 ER Pension Amts'!N85</f>
        <v>-1444.8</v>
      </c>
      <c r="O92" s="107">
        <f>'[4]2020 ER Pension Amts'!O85</f>
        <v>0</v>
      </c>
      <c r="P92" s="107">
        <f>'[4]2020 ER Pension Amts'!Q85</f>
        <v>2800.95</v>
      </c>
      <c r="Q92" s="107">
        <f>'[4]2020 ER Pension Amts'!R85</f>
        <v>6342.06</v>
      </c>
      <c r="R92" s="107">
        <f>'[4]2020 ER Pension Amts'!S85</f>
        <v>6796.07</v>
      </c>
      <c r="S92" s="107">
        <f>'[4]2020 ER Pension Amts'!T85</f>
        <v>5089.43</v>
      </c>
      <c r="T92" s="107">
        <f>'[4]2020 ER Pension Amts'!U85</f>
        <v>184871.59</v>
      </c>
      <c r="U92" s="107">
        <f>'[4]2020 ER Pension Amts'!V85</f>
        <v>121227.37</v>
      </c>
      <c r="V92" s="107">
        <f>'[4]2020 ER Pension Amts'!W85</f>
        <v>136566.62</v>
      </c>
      <c r="W92" s="107">
        <f>'[4]2020 ER Pension Amts'!X85</f>
        <v>-4781.6400000000003</v>
      </c>
      <c r="X92" s="107">
        <f>-'[4]2020 ER Pension Amts'!Y85</f>
        <v>-9.94</v>
      </c>
      <c r="Y92" s="107">
        <f>'[4]2020 ER Pension Amts'!Z85</f>
        <v>-235.53</v>
      </c>
      <c r="Z92" s="107">
        <f>'[4]2020 ER Pension Amts'!AA85</f>
        <v>15536.4</v>
      </c>
    </row>
    <row r="93" spans="1:26" s="9" customFormat="1" ht="15" customHeight="1" x14ac:dyDescent="0.3">
      <c r="A93" s="105" t="str">
        <f>'[4]2020 ER Pension Amts'!A86</f>
        <v xml:space="preserve"> LsrAgy00773</v>
      </c>
      <c r="B93" s="106" t="str">
        <f>'[4]2020 ER Pension Amts'!B86</f>
        <v>CITY OF NATCHITOCHES</v>
      </c>
      <c r="C93" s="107">
        <f>'[4]2020 ER Pension Amts'!C86</f>
        <v>12000</v>
      </c>
      <c r="D93" s="107">
        <f>'[4]2020 ER Pension Amts'!D86</f>
        <v>5100</v>
      </c>
      <c r="E93" s="108">
        <f>'[4]2020 ER Pension Amts'!E86</f>
        <v>0.42499999999999999</v>
      </c>
      <c r="F93" s="107">
        <f>'[4]2020 ER Pension Amts'!F86</f>
        <v>50120.25</v>
      </c>
      <c r="G93" s="109">
        <f>'[4]2020 ER Pension Amts'!G86</f>
        <v>6.0599999999999996E-6</v>
      </c>
      <c r="H93" s="109">
        <f>'[4]2020 ER Pension Amts'!H86</f>
        <v>6.28E-6</v>
      </c>
      <c r="I93" s="109">
        <f>'[4]2020 ER Pension Amts'!I86</f>
        <v>-2.2000000000000001E-7</v>
      </c>
      <c r="J93" s="107">
        <f>'[4]2020 ER Pension Amts'!J86</f>
        <v>6457.78</v>
      </c>
      <c r="K93" s="107">
        <f>'[4]2020 ER Pension Amts'!K86</f>
        <v>0</v>
      </c>
      <c r="L93" s="107">
        <f>'[4]2020 ER Pension Amts'!L86</f>
        <v>160.37</v>
      </c>
      <c r="M93" s="107">
        <f>'[4]2020 ER Pension Amts'!P86+'[4]2020 ER Pension Amts'!M86</f>
        <v>7326.619999999999</v>
      </c>
      <c r="N93" s="107">
        <f>'[4]2020 ER Pension Amts'!N86</f>
        <v>-481.34</v>
      </c>
      <c r="O93" s="107">
        <f>'[4]2020 ER Pension Amts'!O86</f>
        <v>0</v>
      </c>
      <c r="P93" s="107">
        <f>'[4]2020 ER Pension Amts'!Q86</f>
        <v>933.14</v>
      </c>
      <c r="Q93" s="107">
        <f>'[4]2020 ER Pension Amts'!R86</f>
        <v>2112.86</v>
      </c>
      <c r="R93" s="107">
        <f>'[4]2020 ER Pension Amts'!S86</f>
        <v>2264.11</v>
      </c>
      <c r="S93" s="107">
        <f>'[4]2020 ER Pension Amts'!T86</f>
        <v>1695.55</v>
      </c>
      <c r="T93" s="107">
        <f>'[4]2020 ER Pension Amts'!U86</f>
        <v>61589.99</v>
      </c>
      <c r="U93" s="107">
        <f>'[4]2020 ER Pension Amts'!V86</f>
        <v>40386.910000000003</v>
      </c>
      <c r="V93" s="107">
        <f>'[4]2020 ER Pension Amts'!W86</f>
        <v>45498.06</v>
      </c>
      <c r="W93" s="107">
        <f>'[4]2020 ER Pension Amts'!X86</f>
        <v>-1593.88</v>
      </c>
      <c r="X93" s="107">
        <f>-'[4]2020 ER Pension Amts'!Y86</f>
        <v>-3.31</v>
      </c>
      <c r="Y93" s="107">
        <f>'[4]2020 ER Pension Amts'!Z86</f>
        <v>-78.510000000000005</v>
      </c>
      <c r="Z93" s="107">
        <f>'[4]2020 ER Pension Amts'!AA86</f>
        <v>5175.95</v>
      </c>
    </row>
    <row r="94" spans="1:26" s="9" customFormat="1" ht="15" customHeight="1" x14ac:dyDescent="0.3">
      <c r="A94" s="105" t="str">
        <f>'[4]2020 ER Pension Amts'!A87</f>
        <v xml:space="preserve"> LsrAgy00792</v>
      </c>
      <c r="B94" s="106" t="str">
        <f>'[4]2020 ER Pension Amts'!B87</f>
        <v>CITY OF NEW IBERIA</v>
      </c>
      <c r="C94" s="107">
        <f>'[4]2020 ER Pension Amts'!C87</f>
        <v>39852.839999999997</v>
      </c>
      <c r="D94" s="107">
        <f>'[4]2020 ER Pension Amts'!D87</f>
        <v>17375.838240000001</v>
      </c>
      <c r="E94" s="108">
        <f>'[4]2020 ER Pension Amts'!E87</f>
        <v>0.436</v>
      </c>
      <c r="F94" s="107">
        <f>'[4]2020 ER Pension Amts'!F87</f>
        <v>170872</v>
      </c>
      <c r="G94" s="109">
        <f>'[4]2020 ER Pension Amts'!G87</f>
        <v>2.0659999999999999E-5</v>
      </c>
      <c r="H94" s="109">
        <f>'[4]2020 ER Pension Amts'!H87</f>
        <v>2.0679999999999999E-5</v>
      </c>
      <c r="I94" s="109">
        <f>'[4]2020 ER Pension Amts'!I87</f>
        <v>-2E-8</v>
      </c>
      <c r="J94" s="107">
        <f>'[4]2020 ER Pension Amts'!J87</f>
        <v>22016.12</v>
      </c>
      <c r="K94" s="107">
        <f>'[4]2020 ER Pension Amts'!K87</f>
        <v>0</v>
      </c>
      <c r="L94" s="107">
        <f>'[4]2020 ER Pension Amts'!L87</f>
        <v>546.74</v>
      </c>
      <c r="M94" s="107">
        <f>'[4]2020 ER Pension Amts'!P87+'[4]2020 ER Pension Amts'!M87</f>
        <v>24978.22</v>
      </c>
      <c r="N94" s="107">
        <f>'[4]2020 ER Pension Amts'!N87</f>
        <v>-1640.99</v>
      </c>
      <c r="O94" s="107">
        <f>'[4]2020 ER Pension Amts'!O87</f>
        <v>0</v>
      </c>
      <c r="P94" s="107">
        <f>'[4]2020 ER Pension Amts'!Q87</f>
        <v>3181.29</v>
      </c>
      <c r="Q94" s="107">
        <f>'[4]2020 ER Pension Amts'!R87</f>
        <v>7203.24</v>
      </c>
      <c r="R94" s="107">
        <f>'[4]2020 ER Pension Amts'!S87</f>
        <v>7718.9</v>
      </c>
      <c r="S94" s="107">
        <f>'[4]2020 ER Pension Amts'!T87</f>
        <v>5780.52</v>
      </c>
      <c r="T94" s="107">
        <f>'[4]2020 ER Pension Amts'!U87</f>
        <v>209975.1</v>
      </c>
      <c r="U94" s="107">
        <f>'[4]2020 ER Pension Amts'!V87</f>
        <v>137688.71</v>
      </c>
      <c r="V94" s="107">
        <f>'[4]2020 ER Pension Amts'!W87</f>
        <v>149824.81</v>
      </c>
      <c r="W94" s="107">
        <f>'[4]2020 ER Pension Amts'!X87</f>
        <v>-144.9</v>
      </c>
      <c r="X94" s="107">
        <f>-'[4]2020 ER Pension Amts'!Y87</f>
        <v>-0.3</v>
      </c>
      <c r="Y94" s="107">
        <f>'[4]2020 ER Pension Amts'!Z87</f>
        <v>-7.14</v>
      </c>
      <c r="Z94" s="107">
        <f>'[4]2020 ER Pension Amts'!AA87</f>
        <v>17646.07</v>
      </c>
    </row>
    <row r="95" spans="1:26" s="9" customFormat="1" ht="15" customHeight="1" x14ac:dyDescent="0.3">
      <c r="A95" s="105" t="str">
        <f>'[4]2020 ER Pension Amts'!A88</f>
        <v xml:space="preserve"> LsrAgy00782</v>
      </c>
      <c r="B95" s="106" t="str">
        <f>'[4]2020 ER Pension Amts'!B88</f>
        <v>CITY OF OAKDALE</v>
      </c>
      <c r="C95" s="107">
        <f>'[4]2020 ER Pension Amts'!C88</f>
        <v>16692</v>
      </c>
      <c r="D95" s="107">
        <f>'[4]2020 ER Pension Amts'!D88</f>
        <v>7094.1</v>
      </c>
      <c r="E95" s="108">
        <f>'[4]2020 ER Pension Amts'!E88</f>
        <v>0.42499999999999999</v>
      </c>
      <c r="F95" s="107">
        <f>'[4]2020 ER Pension Amts'!F88</f>
        <v>69721.73</v>
      </c>
      <c r="G95" s="109">
        <f>'[4]2020 ER Pension Amts'!G88</f>
        <v>8.4300000000000006E-6</v>
      </c>
      <c r="H95" s="109">
        <f>'[4]2020 ER Pension Amts'!H88</f>
        <v>8.7399999999999993E-6</v>
      </c>
      <c r="I95" s="109">
        <f>'[4]2020 ER Pension Amts'!I88</f>
        <v>-3.1E-7</v>
      </c>
      <c r="J95" s="107">
        <f>'[4]2020 ER Pension Amts'!J88</f>
        <v>8983.34</v>
      </c>
      <c r="K95" s="107">
        <f>'[4]2020 ER Pension Amts'!K88</f>
        <v>0</v>
      </c>
      <c r="L95" s="107">
        <f>'[4]2020 ER Pension Amts'!L88</f>
        <v>223.09</v>
      </c>
      <c r="M95" s="107">
        <f>'[4]2020 ER Pension Amts'!P88+'[4]2020 ER Pension Amts'!M88</f>
        <v>10191.98</v>
      </c>
      <c r="N95" s="107">
        <f>'[4]2020 ER Pension Amts'!N88</f>
        <v>-669.58</v>
      </c>
      <c r="O95" s="107">
        <f>'[4]2020 ER Pension Amts'!O88</f>
        <v>0</v>
      </c>
      <c r="P95" s="107">
        <f>'[4]2020 ER Pension Amts'!Q88</f>
        <v>1298.08</v>
      </c>
      <c r="Q95" s="107">
        <f>'[4]2020 ER Pension Amts'!R88</f>
        <v>2939.17</v>
      </c>
      <c r="R95" s="107">
        <f>'[4]2020 ER Pension Amts'!S88</f>
        <v>3149.58</v>
      </c>
      <c r="S95" s="107">
        <f>'[4]2020 ER Pension Amts'!T88</f>
        <v>2358.65</v>
      </c>
      <c r="T95" s="107">
        <f>'[4]2020 ER Pension Amts'!U88</f>
        <v>85677.16</v>
      </c>
      <c r="U95" s="107">
        <f>'[4]2020 ER Pension Amts'!V88</f>
        <v>56181.79</v>
      </c>
      <c r="V95" s="107">
        <f>'[4]2020 ER Pension Amts'!W88</f>
        <v>63320.54</v>
      </c>
      <c r="W95" s="107">
        <f>'[4]2020 ER Pension Amts'!X88</f>
        <v>-2245.92</v>
      </c>
      <c r="X95" s="107">
        <f>-'[4]2020 ER Pension Amts'!Y88</f>
        <v>-4.67</v>
      </c>
      <c r="Y95" s="107">
        <f>'[4]2020 ER Pension Amts'!Z88</f>
        <v>-110.63</v>
      </c>
      <c r="Z95" s="107">
        <f>'[4]2020 ER Pension Amts'!AA88</f>
        <v>7200.21</v>
      </c>
    </row>
    <row r="96" spans="1:26" s="9" customFormat="1" ht="15" customHeight="1" x14ac:dyDescent="0.3">
      <c r="A96" s="105" t="str">
        <f>'[4]2020 ER Pension Amts'!A89</f>
        <v xml:space="preserve"> LsrAgy00762</v>
      </c>
      <c r="B96" s="106" t="str">
        <f>'[4]2020 ER Pension Amts'!B89</f>
        <v>CITY OF OPELOUSAS</v>
      </c>
      <c r="C96" s="107">
        <f>'[4]2020 ER Pension Amts'!C89</f>
        <v>33820.800000000003</v>
      </c>
      <c r="D96" s="107">
        <f>'[4]2020 ER Pension Amts'!D89</f>
        <v>14373.84</v>
      </c>
      <c r="E96" s="108">
        <f>'[4]2020 ER Pension Amts'!E89</f>
        <v>0.42499999999999999</v>
      </c>
      <c r="F96" s="107">
        <f>'[4]2020 ER Pension Amts'!F89</f>
        <v>141345.71</v>
      </c>
      <c r="G96" s="109">
        <f>'[4]2020 ER Pension Amts'!G89</f>
        <v>1.7090000000000001E-5</v>
      </c>
      <c r="H96" s="109">
        <f>'[4]2020 ER Pension Amts'!H89</f>
        <v>1.7710000000000002E-5</v>
      </c>
      <c r="I96" s="109">
        <f>'[4]2020 ER Pension Amts'!I89</f>
        <v>-6.1999999999999999E-7</v>
      </c>
      <c r="J96" s="107">
        <f>'[4]2020 ER Pension Amts'!J89</f>
        <v>18211.78</v>
      </c>
      <c r="K96" s="107">
        <f>'[4]2020 ER Pension Amts'!K89</f>
        <v>0</v>
      </c>
      <c r="L96" s="107">
        <f>'[4]2020 ER Pension Amts'!L89</f>
        <v>452.26</v>
      </c>
      <c r="M96" s="107">
        <f>'[4]2020 ER Pension Amts'!P89+'[4]2020 ER Pension Amts'!M89</f>
        <v>20662.04</v>
      </c>
      <c r="N96" s="107">
        <f>'[4]2020 ER Pension Amts'!N89</f>
        <v>-1357.43</v>
      </c>
      <c r="O96" s="107">
        <f>'[4]2020 ER Pension Amts'!O89</f>
        <v>0</v>
      </c>
      <c r="P96" s="107">
        <f>'[4]2020 ER Pension Amts'!Q89</f>
        <v>2631.57</v>
      </c>
      <c r="Q96" s="107">
        <f>'[4]2020 ER Pension Amts'!R89</f>
        <v>5958.53</v>
      </c>
      <c r="R96" s="107">
        <f>'[4]2020 ER Pension Amts'!S89</f>
        <v>6385.1</v>
      </c>
      <c r="S96" s="107">
        <f>'[4]2020 ER Pension Amts'!T89</f>
        <v>4781.66</v>
      </c>
      <c r="T96" s="107">
        <f>'[4]2020 ER Pension Amts'!U89</f>
        <v>173691.89</v>
      </c>
      <c r="U96" s="107">
        <f>'[4]2020 ER Pension Amts'!V89</f>
        <v>113896.42</v>
      </c>
      <c r="V96" s="107">
        <f>'[4]2020 ER Pension Amts'!W89</f>
        <v>128307.41</v>
      </c>
      <c r="W96" s="107">
        <f>'[4]2020 ER Pension Amts'!X89</f>
        <v>-4491.8500000000004</v>
      </c>
      <c r="X96" s="107">
        <f>-'[4]2020 ER Pension Amts'!Y89</f>
        <v>-9.33</v>
      </c>
      <c r="Y96" s="107">
        <f>'[4]2020 ER Pension Amts'!Z89</f>
        <v>-221.26</v>
      </c>
      <c r="Z96" s="107">
        <f>'[4]2020 ER Pension Amts'!AA89</f>
        <v>14596.87</v>
      </c>
    </row>
    <row r="97" spans="1:26" s="9" customFormat="1" ht="15" customHeight="1" x14ac:dyDescent="0.3">
      <c r="A97" s="105" t="str">
        <f>'[4]2020 ER Pension Amts'!A90</f>
        <v xml:space="preserve"> LsrAgy00759</v>
      </c>
      <c r="B97" s="106" t="str">
        <f>'[4]2020 ER Pension Amts'!B90</f>
        <v>CITY OF PINEVILLE</v>
      </c>
      <c r="C97" s="107">
        <f>'[4]2020 ER Pension Amts'!C90</f>
        <v>19322.400000000001</v>
      </c>
      <c r="D97" s="107">
        <f>'[4]2020 ER Pension Amts'!D90</f>
        <v>8424.5663999999997</v>
      </c>
      <c r="E97" s="108">
        <f>'[4]2020 ER Pension Amts'!E90</f>
        <v>0.436</v>
      </c>
      <c r="F97" s="107">
        <f>'[4]2020 ER Pension Amts'!F90</f>
        <v>82872.09</v>
      </c>
      <c r="G97" s="109">
        <f>'[4]2020 ER Pension Amts'!G90</f>
        <v>1.0020000000000001E-5</v>
      </c>
      <c r="H97" s="109">
        <f>'[4]2020 ER Pension Amts'!H90</f>
        <v>1.0020000000000001E-5</v>
      </c>
      <c r="I97" s="109">
        <f>'[4]2020 ER Pension Amts'!I90</f>
        <v>0</v>
      </c>
      <c r="J97" s="107">
        <f>'[4]2020 ER Pension Amts'!J90</f>
        <v>10677.71</v>
      </c>
      <c r="K97" s="107">
        <f>'[4]2020 ER Pension Amts'!K90</f>
        <v>0</v>
      </c>
      <c r="L97" s="107">
        <f>'[4]2020 ER Pension Amts'!L90</f>
        <v>265.16000000000003</v>
      </c>
      <c r="M97" s="107">
        <f>'[4]2020 ER Pension Amts'!P90+'[4]2020 ER Pension Amts'!M90</f>
        <v>12114.31</v>
      </c>
      <c r="N97" s="107">
        <f>'[4]2020 ER Pension Amts'!N90</f>
        <v>-795.87</v>
      </c>
      <c r="O97" s="107">
        <f>'[4]2020 ER Pension Amts'!O90</f>
        <v>0</v>
      </c>
      <c r="P97" s="107">
        <f>'[4]2020 ER Pension Amts'!Q90</f>
        <v>1542.91</v>
      </c>
      <c r="Q97" s="107">
        <f>'[4]2020 ER Pension Amts'!R90</f>
        <v>3493.54</v>
      </c>
      <c r="R97" s="107">
        <f>'[4]2020 ER Pension Amts'!S90</f>
        <v>3743.63</v>
      </c>
      <c r="S97" s="107">
        <f>'[4]2020 ER Pension Amts'!T90</f>
        <v>2803.53</v>
      </c>
      <c r="T97" s="107">
        <f>'[4]2020 ER Pension Amts'!U90</f>
        <v>101836.91</v>
      </c>
      <c r="U97" s="107">
        <f>'[4]2020 ER Pension Amts'!V90</f>
        <v>66778.36</v>
      </c>
      <c r="V97" s="107">
        <f>'[4]2020 ER Pension Amts'!W90</f>
        <v>72594.03</v>
      </c>
      <c r="W97" s="107">
        <f>'[4]2020 ER Pension Amts'!X90</f>
        <v>0</v>
      </c>
      <c r="X97" s="107">
        <f>-'[4]2020 ER Pension Amts'!Y90</f>
        <v>0</v>
      </c>
      <c r="Y97" s="107">
        <f>'[4]2020 ER Pension Amts'!Z90</f>
        <v>0</v>
      </c>
      <c r="Z97" s="107">
        <f>'[4]2020 ER Pension Amts'!AA90</f>
        <v>8558.26</v>
      </c>
    </row>
    <row r="98" spans="1:26" s="9" customFormat="1" ht="15" customHeight="1" x14ac:dyDescent="0.3">
      <c r="A98" s="105" t="str">
        <f>'[4]2020 ER Pension Amts'!A91</f>
        <v xml:space="preserve"> LsrAgy00609</v>
      </c>
      <c r="B98" s="106" t="str">
        <f>'[4]2020 ER Pension Amts'!B91</f>
        <v>CITY OF PLAQUEMINE</v>
      </c>
      <c r="C98" s="107">
        <f>'[4]2020 ER Pension Amts'!C91</f>
        <v>34455.480000000003</v>
      </c>
      <c r="D98" s="107">
        <f>'[4]2020 ER Pension Amts'!D91</f>
        <v>14643.579</v>
      </c>
      <c r="E98" s="108">
        <f>'[4]2020 ER Pension Amts'!E91</f>
        <v>0.42499999999999999</v>
      </c>
      <c r="F98" s="107">
        <f>'[4]2020 ER Pension Amts'!F91</f>
        <v>143992.32999999999</v>
      </c>
      <c r="G98" s="109">
        <f>'[4]2020 ER Pension Amts'!G91</f>
        <v>1.7410000000000001E-5</v>
      </c>
      <c r="H98" s="109">
        <f>'[4]2020 ER Pension Amts'!H91</f>
        <v>1.6180000000000001E-5</v>
      </c>
      <c r="I98" s="109">
        <f>'[4]2020 ER Pension Amts'!I91</f>
        <v>1.2300000000000001E-6</v>
      </c>
      <c r="J98" s="107">
        <f>'[4]2020 ER Pension Amts'!J91</f>
        <v>18552.79</v>
      </c>
      <c r="K98" s="107">
        <f>'[4]2020 ER Pension Amts'!K91</f>
        <v>0</v>
      </c>
      <c r="L98" s="107">
        <f>'[4]2020 ER Pension Amts'!L91</f>
        <v>460.73</v>
      </c>
      <c r="M98" s="107">
        <f>'[4]2020 ER Pension Amts'!P91+'[4]2020 ER Pension Amts'!M91</f>
        <v>21048.920000000002</v>
      </c>
      <c r="N98" s="107">
        <f>'[4]2020 ER Pension Amts'!N91</f>
        <v>-1382.85</v>
      </c>
      <c r="O98" s="107">
        <f>'[4]2020 ER Pension Amts'!O91</f>
        <v>0</v>
      </c>
      <c r="P98" s="107">
        <f>'[4]2020 ER Pension Amts'!Q91</f>
        <v>2680.85</v>
      </c>
      <c r="Q98" s="107">
        <f>'[4]2020 ER Pension Amts'!R91</f>
        <v>6070.1</v>
      </c>
      <c r="R98" s="107">
        <f>'[4]2020 ER Pension Amts'!S91</f>
        <v>6504.65</v>
      </c>
      <c r="S98" s="107">
        <f>'[4]2020 ER Pension Amts'!T91</f>
        <v>4871.1899999999996</v>
      </c>
      <c r="T98" s="107">
        <f>'[4]2020 ER Pension Amts'!U91</f>
        <v>176944.17</v>
      </c>
      <c r="U98" s="107">
        <f>'[4]2020 ER Pension Amts'!V91</f>
        <v>116029.06</v>
      </c>
      <c r="V98" s="107">
        <f>'[4]2020 ER Pension Amts'!W91</f>
        <v>117222.7</v>
      </c>
      <c r="W98" s="107">
        <f>'[4]2020 ER Pension Amts'!X91</f>
        <v>8911.24</v>
      </c>
      <c r="X98" s="107">
        <f>-'[4]2020 ER Pension Amts'!Y91</f>
        <v>18.52</v>
      </c>
      <c r="Y98" s="107">
        <f>'[4]2020 ER Pension Amts'!Z91</f>
        <v>438.95</v>
      </c>
      <c r="Z98" s="107">
        <f>'[4]2020 ER Pension Amts'!AA91</f>
        <v>14870.19</v>
      </c>
    </row>
    <row r="99" spans="1:26" s="9" customFormat="1" ht="15" customHeight="1" x14ac:dyDescent="0.3">
      <c r="A99" s="105" t="str">
        <f>'[4]2020 ER Pension Amts'!A92</f>
        <v xml:space="preserve"> LsrAgy00706</v>
      </c>
      <c r="B99" s="106" t="str">
        <f>'[4]2020 ER Pension Amts'!B92</f>
        <v>CITY OF PORT ALLEN</v>
      </c>
      <c r="C99" s="107">
        <f>'[4]2020 ER Pension Amts'!C92</f>
        <v>28508.04</v>
      </c>
      <c r="D99" s="107">
        <f>'[4]2020 ER Pension Amts'!D92</f>
        <v>12115.916999999999</v>
      </c>
      <c r="E99" s="108">
        <f>'[4]2020 ER Pension Amts'!E92</f>
        <v>0.42499999999999999</v>
      </c>
      <c r="F99" s="107">
        <f>'[4]2020 ER Pension Amts'!F92</f>
        <v>119180.32</v>
      </c>
      <c r="G99" s="109">
        <f>'[4]2020 ER Pension Amts'!G92</f>
        <v>1.4409999999999999E-5</v>
      </c>
      <c r="H99" s="109">
        <f>'[4]2020 ER Pension Amts'!H92</f>
        <v>1.4929999999999999E-5</v>
      </c>
      <c r="I99" s="109">
        <f>'[4]2020 ER Pension Amts'!I92</f>
        <v>-5.2E-7</v>
      </c>
      <c r="J99" s="107">
        <f>'[4]2020 ER Pension Amts'!J92</f>
        <v>15355.87</v>
      </c>
      <c r="K99" s="107">
        <f>'[4]2020 ER Pension Amts'!K92</f>
        <v>0</v>
      </c>
      <c r="L99" s="107">
        <f>'[4]2020 ER Pension Amts'!L92</f>
        <v>381.34</v>
      </c>
      <c r="M99" s="107">
        <f>'[4]2020 ER Pension Amts'!P92+'[4]2020 ER Pension Amts'!M92</f>
        <v>17421.88</v>
      </c>
      <c r="N99" s="107">
        <f>'[4]2020 ER Pension Amts'!N92</f>
        <v>-1144.56</v>
      </c>
      <c r="O99" s="107">
        <f>'[4]2020 ER Pension Amts'!O92</f>
        <v>0</v>
      </c>
      <c r="P99" s="107">
        <f>'[4]2020 ER Pension Amts'!Q92</f>
        <v>2218.9</v>
      </c>
      <c r="Q99" s="107">
        <f>'[4]2020 ER Pension Amts'!R92</f>
        <v>5024.1400000000003</v>
      </c>
      <c r="R99" s="107">
        <f>'[4]2020 ER Pension Amts'!S92</f>
        <v>5383.81</v>
      </c>
      <c r="S99" s="107">
        <f>'[4]2020 ER Pension Amts'!T92</f>
        <v>4031.82</v>
      </c>
      <c r="T99" s="107">
        <f>'[4]2020 ER Pension Amts'!U92</f>
        <v>146454.07999999999</v>
      </c>
      <c r="U99" s="107">
        <f>'[4]2020 ER Pension Amts'!V92</f>
        <v>96035.54</v>
      </c>
      <c r="V99" s="107">
        <f>'[4]2020 ER Pension Amts'!W92</f>
        <v>108166.56</v>
      </c>
      <c r="W99" s="107">
        <f>'[4]2020 ER Pension Amts'!X92</f>
        <v>-3767.35</v>
      </c>
      <c r="X99" s="107">
        <f>-'[4]2020 ER Pension Amts'!Y92</f>
        <v>-7.83</v>
      </c>
      <c r="Y99" s="107">
        <f>'[4]2020 ER Pension Amts'!Z92</f>
        <v>-185.57</v>
      </c>
      <c r="Z99" s="107">
        <f>'[4]2020 ER Pension Amts'!AA92</f>
        <v>12307.84</v>
      </c>
    </row>
    <row r="100" spans="1:26" s="9" customFormat="1" ht="15" customHeight="1" x14ac:dyDescent="0.3">
      <c r="A100" s="105" t="str">
        <f>'[4]2020 ER Pension Amts'!A93</f>
        <v xml:space="preserve"> LsrAgy00795</v>
      </c>
      <c r="B100" s="106" t="str">
        <f>'[4]2020 ER Pension Amts'!B93</f>
        <v>CITY OF RAYNE</v>
      </c>
      <c r="C100" s="107">
        <f>'[4]2020 ER Pension Amts'!C93</f>
        <v>22153.919999999998</v>
      </c>
      <c r="D100" s="107">
        <f>'[4]2020 ER Pension Amts'!D93</f>
        <v>9415.4159999999993</v>
      </c>
      <c r="E100" s="108">
        <f>'[4]2020 ER Pension Amts'!E93</f>
        <v>0.42499999999999999</v>
      </c>
      <c r="F100" s="107">
        <f>'[4]2020 ER Pension Amts'!F93</f>
        <v>92548.77</v>
      </c>
      <c r="G100" s="109">
        <f>'[4]2020 ER Pension Amts'!G93</f>
        <v>1.119E-5</v>
      </c>
      <c r="H100" s="109">
        <f>'[4]2020 ER Pension Amts'!H93</f>
        <v>1.1600000000000001E-5</v>
      </c>
      <c r="I100" s="109">
        <f>'[4]2020 ER Pension Amts'!I93</f>
        <v>-4.0999999999999999E-7</v>
      </c>
      <c r="J100" s="107">
        <f>'[4]2020 ER Pension Amts'!J93</f>
        <v>11924.51</v>
      </c>
      <c r="K100" s="107">
        <f>'[4]2020 ER Pension Amts'!K93</f>
        <v>0</v>
      </c>
      <c r="L100" s="107">
        <f>'[4]2020 ER Pension Amts'!L93</f>
        <v>296.13</v>
      </c>
      <c r="M100" s="107">
        <f>'[4]2020 ER Pension Amts'!P93+'[4]2020 ER Pension Amts'!M93</f>
        <v>13528.86</v>
      </c>
      <c r="N100" s="107">
        <f>'[4]2020 ER Pension Amts'!N93</f>
        <v>-888.8</v>
      </c>
      <c r="O100" s="107">
        <f>'[4]2020 ER Pension Amts'!O93</f>
        <v>0</v>
      </c>
      <c r="P100" s="107">
        <f>'[4]2020 ER Pension Amts'!Q93</f>
        <v>1723.07</v>
      </c>
      <c r="Q100" s="107">
        <f>'[4]2020 ER Pension Amts'!R93</f>
        <v>3901.46</v>
      </c>
      <c r="R100" s="107">
        <f>'[4]2020 ER Pension Amts'!S93</f>
        <v>4180.76</v>
      </c>
      <c r="S100" s="107">
        <f>'[4]2020 ER Pension Amts'!T93</f>
        <v>3130.88</v>
      </c>
      <c r="T100" s="107">
        <f>'[4]2020 ER Pension Amts'!U93</f>
        <v>113728.04</v>
      </c>
      <c r="U100" s="107">
        <f>'[4]2020 ER Pension Amts'!V93</f>
        <v>74575.83</v>
      </c>
      <c r="V100" s="107">
        <f>'[4]2020 ER Pension Amts'!W93</f>
        <v>84040.99</v>
      </c>
      <c r="W100" s="107">
        <f>'[4]2020 ER Pension Amts'!X93</f>
        <v>-2970.41</v>
      </c>
      <c r="X100" s="107">
        <f>-'[4]2020 ER Pension Amts'!Y93</f>
        <v>-6.17</v>
      </c>
      <c r="Y100" s="107">
        <f>'[4]2020 ER Pension Amts'!Z93</f>
        <v>-146.32</v>
      </c>
      <c r="Z100" s="107">
        <f>'[4]2020 ER Pension Amts'!AA93</f>
        <v>9557.58</v>
      </c>
    </row>
    <row r="101" spans="1:26" s="9" customFormat="1" ht="15" customHeight="1" x14ac:dyDescent="0.3">
      <c r="A101" s="105" t="str">
        <f>'[4]2020 ER Pension Amts'!A94</f>
        <v xml:space="preserve"> LsrAgy00786</v>
      </c>
      <c r="B101" s="106" t="str">
        <f>'[4]2020 ER Pension Amts'!B94</f>
        <v>CITY OF RUSTON</v>
      </c>
      <c r="C101" s="107">
        <f>'[4]2020 ER Pension Amts'!C94</f>
        <v>32988.839999999997</v>
      </c>
      <c r="D101" s="107">
        <f>'[4]2020 ER Pension Amts'!D94</f>
        <v>14020.257</v>
      </c>
      <c r="E101" s="108">
        <f>'[4]2020 ER Pension Amts'!E94</f>
        <v>0.42499999999999999</v>
      </c>
      <c r="F101" s="107">
        <f>'[4]2020 ER Pension Amts'!F94</f>
        <v>137872.03</v>
      </c>
      <c r="G101" s="109">
        <f>'[4]2020 ER Pension Amts'!G94</f>
        <v>1.6670000000000001E-5</v>
      </c>
      <c r="H101" s="109">
        <f>'[4]2020 ER Pension Amts'!H94</f>
        <v>1.5950000000000001E-5</v>
      </c>
      <c r="I101" s="109">
        <f>'[4]2020 ER Pension Amts'!I94</f>
        <v>7.1999999999999999E-7</v>
      </c>
      <c r="J101" s="107">
        <f>'[4]2020 ER Pension Amts'!J94</f>
        <v>17764.21</v>
      </c>
      <c r="K101" s="107">
        <f>'[4]2020 ER Pension Amts'!K94</f>
        <v>0</v>
      </c>
      <c r="L101" s="107">
        <f>'[4]2020 ER Pension Amts'!L94</f>
        <v>441.15</v>
      </c>
      <c r="M101" s="107">
        <f>'[4]2020 ER Pension Amts'!P94+'[4]2020 ER Pension Amts'!M94</f>
        <v>20154.25</v>
      </c>
      <c r="N101" s="107">
        <f>'[4]2020 ER Pension Amts'!N94</f>
        <v>-1324.07</v>
      </c>
      <c r="O101" s="107">
        <f>'[4]2020 ER Pension Amts'!O94</f>
        <v>0</v>
      </c>
      <c r="P101" s="107">
        <f>'[4]2020 ER Pension Amts'!Q94</f>
        <v>2566.9</v>
      </c>
      <c r="Q101" s="107">
        <f>'[4]2020 ER Pension Amts'!R94</f>
        <v>5812.1</v>
      </c>
      <c r="R101" s="107">
        <f>'[4]2020 ER Pension Amts'!S94</f>
        <v>6228.18</v>
      </c>
      <c r="S101" s="107">
        <f>'[4]2020 ER Pension Amts'!T94</f>
        <v>4664.1499999999996</v>
      </c>
      <c r="T101" s="107">
        <f>'[4]2020 ER Pension Amts'!U94</f>
        <v>169423.28</v>
      </c>
      <c r="U101" s="107">
        <f>'[4]2020 ER Pension Amts'!V94</f>
        <v>111097.32</v>
      </c>
      <c r="V101" s="107">
        <f>'[4]2020 ER Pension Amts'!W94</f>
        <v>115556.37</v>
      </c>
      <c r="W101" s="107">
        <f>'[4]2020 ER Pension Amts'!X94</f>
        <v>5216.34</v>
      </c>
      <c r="X101" s="107">
        <f>-'[4]2020 ER Pension Amts'!Y94</f>
        <v>10.84</v>
      </c>
      <c r="Y101" s="107">
        <f>'[4]2020 ER Pension Amts'!Z94</f>
        <v>256.95</v>
      </c>
      <c r="Z101" s="107">
        <f>'[4]2020 ER Pension Amts'!AA94</f>
        <v>14238.14</v>
      </c>
    </row>
    <row r="102" spans="1:26" s="9" customFormat="1" ht="15" customHeight="1" x14ac:dyDescent="0.3">
      <c r="A102" s="105" t="str">
        <f>'[4]2020 ER Pension Amts'!A95</f>
        <v xml:space="preserve"> LsrAgy00779</v>
      </c>
      <c r="B102" s="106" t="str">
        <f>'[4]2020 ER Pension Amts'!B95</f>
        <v>CITY OF SHREVEPORT</v>
      </c>
      <c r="C102" s="107">
        <f>'[4]2020 ER Pension Amts'!C95</f>
        <v>357715.20000000001</v>
      </c>
      <c r="D102" s="107">
        <f>'[4]2020 ER Pension Amts'!D95</f>
        <v>153996.39360000001</v>
      </c>
      <c r="E102" s="108">
        <f>'[4]2020 ER Pension Amts'!E95</f>
        <v>0.43049999999999999</v>
      </c>
      <c r="F102" s="107">
        <f>'[4]2020 ER Pension Amts'!F95</f>
        <v>1514359.29</v>
      </c>
      <c r="G102" s="109">
        <f>'[4]2020 ER Pension Amts'!G95</f>
        <v>1.8310000000000001E-4</v>
      </c>
      <c r="H102" s="109">
        <f>'[4]2020 ER Pension Amts'!H95</f>
        <v>1.9481000000000001E-4</v>
      </c>
      <c r="I102" s="109">
        <f>'[4]2020 ER Pension Amts'!I95</f>
        <v>-1.171E-5</v>
      </c>
      <c r="J102" s="107">
        <f>'[4]2020 ER Pension Amts'!J95</f>
        <v>195118.63</v>
      </c>
      <c r="K102" s="107">
        <f>'[4]2020 ER Pension Amts'!K95</f>
        <v>0</v>
      </c>
      <c r="L102" s="107">
        <f>'[4]2020 ER Pension Amts'!L95</f>
        <v>4845.47</v>
      </c>
      <c r="M102" s="107">
        <f>'[4]2020 ER Pension Amts'!P95+'[4]2020 ER Pension Amts'!M95</f>
        <v>221370.31</v>
      </c>
      <c r="N102" s="107">
        <f>'[4]2020 ER Pension Amts'!N95</f>
        <v>-14543.35</v>
      </c>
      <c r="O102" s="107">
        <f>'[4]2020 ER Pension Amts'!O95</f>
        <v>0</v>
      </c>
      <c r="P102" s="107">
        <f>'[4]2020 ER Pension Amts'!Q95</f>
        <v>28194.31</v>
      </c>
      <c r="Q102" s="107">
        <f>'[4]2020 ER Pension Amts'!R95</f>
        <v>63838.95</v>
      </c>
      <c r="R102" s="107">
        <f>'[4]2020 ER Pension Amts'!S95</f>
        <v>68409.070000000007</v>
      </c>
      <c r="S102" s="107">
        <f>'[4]2020 ER Pension Amts'!T95</f>
        <v>51230.080000000002</v>
      </c>
      <c r="T102" s="107">
        <f>'[4]2020 ER Pension Amts'!U95</f>
        <v>1860911.96</v>
      </c>
      <c r="U102" s="107">
        <f>'[4]2020 ER Pension Amts'!V95</f>
        <v>1220271.1499999999</v>
      </c>
      <c r="V102" s="107">
        <f>'[4]2020 ER Pension Amts'!W95</f>
        <v>1411381.56</v>
      </c>
      <c r="W102" s="107">
        <f>'[4]2020 ER Pension Amts'!X95</f>
        <v>-84837.93</v>
      </c>
      <c r="X102" s="107">
        <f>-'[4]2020 ER Pension Amts'!Y95</f>
        <v>-176.29</v>
      </c>
      <c r="Y102" s="107">
        <f>'[4]2020 ER Pension Amts'!Z95</f>
        <v>-4178.95</v>
      </c>
      <c r="Z102" s="107">
        <f>'[4]2020 ER Pension Amts'!AA95</f>
        <v>156388.97</v>
      </c>
    </row>
    <row r="103" spans="1:26" s="9" customFormat="1" ht="15" customHeight="1" x14ac:dyDescent="0.3">
      <c r="A103" s="105" t="str">
        <f>'[4]2020 ER Pension Amts'!A96</f>
        <v xml:space="preserve"> LsrAgy00617</v>
      </c>
      <c r="B103" s="106" t="str">
        <f>'[4]2020 ER Pension Amts'!B96</f>
        <v>CITY OF SLIDELL</v>
      </c>
      <c r="C103" s="107">
        <f>'[4]2020 ER Pension Amts'!C96</f>
        <v>40623.72</v>
      </c>
      <c r="D103" s="107">
        <f>'[4]2020 ER Pension Amts'!D96</f>
        <v>17711.941920000001</v>
      </c>
      <c r="E103" s="108">
        <f>'[4]2020 ER Pension Amts'!E96</f>
        <v>0.436</v>
      </c>
      <c r="F103" s="107">
        <f>'[4]2020 ER Pension Amts'!F96</f>
        <v>174180.27</v>
      </c>
      <c r="G103" s="109">
        <f>'[4]2020 ER Pension Amts'!G96</f>
        <v>2.1060000000000002E-5</v>
      </c>
      <c r="H103" s="109">
        <f>'[4]2020 ER Pension Amts'!H96</f>
        <v>2.128E-5</v>
      </c>
      <c r="I103" s="109">
        <f>'[4]2020 ER Pension Amts'!I96</f>
        <v>-2.2000000000000001E-7</v>
      </c>
      <c r="J103" s="107">
        <f>'[4]2020 ER Pension Amts'!J96</f>
        <v>22442.37</v>
      </c>
      <c r="K103" s="107">
        <f>'[4]2020 ER Pension Amts'!K96</f>
        <v>0</v>
      </c>
      <c r="L103" s="107">
        <f>'[4]2020 ER Pension Amts'!L96</f>
        <v>557.32000000000005</v>
      </c>
      <c r="M103" s="107">
        <f>'[4]2020 ER Pension Amts'!P96+'[4]2020 ER Pension Amts'!M96</f>
        <v>25461.82</v>
      </c>
      <c r="N103" s="107">
        <f>'[4]2020 ER Pension Amts'!N96</f>
        <v>-1672.76</v>
      </c>
      <c r="O103" s="107">
        <f>'[4]2020 ER Pension Amts'!O96</f>
        <v>0</v>
      </c>
      <c r="P103" s="107">
        <f>'[4]2020 ER Pension Amts'!Q96</f>
        <v>3242.89</v>
      </c>
      <c r="Q103" s="107">
        <f>'[4]2020 ER Pension Amts'!R96</f>
        <v>7342.7</v>
      </c>
      <c r="R103" s="107">
        <f>'[4]2020 ER Pension Amts'!S96</f>
        <v>7868.35</v>
      </c>
      <c r="S103" s="107">
        <f>'[4]2020 ER Pension Amts'!T96</f>
        <v>5892.44</v>
      </c>
      <c r="T103" s="107">
        <f>'[4]2020 ER Pension Amts'!U96</f>
        <v>214040.45</v>
      </c>
      <c r="U103" s="107">
        <f>'[4]2020 ER Pension Amts'!V96</f>
        <v>140354.51</v>
      </c>
      <c r="V103" s="107">
        <f>'[4]2020 ER Pension Amts'!W96</f>
        <v>154171.76</v>
      </c>
      <c r="W103" s="107">
        <f>'[4]2020 ER Pension Amts'!X96</f>
        <v>-1593.88</v>
      </c>
      <c r="X103" s="107">
        <f>-'[4]2020 ER Pension Amts'!Y96</f>
        <v>-3.31</v>
      </c>
      <c r="Y103" s="107">
        <f>'[4]2020 ER Pension Amts'!Z96</f>
        <v>-78.510000000000005</v>
      </c>
      <c r="Z103" s="107">
        <f>'[4]2020 ER Pension Amts'!AA96</f>
        <v>17987.72</v>
      </c>
    </row>
    <row r="104" spans="1:26" s="9" customFormat="1" ht="15" customHeight="1" x14ac:dyDescent="0.3">
      <c r="A104" s="105" t="str">
        <f>'[4]2020 ER Pension Amts'!A97</f>
        <v xml:space="preserve"> LsrAgy00791</v>
      </c>
      <c r="B104" s="106" t="str">
        <f>'[4]2020 ER Pension Amts'!B97</f>
        <v>CITY OF SULPHUR</v>
      </c>
      <c r="C104" s="107">
        <f>'[4]2020 ER Pension Amts'!C97</f>
        <v>21511.200000000001</v>
      </c>
      <c r="D104" s="107">
        <f>'[4]2020 ER Pension Amts'!D97</f>
        <v>9142.26</v>
      </c>
      <c r="E104" s="108">
        <f>'[4]2020 ER Pension Amts'!E97</f>
        <v>0.42499999999999999</v>
      </c>
      <c r="F104" s="107">
        <f>'[4]2020 ER Pension Amts'!F97</f>
        <v>89902.16</v>
      </c>
      <c r="G104" s="109">
        <f>'[4]2020 ER Pension Amts'!G97</f>
        <v>1.0869999999999999E-5</v>
      </c>
      <c r="H104" s="109">
        <f>'[4]2020 ER Pension Amts'!H97</f>
        <v>1.1270000000000001E-5</v>
      </c>
      <c r="I104" s="109">
        <f>'[4]2020 ER Pension Amts'!I97</f>
        <v>-3.9999999999999998E-7</v>
      </c>
      <c r="J104" s="107">
        <f>'[4]2020 ER Pension Amts'!J97</f>
        <v>11583.5</v>
      </c>
      <c r="K104" s="107">
        <f>'[4]2020 ER Pension Amts'!K97</f>
        <v>0</v>
      </c>
      <c r="L104" s="107">
        <f>'[4]2020 ER Pension Amts'!L97</f>
        <v>287.66000000000003</v>
      </c>
      <c r="M104" s="107">
        <f>'[4]2020 ER Pension Amts'!P97+'[4]2020 ER Pension Amts'!M97</f>
        <v>13141.97</v>
      </c>
      <c r="N104" s="107">
        <f>'[4]2020 ER Pension Amts'!N97</f>
        <v>-863.39</v>
      </c>
      <c r="O104" s="107">
        <f>'[4]2020 ER Pension Amts'!O97</f>
        <v>0</v>
      </c>
      <c r="P104" s="107">
        <f>'[4]2020 ER Pension Amts'!Q97</f>
        <v>1673.8</v>
      </c>
      <c r="Q104" s="107">
        <f>'[4]2020 ER Pension Amts'!R97</f>
        <v>3789.89</v>
      </c>
      <c r="R104" s="107">
        <f>'[4]2020 ER Pension Amts'!S97</f>
        <v>4061.2</v>
      </c>
      <c r="S104" s="107">
        <f>'[4]2020 ER Pension Amts'!T97</f>
        <v>3041.35</v>
      </c>
      <c r="T104" s="107">
        <f>'[4]2020 ER Pension Amts'!U97</f>
        <v>110475.77</v>
      </c>
      <c r="U104" s="107">
        <f>'[4]2020 ER Pension Amts'!V97</f>
        <v>72443.19</v>
      </c>
      <c r="V104" s="107">
        <f>'[4]2020 ER Pension Amts'!W97</f>
        <v>81650.17</v>
      </c>
      <c r="W104" s="107">
        <f>'[4]2020 ER Pension Amts'!X97</f>
        <v>-2897.97</v>
      </c>
      <c r="X104" s="107">
        <f>-'[4]2020 ER Pension Amts'!Y97</f>
        <v>-6.02</v>
      </c>
      <c r="Y104" s="107">
        <f>'[4]2020 ER Pension Amts'!Z97</f>
        <v>-142.75</v>
      </c>
      <c r="Z104" s="107">
        <f>'[4]2020 ER Pension Amts'!AA97</f>
        <v>9284.26</v>
      </c>
    </row>
    <row r="105" spans="1:26" s="9" customFormat="1" ht="15" customHeight="1" x14ac:dyDescent="0.3">
      <c r="A105" s="105" t="str">
        <f>'[4]2020 ER Pension Amts'!A98</f>
        <v xml:space="preserve"> LsrAgy00728</v>
      </c>
      <c r="B105" s="106" t="str">
        <f>'[4]2020 ER Pension Amts'!B98</f>
        <v>CITY OF THIBODAUX</v>
      </c>
      <c r="C105" s="107">
        <f>'[4]2020 ER Pension Amts'!C98</f>
        <v>38358</v>
      </c>
      <c r="D105" s="107">
        <f>'[4]2020 ER Pension Amts'!D98</f>
        <v>16302.15</v>
      </c>
      <c r="E105" s="108">
        <f>'[4]2020 ER Pension Amts'!E98</f>
        <v>0.42499999999999999</v>
      </c>
      <c r="F105" s="107">
        <f>'[4]2020 ER Pension Amts'!F98</f>
        <v>160285.54</v>
      </c>
      <c r="G105" s="109">
        <f>'[4]2020 ER Pension Amts'!G98</f>
        <v>1.9380000000000001E-5</v>
      </c>
      <c r="H105" s="109">
        <f>'[4]2020 ER Pension Amts'!H98</f>
        <v>1.95E-5</v>
      </c>
      <c r="I105" s="109">
        <f>'[4]2020 ER Pension Amts'!I98</f>
        <v>-1.1999999999999999E-7</v>
      </c>
      <c r="J105" s="107">
        <f>'[4]2020 ER Pension Amts'!J98</f>
        <v>20652.099999999999</v>
      </c>
      <c r="K105" s="107">
        <f>'[4]2020 ER Pension Amts'!K98</f>
        <v>0</v>
      </c>
      <c r="L105" s="107">
        <f>'[4]2020 ER Pension Amts'!L98</f>
        <v>512.86</v>
      </c>
      <c r="M105" s="107">
        <f>'[4]2020 ER Pension Amts'!P98+'[4]2020 ER Pension Amts'!M98</f>
        <v>23430.68</v>
      </c>
      <c r="N105" s="107">
        <f>'[4]2020 ER Pension Amts'!N98</f>
        <v>-1539.32</v>
      </c>
      <c r="O105" s="107">
        <f>'[4]2020 ER Pension Amts'!O98</f>
        <v>0</v>
      </c>
      <c r="P105" s="107">
        <f>'[4]2020 ER Pension Amts'!Q98</f>
        <v>2984.19</v>
      </c>
      <c r="Q105" s="107">
        <f>'[4]2020 ER Pension Amts'!R98</f>
        <v>6756.96</v>
      </c>
      <c r="R105" s="107">
        <f>'[4]2020 ER Pension Amts'!S98</f>
        <v>7240.68</v>
      </c>
      <c r="S105" s="107">
        <f>'[4]2020 ER Pension Amts'!T98</f>
        <v>5422.39</v>
      </c>
      <c r="T105" s="107">
        <f>'[4]2020 ER Pension Amts'!U98</f>
        <v>196966</v>
      </c>
      <c r="U105" s="107">
        <f>'[4]2020 ER Pension Amts'!V98</f>
        <v>129158.14</v>
      </c>
      <c r="V105" s="107">
        <f>'[4]2020 ER Pension Amts'!W98</f>
        <v>141275.81</v>
      </c>
      <c r="W105" s="107">
        <f>'[4]2020 ER Pension Amts'!X98</f>
        <v>-869.39</v>
      </c>
      <c r="X105" s="107">
        <f>-'[4]2020 ER Pension Amts'!Y98</f>
        <v>-1.81</v>
      </c>
      <c r="Y105" s="107">
        <f>'[4]2020 ER Pension Amts'!Z98</f>
        <v>-42.82</v>
      </c>
      <c r="Z105" s="107">
        <f>'[4]2020 ER Pension Amts'!AA98</f>
        <v>16552.8</v>
      </c>
    </row>
    <row r="106" spans="1:26" s="9" customFormat="1" ht="15" customHeight="1" x14ac:dyDescent="0.3">
      <c r="A106" s="105" t="str">
        <f>'[4]2020 ER Pension Amts'!A99</f>
        <v xml:space="preserve"> LsrAgy00547</v>
      </c>
      <c r="B106" s="106" t="str">
        <f>'[4]2020 ER Pension Amts'!B99</f>
        <v>CITY OF WEST MONROE</v>
      </c>
      <c r="C106" s="107">
        <f>'[4]2020 ER Pension Amts'!C99</f>
        <v>45341.4</v>
      </c>
      <c r="D106" s="107">
        <f>'[4]2020 ER Pension Amts'!D99</f>
        <v>19270.095000000001</v>
      </c>
      <c r="E106" s="108">
        <f>'[4]2020 ER Pension Amts'!E99</f>
        <v>0.42499999999999999</v>
      </c>
      <c r="F106" s="107">
        <f>'[4]2020 ER Pension Amts'!F99</f>
        <v>189481</v>
      </c>
      <c r="G106" s="109">
        <f>'[4]2020 ER Pension Amts'!G99</f>
        <v>2.2909999999999999E-5</v>
      </c>
      <c r="H106" s="109">
        <f>'[4]2020 ER Pension Amts'!H99</f>
        <v>2.3750000000000001E-5</v>
      </c>
      <c r="I106" s="109">
        <f>'[4]2020 ER Pension Amts'!I99</f>
        <v>-8.4E-7</v>
      </c>
      <c r="J106" s="107">
        <f>'[4]2020 ER Pension Amts'!J99</f>
        <v>24413.81</v>
      </c>
      <c r="K106" s="107">
        <f>'[4]2020 ER Pension Amts'!K99</f>
        <v>0</v>
      </c>
      <c r="L106" s="107">
        <f>'[4]2020 ER Pension Amts'!L99</f>
        <v>606.28</v>
      </c>
      <c r="M106" s="107">
        <f>'[4]2020 ER Pension Amts'!P99+'[4]2020 ER Pension Amts'!M99</f>
        <v>27698.49</v>
      </c>
      <c r="N106" s="107">
        <f>'[4]2020 ER Pension Amts'!N99</f>
        <v>-1819.71</v>
      </c>
      <c r="O106" s="107">
        <f>'[4]2020 ER Pension Amts'!O99</f>
        <v>0</v>
      </c>
      <c r="P106" s="107">
        <f>'[4]2020 ER Pension Amts'!Q99</f>
        <v>3527.75</v>
      </c>
      <c r="Q106" s="107">
        <f>'[4]2020 ER Pension Amts'!R99</f>
        <v>7987.71</v>
      </c>
      <c r="R106" s="107">
        <f>'[4]2020 ER Pension Amts'!S99</f>
        <v>8559.5400000000009</v>
      </c>
      <c r="S106" s="107">
        <f>'[4]2020 ER Pension Amts'!T99</f>
        <v>6410.06</v>
      </c>
      <c r="T106" s="107">
        <f>'[4]2020 ER Pension Amts'!U99</f>
        <v>232842.67</v>
      </c>
      <c r="U106" s="107">
        <f>'[4]2020 ER Pension Amts'!V99</f>
        <v>152683.85</v>
      </c>
      <c r="V106" s="107">
        <f>'[4]2020 ER Pension Amts'!W99</f>
        <v>172066.69</v>
      </c>
      <c r="W106" s="107">
        <f>'[4]2020 ER Pension Amts'!X99</f>
        <v>-6085.73</v>
      </c>
      <c r="X106" s="107">
        <f>-'[4]2020 ER Pension Amts'!Y99</f>
        <v>-12.65</v>
      </c>
      <c r="Y106" s="107">
        <f>'[4]2020 ER Pension Amts'!Z99</f>
        <v>-299.77</v>
      </c>
      <c r="Z106" s="107">
        <f>'[4]2020 ER Pension Amts'!AA99</f>
        <v>19567.84</v>
      </c>
    </row>
    <row r="107" spans="1:26" s="9" customFormat="1" ht="15" customHeight="1" x14ac:dyDescent="0.3">
      <c r="A107" s="105" t="str">
        <f>'[4]2020 ER Pension Amts'!A100</f>
        <v xml:space="preserve"> LsrAgy00733</v>
      </c>
      <c r="B107" s="106" t="str">
        <f>'[4]2020 ER Pension Amts'!B100</f>
        <v>CITY OF WINNFIELD</v>
      </c>
      <c r="C107" s="107">
        <f>'[4]2020 ER Pension Amts'!C100</f>
        <v>2400</v>
      </c>
      <c r="D107" s="107">
        <f>'[4]2020 ER Pension Amts'!D100</f>
        <v>1020</v>
      </c>
      <c r="E107" s="108">
        <f>'[4]2020 ER Pension Amts'!E100</f>
        <v>0.42499999999999999</v>
      </c>
      <c r="F107" s="107">
        <f>'[4]2020 ER Pension Amts'!F100</f>
        <v>10007.51</v>
      </c>
      <c r="G107" s="109">
        <f>'[4]2020 ER Pension Amts'!G100</f>
        <v>1.2100000000000001E-6</v>
      </c>
      <c r="H107" s="109">
        <f>'[4]2020 ER Pension Amts'!H100</f>
        <v>1.26E-6</v>
      </c>
      <c r="I107" s="109">
        <f>'[4]2020 ER Pension Amts'!I100</f>
        <v>-4.9999999999999998E-8</v>
      </c>
      <c r="J107" s="107">
        <f>'[4]2020 ER Pension Amts'!J100</f>
        <v>1289.42</v>
      </c>
      <c r="K107" s="107">
        <f>'[4]2020 ER Pension Amts'!K100</f>
        <v>0</v>
      </c>
      <c r="L107" s="107">
        <f>'[4]2020 ER Pension Amts'!L100</f>
        <v>32.020000000000003</v>
      </c>
      <c r="M107" s="107">
        <f>'[4]2020 ER Pension Amts'!P100+'[4]2020 ER Pension Amts'!M100</f>
        <v>1462.9099999999999</v>
      </c>
      <c r="N107" s="107">
        <f>'[4]2020 ER Pension Amts'!N100</f>
        <v>-96.11</v>
      </c>
      <c r="O107" s="107">
        <f>'[4]2020 ER Pension Amts'!O100</f>
        <v>0</v>
      </c>
      <c r="P107" s="107">
        <f>'[4]2020 ER Pension Amts'!Q100</f>
        <v>186.32</v>
      </c>
      <c r="Q107" s="107">
        <f>'[4]2020 ER Pension Amts'!R100</f>
        <v>421.87</v>
      </c>
      <c r="R107" s="107">
        <f>'[4]2020 ER Pension Amts'!S100</f>
        <v>452.08</v>
      </c>
      <c r="S107" s="107">
        <f>'[4]2020 ER Pension Amts'!T100</f>
        <v>338.55</v>
      </c>
      <c r="T107" s="107">
        <f>'[4]2020 ER Pension Amts'!U100</f>
        <v>12297.67</v>
      </c>
      <c r="U107" s="107">
        <f>'[4]2020 ER Pension Amts'!V100</f>
        <v>8064.05</v>
      </c>
      <c r="V107" s="107">
        <f>'[4]2020 ER Pension Amts'!W100</f>
        <v>9128.59</v>
      </c>
      <c r="W107" s="107">
        <f>'[4]2020 ER Pension Amts'!X100</f>
        <v>-362.25</v>
      </c>
      <c r="X107" s="107">
        <f>-'[4]2020 ER Pension Amts'!Y100</f>
        <v>-0.75</v>
      </c>
      <c r="Y107" s="107">
        <f>'[4]2020 ER Pension Amts'!Z100</f>
        <v>-17.84</v>
      </c>
      <c r="Z107" s="107">
        <f>'[4]2020 ER Pension Amts'!AA100</f>
        <v>1033.48</v>
      </c>
    </row>
    <row r="108" spans="1:26" s="9" customFormat="1" ht="15" customHeight="1" x14ac:dyDescent="0.3">
      <c r="A108" s="105" t="str">
        <f>'[4]2020 ER Pension Amts'!A101</f>
        <v xml:space="preserve"> LsrAgy00794</v>
      </c>
      <c r="B108" s="106" t="str">
        <f>'[4]2020 ER Pension Amts'!B101</f>
        <v>CITY OF ZACHARY</v>
      </c>
      <c r="C108" s="107">
        <f>'[4]2020 ER Pension Amts'!C101</f>
        <v>8882</v>
      </c>
      <c r="D108" s="107">
        <f>'[4]2020 ER Pension Amts'!D101</f>
        <v>3774.85</v>
      </c>
      <c r="E108" s="108">
        <f>'[4]2020 ER Pension Amts'!E101</f>
        <v>0.42499999999999999</v>
      </c>
      <c r="F108" s="107">
        <f>'[4]2020 ER Pension Amts'!F101</f>
        <v>37135.300000000003</v>
      </c>
      <c r="G108" s="109">
        <f>'[4]2020 ER Pension Amts'!G101</f>
        <v>4.4900000000000002E-6</v>
      </c>
      <c r="H108" s="109">
        <f>'[4]2020 ER Pension Amts'!H101</f>
        <v>4.2899999999999996E-6</v>
      </c>
      <c r="I108" s="109">
        <f>'[4]2020 ER Pension Amts'!I101</f>
        <v>1.9999999999999999E-7</v>
      </c>
      <c r="J108" s="107">
        <f>'[4]2020 ER Pension Amts'!J101</f>
        <v>4784.72</v>
      </c>
      <c r="K108" s="107">
        <f>'[4]2020 ER Pension Amts'!K101</f>
        <v>0</v>
      </c>
      <c r="L108" s="107">
        <f>'[4]2020 ER Pension Amts'!L101</f>
        <v>118.82</v>
      </c>
      <c r="M108" s="107">
        <f>'[4]2020 ER Pension Amts'!P101+'[4]2020 ER Pension Amts'!M101</f>
        <v>5428.47</v>
      </c>
      <c r="N108" s="107">
        <f>'[4]2020 ER Pension Amts'!N101</f>
        <v>-356.63</v>
      </c>
      <c r="O108" s="107">
        <f>'[4]2020 ER Pension Amts'!O101</f>
        <v>0</v>
      </c>
      <c r="P108" s="107">
        <f>'[4]2020 ER Pension Amts'!Q101</f>
        <v>691.38</v>
      </c>
      <c r="Q108" s="107">
        <f>'[4]2020 ER Pension Amts'!R101</f>
        <v>1565.47</v>
      </c>
      <c r="R108" s="107">
        <f>'[4]2020 ER Pension Amts'!S101</f>
        <v>1677.54</v>
      </c>
      <c r="S108" s="107">
        <f>'[4]2020 ER Pension Amts'!T101</f>
        <v>1256.27</v>
      </c>
      <c r="T108" s="107">
        <f>'[4]2020 ER Pension Amts'!U101</f>
        <v>45633.5</v>
      </c>
      <c r="U108" s="107">
        <f>'[4]2020 ER Pension Amts'!V101</f>
        <v>29923.63</v>
      </c>
      <c r="V108" s="107">
        <f>'[4]2020 ER Pension Amts'!W101</f>
        <v>31080.68</v>
      </c>
      <c r="W108" s="107">
        <f>'[4]2020 ER Pension Amts'!X101</f>
        <v>1448.98</v>
      </c>
      <c r="X108" s="107">
        <f>-'[4]2020 ER Pension Amts'!Y101</f>
        <v>3.01</v>
      </c>
      <c r="Y108" s="107">
        <f>'[4]2020 ER Pension Amts'!Z101</f>
        <v>71.37</v>
      </c>
      <c r="Z108" s="107">
        <f>'[4]2020 ER Pension Amts'!AA101</f>
        <v>3834.99</v>
      </c>
    </row>
    <row r="109" spans="1:26" s="9" customFormat="1" ht="15" customHeight="1" x14ac:dyDescent="0.3">
      <c r="A109" s="105" t="str">
        <f>'[4]2020 ER Pension Amts'!A102</f>
        <v xml:space="preserve"> LsrAgy00026</v>
      </c>
      <c r="B109" s="106" t="str">
        <f>'[4]2020 ER Pension Amts'!B102</f>
        <v>CLAIBORNE PARISH SCHOOL BOARD</v>
      </c>
      <c r="C109" s="107">
        <f>'[4]2020 ER Pension Amts'!C102</f>
        <v>89378.44</v>
      </c>
      <c r="D109" s="107">
        <f>'[4]2020 ER Pension Amts'!D102</f>
        <v>35840.754439999997</v>
      </c>
      <c r="E109" s="108">
        <f>'[4]2020 ER Pension Amts'!E102</f>
        <v>0.40100000000000002</v>
      </c>
      <c r="F109" s="107">
        <f>'[4]2020 ER Pension Amts'!F102</f>
        <v>352413.16</v>
      </c>
      <c r="G109" s="109">
        <f>'[4]2020 ER Pension Amts'!G102</f>
        <v>4.261E-5</v>
      </c>
      <c r="H109" s="109">
        <f>'[4]2020 ER Pension Amts'!H102</f>
        <v>3.8139999999999997E-5</v>
      </c>
      <c r="I109" s="109">
        <f>'[4]2020 ER Pension Amts'!I102</f>
        <v>4.4700000000000004E-6</v>
      </c>
      <c r="J109" s="107">
        <f>'[4]2020 ER Pension Amts'!J102</f>
        <v>45406.91</v>
      </c>
      <c r="K109" s="107">
        <f>'[4]2020 ER Pension Amts'!K102</f>
        <v>0</v>
      </c>
      <c r="L109" s="107">
        <f>'[4]2020 ER Pension Amts'!L102</f>
        <v>1127.6099999999999</v>
      </c>
      <c r="M109" s="107">
        <f>'[4]2020 ER Pension Amts'!P102+'[4]2020 ER Pension Amts'!M102</f>
        <v>51516.05</v>
      </c>
      <c r="N109" s="107">
        <f>'[4]2020 ER Pension Amts'!N102</f>
        <v>-3384.45</v>
      </c>
      <c r="O109" s="107">
        <f>'[4]2020 ER Pension Amts'!O102</f>
        <v>0</v>
      </c>
      <c r="P109" s="107">
        <f>'[4]2020 ER Pension Amts'!Q102</f>
        <v>6561.22</v>
      </c>
      <c r="Q109" s="107">
        <f>'[4]2020 ER Pension Amts'!R102</f>
        <v>14856.24</v>
      </c>
      <c r="R109" s="107">
        <f>'[4]2020 ER Pension Amts'!S102</f>
        <v>15919.77</v>
      </c>
      <c r="S109" s="107">
        <f>'[4]2020 ER Pension Amts'!T102</f>
        <v>11921.98</v>
      </c>
      <c r="T109" s="107">
        <f>'[4]2020 ER Pension Amts'!U102</f>
        <v>433060.94</v>
      </c>
      <c r="U109" s="107">
        <f>'[4]2020 ER Pension Amts'!V102</f>
        <v>283974.62</v>
      </c>
      <c r="V109" s="107">
        <f>'[4]2020 ER Pension Amts'!W102</f>
        <v>276320.99</v>
      </c>
      <c r="W109" s="107">
        <f>'[4]2020 ER Pension Amts'!X102</f>
        <v>32384.76</v>
      </c>
      <c r="X109" s="107">
        <f>-'[4]2020 ER Pension Amts'!Y102</f>
        <v>67.290000000000006</v>
      </c>
      <c r="Y109" s="107">
        <f>'[4]2020 ER Pension Amts'!Z102</f>
        <v>1595.21</v>
      </c>
      <c r="Z109" s="107">
        <f>'[4]2020 ER Pension Amts'!AA102</f>
        <v>36393.96</v>
      </c>
    </row>
    <row r="110" spans="1:26" s="9" customFormat="1" ht="15" customHeight="1" x14ac:dyDescent="0.3">
      <c r="A110" s="105" t="str">
        <f>'[4]2020 ER Pension Amts'!A103</f>
        <v xml:space="preserve"> 01-109</v>
      </c>
      <c r="B110" s="106" t="str">
        <f>'[4]2020 ER Pension Amts'!B103</f>
        <v>COASTAL PROTECTION &amp; RESTORATION AUTHORITY</v>
      </c>
      <c r="C110" s="107">
        <f>'[4]2020 ER Pension Amts'!C103</f>
        <v>13517492.529999999</v>
      </c>
      <c r="D110" s="107">
        <f>'[4]2020 ER Pension Amts'!D103</f>
        <v>5420514.5045299996</v>
      </c>
      <c r="E110" s="108">
        <f>'[4]2020 ER Pension Amts'!E103</f>
        <v>0.40100000000000002</v>
      </c>
      <c r="F110" s="107">
        <f>'[4]2020 ER Pension Amts'!F103</f>
        <v>53303379.450000003</v>
      </c>
      <c r="G110" s="109">
        <f>'[4]2020 ER Pension Amts'!G103</f>
        <v>6.4448700000000001E-3</v>
      </c>
      <c r="H110" s="109">
        <f>'[4]2020 ER Pension Amts'!H103</f>
        <v>6.4325500000000004E-3</v>
      </c>
      <c r="I110" s="109">
        <f>'[4]2020 ER Pension Amts'!I103</f>
        <v>1.2320000000000001E-5</v>
      </c>
      <c r="J110" s="107">
        <f>'[4]2020 ER Pension Amts'!J103</f>
        <v>6867909.2199999997</v>
      </c>
      <c r="K110" s="107">
        <f>'[4]2020 ER Pension Amts'!K103</f>
        <v>0</v>
      </c>
      <c r="L110" s="107">
        <f>'[4]2020 ER Pension Amts'!L103</f>
        <v>170553.82</v>
      </c>
      <c r="M110" s="107">
        <f>'[4]2020 ER Pension Amts'!P103+'[4]2020 ER Pension Amts'!M103</f>
        <v>7791932.5899999999</v>
      </c>
      <c r="N110" s="107">
        <f>'[4]2020 ER Pension Amts'!N103</f>
        <v>-511906.08</v>
      </c>
      <c r="O110" s="107">
        <f>'[4]2020 ER Pension Amts'!O103</f>
        <v>0</v>
      </c>
      <c r="P110" s="107">
        <f>'[4]2020 ER Pension Amts'!Q103</f>
        <v>992401.37</v>
      </c>
      <c r="Q110" s="107">
        <f>'[4]2020 ER Pension Amts'!R103</f>
        <v>2247044.02</v>
      </c>
      <c r="R110" s="107">
        <f>'[4]2020 ER Pension Amts'!S103</f>
        <v>2407905.9500000002</v>
      </c>
      <c r="S110" s="107">
        <f>'[4]2020 ER Pension Amts'!T103</f>
        <v>1803228.99</v>
      </c>
      <c r="T110" s="107">
        <f>'[4]2020 ER Pension Amts'!U103</f>
        <v>65501560.020000003</v>
      </c>
      <c r="U110" s="107">
        <f>'[4]2020 ER Pension Amts'!V103</f>
        <v>42951878.380000003</v>
      </c>
      <c r="V110" s="107">
        <f>'[4]2020 ER Pension Amts'!W103</f>
        <v>46603267.07</v>
      </c>
      <c r="W110" s="107">
        <f>'[4]2020 ER Pension Amts'!X103</f>
        <v>89257.33</v>
      </c>
      <c r="X110" s="107">
        <f>-'[4]2020 ER Pension Amts'!Y103</f>
        <v>185.47</v>
      </c>
      <c r="Y110" s="107">
        <f>'[4]2020 ER Pension Amts'!Z103</f>
        <v>4396.6400000000003</v>
      </c>
      <c r="Z110" s="107">
        <f>'[4]2020 ER Pension Amts'!AA103</f>
        <v>5504678.0899999999</v>
      </c>
    </row>
    <row r="111" spans="1:26" s="9" customFormat="1" ht="15" customHeight="1" x14ac:dyDescent="0.3">
      <c r="A111" s="105" t="str">
        <f>'[4]2020 ER Pension Amts'!A104</f>
        <v xml:space="preserve"> 01-129</v>
      </c>
      <c r="B111" s="106" t="str">
        <f>'[4]2020 ER Pension Amts'!B104</f>
        <v>COMMISSION OF LAW ENFORCEMENT LCLE</v>
      </c>
      <c r="C111" s="107">
        <f>'[4]2020 ER Pension Amts'!C104</f>
        <v>2432886.2400000002</v>
      </c>
      <c r="D111" s="107">
        <f>'[4]2020 ER Pension Amts'!D104</f>
        <v>978534.90864000004</v>
      </c>
      <c r="E111" s="108">
        <f>'[4]2020 ER Pension Amts'!E104</f>
        <v>0.4022115</v>
      </c>
      <c r="F111" s="107">
        <f>'[4]2020 ER Pension Amts'!F104</f>
        <v>9622591.2799999993</v>
      </c>
      <c r="G111" s="109">
        <f>'[4]2020 ER Pension Amts'!G104</f>
        <v>1.1634600000000001E-3</v>
      </c>
      <c r="H111" s="109">
        <f>'[4]2020 ER Pension Amts'!H104</f>
        <v>1.21901E-3</v>
      </c>
      <c r="I111" s="109">
        <f>'[4]2020 ER Pension Amts'!I104</f>
        <v>-5.5550000000000002E-5</v>
      </c>
      <c r="J111" s="107">
        <f>'[4]2020 ER Pension Amts'!J104</f>
        <v>1239829.1399999999</v>
      </c>
      <c r="K111" s="107">
        <f>'[4]2020 ER Pension Amts'!K104</f>
        <v>0</v>
      </c>
      <c r="L111" s="107">
        <f>'[4]2020 ER Pension Amts'!L104</f>
        <v>30789.22</v>
      </c>
      <c r="M111" s="107">
        <f>'[4]2020 ER Pension Amts'!P104+'[4]2020 ER Pension Amts'!M104</f>
        <v>1406638.4400000002</v>
      </c>
      <c r="N111" s="107">
        <f>'[4]2020 ER Pension Amts'!N104</f>
        <v>-92411.83</v>
      </c>
      <c r="O111" s="107">
        <f>'[4]2020 ER Pension Amts'!O104</f>
        <v>0</v>
      </c>
      <c r="P111" s="107">
        <f>'[4]2020 ER Pension Amts'!Q104</f>
        <v>179153.23</v>
      </c>
      <c r="Q111" s="107">
        <f>'[4]2020 ER Pension Amts'!R104</f>
        <v>405647.57</v>
      </c>
      <c r="R111" s="107">
        <f>'[4]2020 ER Pension Amts'!S104</f>
        <v>434687.16</v>
      </c>
      <c r="S111" s="107">
        <f>'[4]2020 ER Pension Amts'!T104</f>
        <v>325527.87</v>
      </c>
      <c r="T111" s="107">
        <f>'[4]2020 ER Pension Amts'!U104</f>
        <v>11824667.529999999</v>
      </c>
      <c r="U111" s="107">
        <f>'[4]2020 ER Pension Amts'!V104</f>
        <v>7753886.7999999998</v>
      </c>
      <c r="V111" s="107">
        <f>'[4]2020 ER Pension Amts'!W104</f>
        <v>8831621.7699999996</v>
      </c>
      <c r="W111" s="107">
        <f>'[4]2020 ER Pension Amts'!X104</f>
        <v>-402454.93</v>
      </c>
      <c r="X111" s="107">
        <f>-'[4]2020 ER Pension Amts'!Y104</f>
        <v>-836.27</v>
      </c>
      <c r="Y111" s="107">
        <f>'[4]2020 ER Pension Amts'!Z104</f>
        <v>-19824.12</v>
      </c>
      <c r="Z111" s="107">
        <f>'[4]2020 ER Pension Amts'!AA104</f>
        <v>993731.88</v>
      </c>
    </row>
    <row r="112" spans="1:26" s="9" customFormat="1" ht="15" customHeight="1" x14ac:dyDescent="0.3">
      <c r="A112" s="105" t="str">
        <f>'[4]2020 ER Pension Amts'!A105</f>
        <v xml:space="preserve"> 23-CA-1</v>
      </c>
      <c r="B112" s="106" t="str">
        <f>'[4]2020 ER Pension Amts'!B105</f>
        <v>COURT OF APPEAL FIRST CIRCUIT</v>
      </c>
      <c r="C112" s="107">
        <f>'[4]2020 ER Pension Amts'!C105</f>
        <v>4083256.56</v>
      </c>
      <c r="D112" s="107">
        <f>'[4]2020 ER Pension Amts'!D105</f>
        <v>1637385.88056</v>
      </c>
      <c r="E112" s="108">
        <f>'[4]2020 ER Pension Amts'!E105</f>
        <v>0.40100000000000002</v>
      </c>
      <c r="F112" s="107">
        <f>'[4]2020 ER Pension Amts'!F105</f>
        <v>16101418.98</v>
      </c>
      <c r="G112" s="109">
        <f>'[4]2020 ER Pension Amts'!G105</f>
        <v>1.94681E-3</v>
      </c>
      <c r="H112" s="109">
        <f>'[4]2020 ER Pension Amts'!H105</f>
        <v>2.02388E-3</v>
      </c>
      <c r="I112" s="109">
        <f>'[4]2020 ER Pension Amts'!I105</f>
        <v>-7.7070000000000006E-5</v>
      </c>
      <c r="J112" s="107">
        <f>'[4]2020 ER Pension Amts'!J105</f>
        <v>2074597.99</v>
      </c>
      <c r="K112" s="107">
        <f>'[4]2020 ER Pension Amts'!K105</f>
        <v>0</v>
      </c>
      <c r="L112" s="107">
        <f>'[4]2020 ER Pension Amts'!L105</f>
        <v>51519.41</v>
      </c>
      <c r="M112" s="107">
        <f>'[4]2020 ER Pension Amts'!P105+'[4]2020 ER Pension Amts'!M105</f>
        <v>2353718.9</v>
      </c>
      <c r="N112" s="107">
        <f>'[4]2020 ER Pension Amts'!N105</f>
        <v>-154632.10999999999</v>
      </c>
      <c r="O112" s="107">
        <f>'[4]2020 ER Pension Amts'!O105</f>
        <v>0</v>
      </c>
      <c r="P112" s="107">
        <f>'[4]2020 ER Pension Amts'!Q105</f>
        <v>299775.93</v>
      </c>
      <c r="Q112" s="107">
        <f>'[4]2020 ER Pension Amts'!R105</f>
        <v>678767.42</v>
      </c>
      <c r="R112" s="107">
        <f>'[4]2020 ER Pension Amts'!S105</f>
        <v>727359.18</v>
      </c>
      <c r="S112" s="107">
        <f>'[4]2020 ER Pension Amts'!T105</f>
        <v>544703.65</v>
      </c>
      <c r="T112" s="107">
        <f>'[4]2020 ER Pension Amts'!U105</f>
        <v>19786138.75</v>
      </c>
      <c r="U112" s="107">
        <f>'[4]2020 ER Pension Amts'!V105</f>
        <v>12974528.01</v>
      </c>
      <c r="V112" s="107">
        <f>'[4]2020 ER Pension Amts'!W105</f>
        <v>14662835.140000001</v>
      </c>
      <c r="W112" s="107">
        <f>'[4]2020 ER Pension Amts'!X105</f>
        <v>-558365.47</v>
      </c>
      <c r="X112" s="107">
        <f>-'[4]2020 ER Pension Amts'!Y105</f>
        <v>-1160.24</v>
      </c>
      <c r="Y112" s="107">
        <f>'[4]2020 ER Pension Amts'!Z105</f>
        <v>-27503.96</v>
      </c>
      <c r="Z112" s="107">
        <f>'[4]2020 ER Pension Amts'!AA105</f>
        <v>1662805.05</v>
      </c>
    </row>
    <row r="113" spans="1:26" s="9" customFormat="1" ht="15" customHeight="1" x14ac:dyDescent="0.3">
      <c r="A113" s="105" t="str">
        <f>'[4]2020 ER Pension Amts'!A106</f>
        <v xml:space="preserve"> 23-CA-4</v>
      </c>
      <c r="B113" s="106" t="str">
        <f>'[4]2020 ER Pension Amts'!B106</f>
        <v>COURT OF APPEALS FOURTH CIRCUIT</v>
      </c>
      <c r="C113" s="107">
        <f>'[4]2020 ER Pension Amts'!C106</f>
        <v>3599247.52</v>
      </c>
      <c r="D113" s="107">
        <f>'[4]2020 ER Pension Amts'!D106</f>
        <v>1443298.2555199999</v>
      </c>
      <c r="E113" s="108">
        <f>'[4]2020 ER Pension Amts'!E106</f>
        <v>0.40100000000000002</v>
      </c>
      <c r="F113" s="107">
        <f>'[4]2020 ER Pension Amts'!F106</f>
        <v>14192879.66</v>
      </c>
      <c r="G113" s="109">
        <f>'[4]2020 ER Pension Amts'!G106</f>
        <v>1.71605E-3</v>
      </c>
      <c r="H113" s="109">
        <f>'[4]2020 ER Pension Amts'!H106</f>
        <v>1.6901500000000001E-3</v>
      </c>
      <c r="I113" s="109">
        <f>'[4]2020 ER Pension Amts'!I106</f>
        <v>2.5899999999999999E-5</v>
      </c>
      <c r="J113" s="107">
        <f>'[4]2020 ER Pension Amts'!J106</f>
        <v>1828690.98</v>
      </c>
      <c r="K113" s="107">
        <f>'[4]2020 ER Pension Amts'!K106</f>
        <v>0</v>
      </c>
      <c r="L113" s="107">
        <f>'[4]2020 ER Pension Amts'!L106</f>
        <v>45412.69</v>
      </c>
      <c r="M113" s="107">
        <f>'[4]2020 ER Pension Amts'!P106+'[4]2020 ER Pension Amts'!M106</f>
        <v>2074727.02</v>
      </c>
      <c r="N113" s="107">
        <f>'[4]2020 ER Pension Amts'!N106</f>
        <v>-136303.20000000001</v>
      </c>
      <c r="O113" s="107">
        <f>'[4]2020 ER Pension Amts'!O106</f>
        <v>0</v>
      </c>
      <c r="P113" s="107">
        <f>'[4]2020 ER Pension Amts'!Q106</f>
        <v>264242.78000000003</v>
      </c>
      <c r="Q113" s="107">
        <f>'[4]2020 ER Pension Amts'!R106</f>
        <v>598311.51</v>
      </c>
      <c r="R113" s="107">
        <f>'[4]2020 ER Pension Amts'!S106</f>
        <v>641143.57999999996</v>
      </c>
      <c r="S113" s="107">
        <f>'[4]2020 ER Pension Amts'!T106</f>
        <v>480138.64</v>
      </c>
      <c r="T113" s="107">
        <f>'[4]2020 ER Pension Amts'!U106</f>
        <v>17440840.870000001</v>
      </c>
      <c r="U113" s="107">
        <f>'[4]2020 ER Pension Amts'!V106</f>
        <v>11436626.48</v>
      </c>
      <c r="V113" s="107">
        <f>'[4]2020 ER Pension Amts'!W106</f>
        <v>12244990.220000001</v>
      </c>
      <c r="W113" s="107">
        <f>'[4]2020 ER Pension Amts'!X106</f>
        <v>187643.25</v>
      </c>
      <c r="X113" s="107">
        <f>-'[4]2020 ER Pension Amts'!Y106</f>
        <v>389.91</v>
      </c>
      <c r="Y113" s="107">
        <f>'[4]2020 ER Pension Amts'!Z106</f>
        <v>9242.93</v>
      </c>
      <c r="Z113" s="107">
        <f>'[4]2020 ER Pension Amts'!AA106</f>
        <v>1465708.82</v>
      </c>
    </row>
    <row r="114" spans="1:26" s="9" customFormat="1" ht="15" customHeight="1" x14ac:dyDescent="0.3">
      <c r="A114" s="105" t="str">
        <f>'[4]2020 ER Pension Amts'!A107</f>
        <v xml:space="preserve"> 23-CA-2</v>
      </c>
      <c r="B114" s="106" t="str">
        <f>'[4]2020 ER Pension Amts'!B107</f>
        <v>COURT OF APPEALS SECOND CIRCUIT</v>
      </c>
      <c r="C114" s="107">
        <f>'[4]2020 ER Pension Amts'!C107</f>
        <v>2307782.64</v>
      </c>
      <c r="D114" s="107">
        <f>'[4]2020 ER Pension Amts'!D107</f>
        <v>925420.83863999997</v>
      </c>
      <c r="E114" s="108">
        <f>'[4]2020 ER Pension Amts'!E107</f>
        <v>0.40100000000000002</v>
      </c>
      <c r="F114" s="107">
        <f>'[4]2020 ER Pension Amts'!F107</f>
        <v>9100215.8900000006</v>
      </c>
      <c r="G114" s="109">
        <f>'[4]2020 ER Pension Amts'!G107</f>
        <v>1.1003E-3</v>
      </c>
      <c r="H114" s="109">
        <f>'[4]2020 ER Pension Amts'!H107</f>
        <v>1.08259E-3</v>
      </c>
      <c r="I114" s="109">
        <f>'[4]2020 ER Pension Amts'!I107</f>
        <v>1.7710000000000002E-5</v>
      </c>
      <c r="J114" s="107">
        <f>'[4]2020 ER Pension Amts'!J107</f>
        <v>1172523.3400000001</v>
      </c>
      <c r="K114" s="107">
        <f>'[4]2020 ER Pension Amts'!K107</f>
        <v>0</v>
      </c>
      <c r="L114" s="107">
        <f>'[4]2020 ER Pension Amts'!L107</f>
        <v>29117.79</v>
      </c>
      <c r="M114" s="107">
        <f>'[4]2020 ER Pension Amts'!P107+'[4]2020 ER Pension Amts'!M107</f>
        <v>1330277.17</v>
      </c>
      <c r="N114" s="107">
        <f>'[4]2020 ER Pension Amts'!N107</f>
        <v>-87395.13</v>
      </c>
      <c r="O114" s="107">
        <f>'[4]2020 ER Pension Amts'!O107</f>
        <v>0</v>
      </c>
      <c r="P114" s="107">
        <f>'[4]2020 ER Pension Amts'!Q107</f>
        <v>169427.66</v>
      </c>
      <c r="Q114" s="107">
        <f>'[4]2020 ER Pension Amts'!R107</f>
        <v>383626.44</v>
      </c>
      <c r="R114" s="107">
        <f>'[4]2020 ER Pension Amts'!S107</f>
        <v>411089.58</v>
      </c>
      <c r="S114" s="107">
        <f>'[4]2020 ER Pension Amts'!T107</f>
        <v>307856.15000000002</v>
      </c>
      <c r="T114" s="107">
        <f>'[4]2020 ER Pension Amts'!U107</f>
        <v>11182749.460000001</v>
      </c>
      <c r="U114" s="107">
        <f>'[4]2020 ER Pension Amts'!V107</f>
        <v>7332956.5700000003</v>
      </c>
      <c r="V114" s="107">
        <f>'[4]2020 ER Pension Amts'!W107</f>
        <v>7843270.6900000004</v>
      </c>
      <c r="W114" s="107">
        <f>'[4]2020 ER Pension Amts'!X107</f>
        <v>128307.41</v>
      </c>
      <c r="X114" s="107">
        <f>-'[4]2020 ER Pension Amts'!Y107</f>
        <v>266.61</v>
      </c>
      <c r="Y114" s="107">
        <f>'[4]2020 ER Pension Amts'!Z107</f>
        <v>6320.17</v>
      </c>
      <c r="Z114" s="107">
        <f>'[4]2020 ER Pension Amts'!AA107</f>
        <v>939785.8</v>
      </c>
    </row>
    <row r="115" spans="1:26" s="9" customFormat="1" ht="15" customHeight="1" x14ac:dyDescent="0.3">
      <c r="A115" s="105" t="str">
        <f>'[4]2020 ER Pension Amts'!A108</f>
        <v xml:space="preserve"> LsrAgy00248</v>
      </c>
      <c r="B115" s="106" t="str">
        <f>'[4]2020 ER Pension Amts'!B108</f>
        <v>CRIMINAL DISTRICT COURT</v>
      </c>
      <c r="C115" s="107">
        <f>'[4]2020 ER Pension Amts'!C108</f>
        <v>3969677.78</v>
      </c>
      <c r="D115" s="107">
        <f>'[4]2020 ER Pension Amts'!D108</f>
        <v>1593197.0115400001</v>
      </c>
      <c r="E115" s="108">
        <f>'[4]2020 ER Pension Amts'!E108</f>
        <v>0.40134160000000002</v>
      </c>
      <c r="F115" s="107">
        <f>'[4]2020 ER Pension Amts'!F108</f>
        <v>15666878.09</v>
      </c>
      <c r="G115" s="109">
        <f>'[4]2020 ER Pension Amts'!G108</f>
        <v>1.89427E-3</v>
      </c>
      <c r="H115" s="109">
        <f>'[4]2020 ER Pension Amts'!H108</f>
        <v>1.7471699999999999E-3</v>
      </c>
      <c r="I115" s="109">
        <f>'[4]2020 ER Pension Amts'!I108</f>
        <v>1.471E-4</v>
      </c>
      <c r="J115" s="107">
        <f>'[4]2020 ER Pension Amts'!J108</f>
        <v>2018609.28</v>
      </c>
      <c r="K115" s="107">
        <f>'[4]2020 ER Pension Amts'!K108</f>
        <v>0</v>
      </c>
      <c r="L115" s="107">
        <f>'[4]2020 ER Pension Amts'!L108</f>
        <v>50129.01</v>
      </c>
      <c r="M115" s="107">
        <f>'[4]2020 ER Pension Amts'!P108+'[4]2020 ER Pension Amts'!M108</f>
        <v>2290197.3499999996</v>
      </c>
      <c r="N115" s="107">
        <f>'[4]2020 ER Pension Amts'!N108</f>
        <v>-150458.94</v>
      </c>
      <c r="O115" s="107">
        <f>'[4]2020 ER Pension Amts'!O108</f>
        <v>0</v>
      </c>
      <c r="P115" s="107">
        <f>'[4]2020 ER Pension Amts'!Q108</f>
        <v>291685.65999999997</v>
      </c>
      <c r="Q115" s="107">
        <f>'[4]2020 ER Pension Amts'!R108</f>
        <v>660449.02</v>
      </c>
      <c r="R115" s="107">
        <f>'[4]2020 ER Pension Amts'!S108</f>
        <v>707729.41</v>
      </c>
      <c r="S115" s="107">
        <f>'[4]2020 ER Pension Amts'!T108</f>
        <v>530003.32999999996</v>
      </c>
      <c r="T115" s="107">
        <f>'[4]2020 ER Pension Amts'!U108</f>
        <v>19252155.609999999</v>
      </c>
      <c r="U115" s="107">
        <f>'[4]2020 ER Pension Amts'!V108</f>
        <v>12624374.84</v>
      </c>
      <c r="V115" s="107">
        <f>'[4]2020 ER Pension Amts'!W108</f>
        <v>12658095.18</v>
      </c>
      <c r="W115" s="107">
        <f>'[4]2020 ER Pension Amts'!X108</f>
        <v>1065726.75</v>
      </c>
      <c r="X115" s="107">
        <f>-'[4]2020 ER Pension Amts'!Y108</f>
        <v>2214.5</v>
      </c>
      <c r="Y115" s="107">
        <f>'[4]2020 ER Pension Amts'!Z108</f>
        <v>52495.56</v>
      </c>
      <c r="Z115" s="107">
        <f>'[4]2020 ER Pension Amts'!AA108</f>
        <v>1617929.7</v>
      </c>
    </row>
    <row r="116" spans="1:26" s="9" customFormat="1" ht="15" customHeight="1" x14ac:dyDescent="0.3">
      <c r="A116" s="105" t="str">
        <f>'[4]2020 ER Pension Amts'!A109</f>
        <v xml:space="preserve"> 06-265</v>
      </c>
      <c r="B116" s="106" t="str">
        <f>'[4]2020 ER Pension Amts'!B109</f>
        <v>CRT - OFFICE OF CULTURAL DEVELOPMENT</v>
      </c>
      <c r="C116" s="107">
        <f>'[4]2020 ER Pension Amts'!C109</f>
        <v>1920834.96</v>
      </c>
      <c r="D116" s="107">
        <f>'[4]2020 ER Pension Amts'!D109</f>
        <v>770254.81895999995</v>
      </c>
      <c r="E116" s="108">
        <f>'[4]2020 ER Pension Amts'!E109</f>
        <v>0.40100000000000002</v>
      </c>
      <c r="F116" s="107">
        <f>'[4]2020 ER Pension Amts'!F109</f>
        <v>7574443.0800000001</v>
      </c>
      <c r="G116" s="109">
        <f>'[4]2020 ER Pension Amts'!G109</f>
        <v>9.1582000000000002E-4</v>
      </c>
      <c r="H116" s="109">
        <f>'[4]2020 ER Pension Amts'!H109</f>
        <v>8.7600000000000004E-4</v>
      </c>
      <c r="I116" s="109">
        <f>'[4]2020 ER Pension Amts'!I109</f>
        <v>3.9820000000000002E-5</v>
      </c>
      <c r="J116" s="107">
        <f>'[4]2020 ER Pension Amts'!J109</f>
        <v>975934.13</v>
      </c>
      <c r="K116" s="107">
        <f>'[4]2020 ER Pension Amts'!K109</f>
        <v>0</v>
      </c>
      <c r="L116" s="107">
        <f>'[4]2020 ER Pension Amts'!L109</f>
        <v>24235.8</v>
      </c>
      <c r="M116" s="107">
        <f>'[4]2020 ER Pension Amts'!P109+'[4]2020 ER Pension Amts'!M109</f>
        <v>1107238.42</v>
      </c>
      <c r="N116" s="107">
        <f>'[4]2020 ER Pension Amts'!N109</f>
        <v>-72742.17</v>
      </c>
      <c r="O116" s="107">
        <f>'[4]2020 ER Pension Amts'!O109</f>
        <v>0</v>
      </c>
      <c r="P116" s="107">
        <f>'[4]2020 ER Pension Amts'!Q109</f>
        <v>141020.85</v>
      </c>
      <c r="Q116" s="107">
        <f>'[4]2020 ER Pension Amts'!R109</f>
        <v>319306.34000000003</v>
      </c>
      <c r="R116" s="107">
        <f>'[4]2020 ER Pension Amts'!S109</f>
        <v>342164.92</v>
      </c>
      <c r="S116" s="107">
        <f>'[4]2020 ER Pension Amts'!T109</f>
        <v>256239.95</v>
      </c>
      <c r="T116" s="107">
        <f>'[4]2020 ER Pension Amts'!U109</f>
        <v>9307812.0600000005</v>
      </c>
      <c r="U116" s="107">
        <f>'[4]2020 ER Pension Amts'!V109</f>
        <v>6103488.4000000004</v>
      </c>
      <c r="V116" s="107">
        <f>'[4]2020 ER Pension Amts'!W109</f>
        <v>6346544.0499999998</v>
      </c>
      <c r="W116" s="107">
        <f>'[4]2020 ER Pension Amts'!X109</f>
        <v>288492.45</v>
      </c>
      <c r="X116" s="107">
        <f>-'[4]2020 ER Pension Amts'!Y109</f>
        <v>599.47</v>
      </c>
      <c r="Y116" s="107">
        <f>'[4]2020 ER Pension Amts'!Z109</f>
        <v>14210.56</v>
      </c>
      <c r="Z116" s="107">
        <f>'[4]2020 ER Pension Amts'!AA109</f>
        <v>782218.15</v>
      </c>
    </row>
    <row r="117" spans="1:26" s="9" customFormat="1" ht="15" customHeight="1" x14ac:dyDescent="0.3">
      <c r="A117" s="105" t="str">
        <f>'[4]2020 ER Pension Amts'!A110</f>
        <v xml:space="preserve"> 06-262</v>
      </c>
      <c r="B117" s="106" t="str">
        <f>'[4]2020 ER Pension Amts'!B110</f>
        <v>CRT - OFFICE OF STATE LIBRARY</v>
      </c>
      <c r="C117" s="107">
        <f>'[4]2020 ER Pension Amts'!C110</f>
        <v>2202085.94</v>
      </c>
      <c r="D117" s="107">
        <f>'[4]2020 ER Pension Amts'!D110</f>
        <v>883036.46193999995</v>
      </c>
      <c r="E117" s="108">
        <f>'[4]2020 ER Pension Amts'!E110</f>
        <v>0.40100000000000002</v>
      </c>
      <c r="F117" s="107">
        <f>'[4]2020 ER Pension Amts'!F110</f>
        <v>8683456.9399999995</v>
      </c>
      <c r="G117" s="109">
        <f>'[4]2020 ER Pension Amts'!G110</f>
        <v>1.04991E-3</v>
      </c>
      <c r="H117" s="109">
        <f>'[4]2020 ER Pension Amts'!H110</f>
        <v>9.9787000000000009E-4</v>
      </c>
      <c r="I117" s="109">
        <f>'[4]2020 ER Pension Amts'!I110</f>
        <v>5.2040000000000003E-5</v>
      </c>
      <c r="J117" s="107">
        <f>'[4]2020 ER Pension Amts'!J110</f>
        <v>1118825.76</v>
      </c>
      <c r="K117" s="107">
        <f>'[4]2020 ER Pension Amts'!K110</f>
        <v>0</v>
      </c>
      <c r="L117" s="107">
        <f>'[4]2020 ER Pension Amts'!L110</f>
        <v>27784.29</v>
      </c>
      <c r="M117" s="107">
        <f>'[4]2020 ER Pension Amts'!P110+'[4]2020 ER Pension Amts'!M110</f>
        <v>1269355</v>
      </c>
      <c r="N117" s="107">
        <f>'[4]2020 ER Pension Amts'!N110</f>
        <v>-83392.73</v>
      </c>
      <c r="O117" s="107">
        <f>'[4]2020 ER Pension Amts'!O110</f>
        <v>0</v>
      </c>
      <c r="P117" s="107">
        <f>'[4]2020 ER Pension Amts'!Q110</f>
        <v>161668.45000000001</v>
      </c>
      <c r="Q117" s="107">
        <f>'[4]2020 ER Pension Amts'!R110</f>
        <v>366057.65</v>
      </c>
      <c r="R117" s="107">
        <f>'[4]2020 ER Pension Amts'!S110</f>
        <v>392263.08</v>
      </c>
      <c r="S117" s="107">
        <f>'[4]2020 ER Pension Amts'!T110</f>
        <v>293757.38</v>
      </c>
      <c r="T117" s="107">
        <f>'[4]2020 ER Pension Amts'!U110</f>
        <v>10670617.539999999</v>
      </c>
      <c r="U117" s="107">
        <f>'[4]2020 ER Pension Amts'!V110</f>
        <v>6997132.0800000001</v>
      </c>
      <c r="V117" s="107">
        <f>'[4]2020 ER Pension Amts'!W110</f>
        <v>7229481.6399999997</v>
      </c>
      <c r="W117" s="107">
        <f>'[4]2020 ER Pension Amts'!X110</f>
        <v>377025.29</v>
      </c>
      <c r="X117" s="107">
        <f>-'[4]2020 ER Pension Amts'!Y110</f>
        <v>783.43</v>
      </c>
      <c r="Y117" s="107">
        <f>'[4]2020 ER Pension Amts'!Z110</f>
        <v>18571.509999999998</v>
      </c>
      <c r="Z117" s="107">
        <f>'[4]2020 ER Pension Amts'!AA110</f>
        <v>896746.8</v>
      </c>
    </row>
    <row r="118" spans="1:26" s="9" customFormat="1" ht="15" customHeight="1" x14ac:dyDescent="0.3">
      <c r="A118" s="105" t="str">
        <f>'[4]2020 ER Pension Amts'!A111</f>
        <v xml:space="preserve"> 06-263</v>
      </c>
      <c r="B118" s="106" t="str">
        <f>'[4]2020 ER Pension Amts'!B111</f>
        <v>CRT - OFFICE OF STATE MUSEUM</v>
      </c>
      <c r="C118" s="107">
        <f>'[4]2020 ER Pension Amts'!C111</f>
        <v>2995766.4</v>
      </c>
      <c r="D118" s="107">
        <f>'[4]2020 ER Pension Amts'!D111</f>
        <v>1205839.8048</v>
      </c>
      <c r="E118" s="108">
        <f>'[4]2020 ER Pension Amts'!E111</f>
        <v>0.4025146</v>
      </c>
      <c r="F118" s="107">
        <f>'[4]2020 ER Pension Amts'!F111</f>
        <v>11857821.99</v>
      </c>
      <c r="G118" s="109">
        <f>'[4]2020 ER Pension Amts'!G111</f>
        <v>1.4337200000000001E-3</v>
      </c>
      <c r="H118" s="109">
        <f>'[4]2020 ER Pension Amts'!H111</f>
        <v>1.4990400000000001E-3</v>
      </c>
      <c r="I118" s="109">
        <f>'[4]2020 ER Pension Amts'!I111</f>
        <v>-6.5320000000000005E-5</v>
      </c>
      <c r="J118" s="107">
        <f>'[4]2020 ER Pension Amts'!J111</f>
        <v>1527828.92</v>
      </c>
      <c r="K118" s="107">
        <f>'[4]2020 ER Pension Amts'!K111</f>
        <v>0</v>
      </c>
      <c r="L118" s="107">
        <f>'[4]2020 ER Pension Amts'!L111</f>
        <v>37941.25</v>
      </c>
      <c r="M118" s="107">
        <f>'[4]2020 ER Pension Amts'!P111+'[4]2020 ER Pension Amts'!M111</f>
        <v>1733386.34</v>
      </c>
      <c r="N118" s="107">
        <f>'[4]2020 ER Pension Amts'!N111</f>
        <v>-113878.17</v>
      </c>
      <c r="O118" s="107">
        <f>'[4]2020 ER Pension Amts'!O111</f>
        <v>0</v>
      </c>
      <c r="P118" s="107">
        <f>'[4]2020 ER Pension Amts'!Q111</f>
        <v>220768.72</v>
      </c>
      <c r="Q118" s="107">
        <f>'[4]2020 ER Pension Amts'!R111</f>
        <v>499875.4</v>
      </c>
      <c r="R118" s="107">
        <f>'[4]2020 ER Pension Amts'!S111</f>
        <v>535660.6</v>
      </c>
      <c r="S118" s="107">
        <f>'[4]2020 ER Pension Amts'!T111</f>
        <v>401144.7</v>
      </c>
      <c r="T118" s="107">
        <f>'[4]2020 ER Pension Amts'!U111</f>
        <v>14571418.300000001</v>
      </c>
      <c r="U118" s="107">
        <f>'[4]2020 ER Pension Amts'!V111</f>
        <v>9555036.3399999999</v>
      </c>
      <c r="V118" s="107">
        <f>'[4]2020 ER Pension Amts'!W111</f>
        <v>10860414.84</v>
      </c>
      <c r="W118" s="107">
        <f>'[4]2020 ER Pension Amts'!X111</f>
        <v>-473237.74</v>
      </c>
      <c r="X118" s="107">
        <f>-'[4]2020 ER Pension Amts'!Y111</f>
        <v>-983.35</v>
      </c>
      <c r="Y118" s="107">
        <f>'[4]2020 ER Pension Amts'!Z111</f>
        <v>-23310.74</v>
      </c>
      <c r="Z118" s="107">
        <f>'[4]2020 ER Pension Amts'!AA111</f>
        <v>1224565.75</v>
      </c>
    </row>
    <row r="119" spans="1:26" s="9" customFormat="1" ht="15" customHeight="1" x14ac:dyDescent="0.3">
      <c r="A119" s="105" t="str">
        <f>'[4]2020 ER Pension Amts'!A112</f>
        <v xml:space="preserve"> 06-264</v>
      </c>
      <c r="B119" s="106" t="str">
        <f>'[4]2020 ER Pension Amts'!B112</f>
        <v>CRT - OFFICE OF STATE PARKS</v>
      </c>
      <c r="C119" s="107">
        <f>'[4]2020 ER Pension Amts'!C112</f>
        <v>10672317.960000001</v>
      </c>
      <c r="D119" s="107">
        <f>'[4]2020 ER Pension Amts'!D112</f>
        <v>4317840.2877599997</v>
      </c>
      <c r="E119" s="108">
        <f>'[4]2020 ER Pension Amts'!E112</f>
        <v>0.40458309999999997</v>
      </c>
      <c r="F119" s="107">
        <f>'[4]2020 ER Pension Amts'!F112</f>
        <v>42460037.590000004</v>
      </c>
      <c r="G119" s="109">
        <f>'[4]2020 ER Pension Amts'!G112</f>
        <v>5.1338099999999999E-3</v>
      </c>
      <c r="H119" s="109">
        <f>'[4]2020 ER Pension Amts'!H112</f>
        <v>5.0823800000000001E-3</v>
      </c>
      <c r="I119" s="109">
        <f>'[4]2020 ER Pension Amts'!I112</f>
        <v>5.1430000000000001E-5</v>
      </c>
      <c r="J119" s="107">
        <f>'[4]2020 ER Pension Amts'!J112</f>
        <v>5470791.6600000001</v>
      </c>
      <c r="K119" s="107">
        <f>'[4]2020 ER Pension Amts'!K112</f>
        <v>0</v>
      </c>
      <c r="L119" s="107">
        <f>'[4]2020 ER Pension Amts'!L112</f>
        <v>135858.57999999999</v>
      </c>
      <c r="M119" s="107">
        <f>'[4]2020 ER Pension Amts'!P112+'[4]2020 ER Pension Amts'!M112</f>
        <v>6206843.8099999996</v>
      </c>
      <c r="N119" s="107">
        <f>'[4]2020 ER Pension Amts'!N112</f>
        <v>-407770.61</v>
      </c>
      <c r="O119" s="107">
        <f>'[4]2020 ER Pension Amts'!O112</f>
        <v>0</v>
      </c>
      <c r="P119" s="107">
        <f>'[4]2020 ER Pension Amts'!Q112</f>
        <v>790520.22</v>
      </c>
      <c r="Q119" s="107">
        <f>'[4]2020 ER Pension Amts'!R112</f>
        <v>1789934.8</v>
      </c>
      <c r="R119" s="107">
        <f>'[4]2020 ER Pension Amts'!S112</f>
        <v>1918073.08</v>
      </c>
      <c r="S119" s="107">
        <f>'[4]2020 ER Pension Amts'!T112</f>
        <v>1436403.68</v>
      </c>
      <c r="T119" s="107">
        <f>'[4]2020 ER Pension Amts'!U112</f>
        <v>52176779.960000001</v>
      </c>
      <c r="U119" s="107">
        <f>'[4]2020 ER Pension Amts'!V112</f>
        <v>34214310.409999996</v>
      </c>
      <c r="V119" s="107">
        <f>'[4]2020 ER Pension Amts'!W112</f>
        <v>36821402.479999997</v>
      </c>
      <c r="W119" s="107">
        <f>'[4]2020 ER Pension Amts'!X112</f>
        <v>372605.89</v>
      </c>
      <c r="X119" s="107">
        <f>-'[4]2020 ER Pension Amts'!Y112</f>
        <v>774.25</v>
      </c>
      <c r="Y119" s="107">
        <f>'[4]2020 ER Pension Amts'!Z112</f>
        <v>18353.82</v>
      </c>
      <c r="Z119" s="107">
        <f>'[4]2020 ER Pension Amts'!AA112</f>
        <v>4384878.43</v>
      </c>
    </row>
    <row r="120" spans="1:26" s="9" customFormat="1" ht="15" customHeight="1" x14ac:dyDescent="0.3">
      <c r="A120" s="105" t="str">
        <f>'[4]2020 ER Pension Amts'!A113</f>
        <v xml:space="preserve"> 06-261</v>
      </c>
      <c r="B120" s="106" t="str">
        <f>'[4]2020 ER Pension Amts'!B113</f>
        <v>CRT - OFFICE OF THE SECRETARY</v>
      </c>
      <c r="C120" s="107">
        <f>'[4]2020 ER Pension Amts'!C113</f>
        <v>2621344.73</v>
      </c>
      <c r="D120" s="107">
        <f>'[4]2020 ER Pension Amts'!D113</f>
        <v>1051159.23673</v>
      </c>
      <c r="E120" s="108">
        <f>'[4]2020 ER Pension Amts'!E113</f>
        <v>0.40100000000000002</v>
      </c>
      <c r="F120" s="107">
        <f>'[4]2020 ER Pension Amts'!F113</f>
        <v>10336680.75</v>
      </c>
      <c r="G120" s="109">
        <f>'[4]2020 ER Pension Amts'!G113</f>
        <v>1.2497999999999999E-3</v>
      </c>
      <c r="H120" s="109">
        <f>'[4]2020 ER Pension Amts'!H113</f>
        <v>1.27049E-3</v>
      </c>
      <c r="I120" s="109">
        <f>'[4]2020 ER Pension Amts'!I113</f>
        <v>-2.069E-5</v>
      </c>
      <c r="J120" s="107">
        <f>'[4]2020 ER Pension Amts'!J113</f>
        <v>1331836.47</v>
      </c>
      <c r="K120" s="107">
        <f>'[4]2020 ER Pension Amts'!K113</f>
        <v>0</v>
      </c>
      <c r="L120" s="107">
        <f>'[4]2020 ER Pension Amts'!L113</f>
        <v>33074.080000000002</v>
      </c>
      <c r="M120" s="107">
        <f>'[4]2020 ER Pension Amts'!P113+'[4]2020 ER Pension Amts'!M113</f>
        <v>1511024.63</v>
      </c>
      <c r="N120" s="107">
        <f>'[4]2020 ER Pension Amts'!N113</f>
        <v>-99269.69</v>
      </c>
      <c r="O120" s="107">
        <f>'[4]2020 ER Pension Amts'!O113</f>
        <v>0</v>
      </c>
      <c r="P120" s="107">
        <f>'[4]2020 ER Pension Amts'!Q113</f>
        <v>192448.14</v>
      </c>
      <c r="Q120" s="107">
        <f>'[4]2020 ER Pension Amts'!R113</f>
        <v>435750.55</v>
      </c>
      <c r="R120" s="107">
        <f>'[4]2020 ER Pension Amts'!S113</f>
        <v>466945.16</v>
      </c>
      <c r="S120" s="107">
        <f>'[4]2020 ER Pension Amts'!T113</f>
        <v>349685.19</v>
      </c>
      <c r="T120" s="107">
        <f>'[4]2020 ER Pension Amts'!U113</f>
        <v>12702172.380000001</v>
      </c>
      <c r="U120" s="107">
        <f>'[4]2020 ER Pension Amts'!V113</f>
        <v>8329300.2999999998</v>
      </c>
      <c r="V120" s="107">
        <f>'[4]2020 ER Pension Amts'!W113</f>
        <v>9204589.9000000004</v>
      </c>
      <c r="W120" s="107">
        <f>'[4]2020 ER Pension Amts'!X113</f>
        <v>-149897.26</v>
      </c>
      <c r="X120" s="107">
        <f>-'[4]2020 ER Pension Amts'!Y113</f>
        <v>-311.48</v>
      </c>
      <c r="Y120" s="107">
        <f>'[4]2020 ER Pension Amts'!Z113</f>
        <v>-7383.64</v>
      </c>
      <c r="Z120" s="107">
        <f>'[4]2020 ER Pension Amts'!AA113</f>
        <v>1067476.4099999999</v>
      </c>
    </row>
    <row r="121" spans="1:26" s="9" customFormat="1" ht="15" customHeight="1" x14ac:dyDescent="0.3">
      <c r="A121" s="105" t="str">
        <f>'[4]2020 ER Pension Amts'!A114</f>
        <v xml:space="preserve"> 06-267</v>
      </c>
      <c r="B121" s="106" t="str">
        <f>'[4]2020 ER Pension Amts'!B114</f>
        <v>CRT - OFFICE OF TOURISM</v>
      </c>
      <c r="C121" s="107">
        <f>'[4]2020 ER Pension Amts'!C114</f>
        <v>2591294.4</v>
      </c>
      <c r="D121" s="107">
        <f>'[4]2020 ER Pension Amts'!D114</f>
        <v>1039109.0544</v>
      </c>
      <c r="E121" s="108">
        <f>'[4]2020 ER Pension Amts'!E114</f>
        <v>0.40100000000000002</v>
      </c>
      <c r="F121" s="107">
        <f>'[4]2020 ER Pension Amts'!F114</f>
        <v>10218244.779999999</v>
      </c>
      <c r="G121" s="109">
        <f>'[4]2020 ER Pension Amts'!G114</f>
        <v>1.23548E-3</v>
      </c>
      <c r="H121" s="109">
        <f>'[4]2020 ER Pension Amts'!H114</f>
        <v>1.22656E-3</v>
      </c>
      <c r="I121" s="109">
        <f>'[4]2020 ER Pension Amts'!I114</f>
        <v>8.9199999999999993E-6</v>
      </c>
      <c r="J121" s="107">
        <f>'[4]2020 ER Pension Amts'!J114</f>
        <v>1316576.51</v>
      </c>
      <c r="K121" s="107">
        <f>'[4]2020 ER Pension Amts'!K114</f>
        <v>0</v>
      </c>
      <c r="L121" s="107">
        <f>'[4]2020 ER Pension Amts'!L114</f>
        <v>32695.119999999999</v>
      </c>
      <c r="M121" s="107">
        <f>'[4]2020 ER Pension Amts'!P114+'[4]2020 ER Pension Amts'!M114</f>
        <v>1493711.57</v>
      </c>
      <c r="N121" s="107">
        <f>'[4]2020 ER Pension Amts'!N114</f>
        <v>-98132.27</v>
      </c>
      <c r="O121" s="107">
        <f>'[4]2020 ER Pension Amts'!O114</f>
        <v>0</v>
      </c>
      <c r="P121" s="107">
        <f>'[4]2020 ER Pension Amts'!Q114</f>
        <v>190243.1</v>
      </c>
      <c r="Q121" s="107">
        <f>'[4]2020 ER Pension Amts'!R114</f>
        <v>430757.79</v>
      </c>
      <c r="R121" s="107">
        <f>'[4]2020 ER Pension Amts'!S114</f>
        <v>461594.98</v>
      </c>
      <c r="S121" s="107">
        <f>'[4]2020 ER Pension Amts'!T114</f>
        <v>345678.55</v>
      </c>
      <c r="T121" s="107">
        <f>'[4]2020 ER Pension Amts'!U114</f>
        <v>12556633.01</v>
      </c>
      <c r="U121" s="107">
        <f>'[4]2020 ER Pension Amts'!V114</f>
        <v>8233864.5599999996</v>
      </c>
      <c r="V121" s="107">
        <f>'[4]2020 ER Pension Amts'!W114</f>
        <v>8886320.8599999994</v>
      </c>
      <c r="W121" s="107">
        <f>'[4]2020 ER Pension Amts'!X114</f>
        <v>64624.63</v>
      </c>
      <c r="X121" s="107">
        <f>-'[4]2020 ER Pension Amts'!Y114</f>
        <v>134.29</v>
      </c>
      <c r="Y121" s="107">
        <f>'[4]2020 ER Pension Amts'!Z114</f>
        <v>3183.28</v>
      </c>
      <c r="Z121" s="107">
        <f>'[4]2020 ER Pension Amts'!AA114</f>
        <v>1055245.44</v>
      </c>
    </row>
    <row r="122" spans="1:26" s="9" customFormat="1" ht="15" customHeight="1" x14ac:dyDescent="0.3">
      <c r="A122" s="105" t="str">
        <f>'[4]2020 ER Pension Amts'!A115</f>
        <v xml:space="preserve"> LsrAgy00212</v>
      </c>
      <c r="B122" s="106" t="str">
        <f>'[4]2020 ER Pension Amts'!B115</f>
        <v>CUSTODIAN OF NOTARIAL ARCHIVES</v>
      </c>
      <c r="C122" s="107">
        <f>'[4]2020 ER Pension Amts'!C115</f>
        <v>313896</v>
      </c>
      <c r="D122" s="107">
        <f>'[4]2020 ER Pension Amts'!D115</f>
        <v>125872.296</v>
      </c>
      <c r="E122" s="108">
        <f>'[4]2020 ER Pension Amts'!E115</f>
        <v>0.40100000000000002</v>
      </c>
      <c r="F122" s="107">
        <f>'[4]2020 ER Pension Amts'!F115</f>
        <v>1237788.1599999999</v>
      </c>
      <c r="G122" s="109">
        <f>'[4]2020 ER Pension Amts'!G115</f>
        <v>1.4966E-4</v>
      </c>
      <c r="H122" s="109">
        <f>'[4]2020 ER Pension Amts'!H115</f>
        <v>1.7844000000000001E-4</v>
      </c>
      <c r="I122" s="109">
        <f>'[4]2020 ER Pension Amts'!I115</f>
        <v>-2.8779999999999999E-5</v>
      </c>
      <c r="J122" s="107">
        <f>'[4]2020 ER Pension Amts'!J115</f>
        <v>159483.63</v>
      </c>
      <c r="K122" s="107">
        <f>'[4]2020 ER Pension Amts'!K115</f>
        <v>0</v>
      </c>
      <c r="L122" s="107">
        <f>'[4]2020 ER Pension Amts'!L115</f>
        <v>3960.53</v>
      </c>
      <c r="M122" s="107">
        <f>'[4]2020 ER Pension Amts'!P115+'[4]2020 ER Pension Amts'!M115</f>
        <v>180940.91</v>
      </c>
      <c r="N122" s="107">
        <f>'[4]2020 ER Pension Amts'!N115</f>
        <v>-11887.26</v>
      </c>
      <c r="O122" s="107">
        <f>'[4]2020 ER Pension Amts'!O115</f>
        <v>0</v>
      </c>
      <c r="P122" s="107">
        <f>'[4]2020 ER Pension Amts'!Q115</f>
        <v>23045.119999999999</v>
      </c>
      <c r="Q122" s="107">
        <f>'[4]2020 ER Pension Amts'!R115</f>
        <v>52179.89</v>
      </c>
      <c r="R122" s="107">
        <f>'[4]2020 ER Pension Amts'!S115</f>
        <v>55915.360000000001</v>
      </c>
      <c r="S122" s="107">
        <f>'[4]2020 ER Pension Amts'!T115</f>
        <v>41873.81</v>
      </c>
      <c r="T122" s="107">
        <f>'[4]2020 ER Pension Amts'!U115</f>
        <v>1521049.06</v>
      </c>
      <c r="U122" s="107">
        <f>'[4]2020 ER Pension Amts'!V115</f>
        <v>997410.05</v>
      </c>
      <c r="V122" s="107">
        <f>'[4]2020 ER Pension Amts'!W115</f>
        <v>1292782.33</v>
      </c>
      <c r="W122" s="107">
        <f>'[4]2020 ER Pension Amts'!X115</f>
        <v>-208508.6</v>
      </c>
      <c r="X122" s="107">
        <f>-'[4]2020 ER Pension Amts'!Y115</f>
        <v>-433.27</v>
      </c>
      <c r="Y122" s="107">
        <f>'[4]2020 ER Pension Amts'!Z115</f>
        <v>-10270.719999999999</v>
      </c>
      <c r="Z122" s="107">
        <f>'[4]2020 ER Pension Amts'!AA115</f>
        <v>127827.27</v>
      </c>
    </row>
    <row r="123" spans="1:26" s="9" customFormat="1" ht="15" customHeight="1" x14ac:dyDescent="0.3">
      <c r="A123" s="105">
        <f>'[4]2020 ER Pension Amts'!A116</f>
        <v>641</v>
      </c>
      <c r="B123" s="106" t="str">
        <f>'[4]2020 ER Pension Amts'!B116</f>
        <v>DELGADO COLLEGE</v>
      </c>
      <c r="C123" s="107">
        <f>'[4]2020 ER Pension Amts'!C116</f>
        <v>6229145.5499999998</v>
      </c>
      <c r="D123" s="107">
        <f>'[4]2020 ER Pension Amts'!D116</f>
        <v>2548687.35507</v>
      </c>
      <c r="E123" s="108">
        <f>'[4]2020 ER Pension Amts'!E116</f>
        <v>0.4091552</v>
      </c>
      <c r="F123" s="107">
        <f>'[4]2020 ER Pension Amts'!F116</f>
        <v>25062853.07</v>
      </c>
      <c r="G123" s="109">
        <f>'[4]2020 ER Pension Amts'!G116</f>
        <v>3.0303299999999999E-3</v>
      </c>
      <c r="H123" s="109">
        <f>'[4]2020 ER Pension Amts'!H116</f>
        <v>2.9286899999999999E-3</v>
      </c>
      <c r="I123" s="109">
        <f>'[4]2020 ER Pension Amts'!I116</f>
        <v>1.0164E-4</v>
      </c>
      <c r="J123" s="107">
        <f>'[4]2020 ER Pension Amts'!J116</f>
        <v>3229239.9</v>
      </c>
      <c r="K123" s="107">
        <f>'[4]2020 ER Pension Amts'!K116</f>
        <v>0</v>
      </c>
      <c r="L123" s="107">
        <f>'[4]2020 ER Pension Amts'!L116</f>
        <v>80193.14</v>
      </c>
      <c r="M123" s="107">
        <f>'[4]2020 ER Pension Amts'!P116+'[4]2020 ER Pension Amts'!M116</f>
        <v>3663708.8199999994</v>
      </c>
      <c r="N123" s="107">
        <f>'[4]2020 ER Pension Amts'!N116</f>
        <v>-240694.44</v>
      </c>
      <c r="O123" s="107">
        <f>'[4]2020 ER Pension Amts'!O116</f>
        <v>0</v>
      </c>
      <c r="P123" s="107">
        <f>'[4]2020 ER Pension Amts'!Q116</f>
        <v>466619.75</v>
      </c>
      <c r="Q123" s="107">
        <f>'[4]2020 ER Pension Amts'!R116</f>
        <v>1056543.4099999999</v>
      </c>
      <c r="R123" s="107">
        <f>'[4]2020 ER Pension Amts'!S116</f>
        <v>1132179.49</v>
      </c>
      <c r="S123" s="107">
        <f>'[4]2020 ER Pension Amts'!T116</f>
        <v>847864.87</v>
      </c>
      <c r="T123" s="107">
        <f>'[4]2020 ER Pension Amts'!U116</f>
        <v>30798346.960000001</v>
      </c>
      <c r="U123" s="107">
        <f>'[4]2020 ER Pension Amts'!V116</f>
        <v>20195654.16</v>
      </c>
      <c r="V123" s="107">
        <f>'[4]2020 ER Pension Amts'!W116</f>
        <v>21218105.140000001</v>
      </c>
      <c r="W123" s="107">
        <f>'[4]2020 ER Pension Amts'!X116</f>
        <v>736372.99</v>
      </c>
      <c r="X123" s="107">
        <f>-'[4]2020 ER Pension Amts'!Y116</f>
        <v>1530.13</v>
      </c>
      <c r="Y123" s="107">
        <f>'[4]2020 ER Pension Amts'!Z116</f>
        <v>36272.26</v>
      </c>
      <c r="Z123" s="107">
        <f>'[4]2020 ER Pension Amts'!AA116</f>
        <v>2588258.75</v>
      </c>
    </row>
    <row r="124" spans="1:26" s="9" customFormat="1" ht="15" customHeight="1" x14ac:dyDescent="0.3">
      <c r="A124" s="105" t="str">
        <f>'[4]2020 ER Pension Amts'!A117</f>
        <v xml:space="preserve"> 10-360</v>
      </c>
      <c r="B124" s="106" t="str">
        <f>'[4]2020 ER Pension Amts'!B117</f>
        <v>DEPARTMENT OF CHILDREN AND FAMILY SERVICES</v>
      </c>
      <c r="C124" s="107">
        <f>'[4]2020 ER Pension Amts'!C117</f>
        <v>158893678.18000001</v>
      </c>
      <c r="D124" s="107">
        <f>'[4]2020 ER Pension Amts'!D117</f>
        <v>63718299.393739998</v>
      </c>
      <c r="E124" s="108">
        <f>'[4]2020 ER Pension Amts'!E117</f>
        <v>0.40101209999999998</v>
      </c>
      <c r="F124" s="107">
        <f>'[4]2020 ER Pension Amts'!F117</f>
        <v>626582326.73000002</v>
      </c>
      <c r="G124" s="109">
        <f>'[4]2020 ER Pension Amts'!G117</f>
        <v>7.5759580000000007E-2</v>
      </c>
      <c r="H124" s="109">
        <f>'[4]2020 ER Pension Amts'!H117</f>
        <v>7.4241680000000004E-2</v>
      </c>
      <c r="I124" s="109">
        <f>'[4]2020 ER Pension Amts'!I117</f>
        <v>1.5179E-3</v>
      </c>
      <c r="J124" s="107">
        <f>'[4]2020 ER Pension Amts'!J117</f>
        <v>80732414.739999995</v>
      </c>
      <c r="K124" s="107">
        <f>'[4]2020 ER Pension Amts'!K117</f>
        <v>0</v>
      </c>
      <c r="L124" s="107">
        <f>'[4]2020 ER Pension Amts'!L117</f>
        <v>2004863.65</v>
      </c>
      <c r="M124" s="107">
        <f>'[4]2020 ER Pension Amts'!P117+'[4]2020 ER Pension Amts'!M117</f>
        <v>91594328.609999999</v>
      </c>
      <c r="N124" s="107">
        <f>'[4]2020 ER Pension Amts'!N117</f>
        <v>-6017466.54</v>
      </c>
      <c r="O124" s="107">
        <f>'[4]2020 ER Pension Amts'!O117</f>
        <v>0</v>
      </c>
      <c r="P124" s="107">
        <f>'[4]2020 ER Pension Amts'!Q117</f>
        <v>11665698.58</v>
      </c>
      <c r="Q124" s="107">
        <f>'[4]2020 ER Pension Amts'!R117</f>
        <v>26414048.91</v>
      </c>
      <c r="R124" s="107">
        <f>'[4]2020 ER Pension Amts'!S117</f>
        <v>28304984.23</v>
      </c>
      <c r="S124" s="107">
        <f>'[4]2020 ER Pension Amts'!T117</f>
        <v>21196993.989999998</v>
      </c>
      <c r="T124" s="107">
        <f>'[4]2020 ER Pension Amts'!U117</f>
        <v>769972191.27999997</v>
      </c>
      <c r="U124" s="107">
        <f>'[4]2020 ER Pension Amts'!V117</f>
        <v>504900217.74000001</v>
      </c>
      <c r="V124" s="107">
        <f>'[4]2020 ER Pension Amts'!W117</f>
        <v>537874535.13999999</v>
      </c>
      <c r="W124" s="107">
        <f>'[4]2020 ER Pension Amts'!X117</f>
        <v>10997053.9</v>
      </c>
      <c r="X124" s="107">
        <f>-'[4]2020 ER Pension Amts'!Y117</f>
        <v>22851.09</v>
      </c>
      <c r="Y124" s="107">
        <f>'[4]2020 ER Pension Amts'!Z117</f>
        <v>541692.81999999995</v>
      </c>
      <c r="Z124" s="107">
        <f>'[4]2020 ER Pension Amts'!AA117</f>
        <v>64707604.659999996</v>
      </c>
    </row>
    <row r="125" spans="1:26" s="9" customFormat="1" ht="15" customHeight="1" x14ac:dyDescent="0.3">
      <c r="A125" s="105" t="str">
        <f>'[4]2020 ER Pension Amts'!A118</f>
        <v xml:space="preserve"> 04-165</v>
      </c>
      <c r="B125" s="106" t="str">
        <f>'[4]2020 ER Pension Amts'!B118</f>
        <v>DEPARTMENT OF INSURANCE</v>
      </c>
      <c r="C125" s="107">
        <f>'[4]2020 ER Pension Amts'!C118</f>
        <v>13792557.68</v>
      </c>
      <c r="D125" s="107">
        <f>'[4]2020 ER Pension Amts'!D118</f>
        <v>5530815.6296800002</v>
      </c>
      <c r="E125" s="108">
        <f>'[4]2020 ER Pension Amts'!E118</f>
        <v>0.40100000000000002</v>
      </c>
      <c r="F125" s="107">
        <f>'[4]2020 ER Pension Amts'!F118</f>
        <v>54387994.840000004</v>
      </c>
      <c r="G125" s="109">
        <f>'[4]2020 ER Pension Amts'!G118</f>
        <v>6.5760100000000002E-3</v>
      </c>
      <c r="H125" s="109">
        <f>'[4]2020 ER Pension Amts'!H118</f>
        <v>6.7456399999999998E-3</v>
      </c>
      <c r="I125" s="109">
        <f>'[4]2020 ER Pension Amts'!I118</f>
        <v>-1.6962999999999999E-4</v>
      </c>
      <c r="J125" s="107">
        <f>'[4]2020 ER Pension Amts'!J118</f>
        <v>7007657.21</v>
      </c>
      <c r="K125" s="107">
        <f>'[4]2020 ER Pension Amts'!K118</f>
        <v>0</v>
      </c>
      <c r="L125" s="107">
        <f>'[4]2020 ER Pension Amts'!L118</f>
        <v>174024.24</v>
      </c>
      <c r="M125" s="107">
        <f>'[4]2020 ER Pension Amts'!P118+'[4]2020 ER Pension Amts'!M118</f>
        <v>7950482.5799999991</v>
      </c>
      <c r="N125" s="107">
        <f>'[4]2020 ER Pension Amts'!N118</f>
        <v>-522322.33</v>
      </c>
      <c r="O125" s="107">
        <f>'[4]2020 ER Pension Amts'!O118</f>
        <v>0</v>
      </c>
      <c r="P125" s="107">
        <f>'[4]2020 ER Pension Amts'!Q118</f>
        <v>1012594.72</v>
      </c>
      <c r="Q125" s="107">
        <f>'[4]2020 ER Pension Amts'!R118</f>
        <v>2292766.7999999998</v>
      </c>
      <c r="R125" s="107">
        <f>'[4]2020 ER Pension Amts'!S118</f>
        <v>2456901.94</v>
      </c>
      <c r="S125" s="107">
        <f>'[4]2020 ER Pension Amts'!T118</f>
        <v>1839921.03</v>
      </c>
      <c r="T125" s="107">
        <f>'[4]2020 ER Pension Amts'!U118</f>
        <v>66834383.579999998</v>
      </c>
      <c r="U125" s="107">
        <f>'[4]2020 ER Pension Amts'!V118</f>
        <v>43825861.770000003</v>
      </c>
      <c r="V125" s="107">
        <f>'[4]2020 ER Pension Amts'!W118</f>
        <v>48871576.979999997</v>
      </c>
      <c r="W125" s="107">
        <f>'[4]2020 ER Pension Amts'!X118</f>
        <v>-1228954.6399999999</v>
      </c>
      <c r="X125" s="107">
        <f>-'[4]2020 ER Pension Amts'!Y118</f>
        <v>-2553.6799999999998</v>
      </c>
      <c r="Y125" s="107">
        <f>'[4]2020 ER Pension Amts'!Z118</f>
        <v>-60535.839999999997</v>
      </c>
      <c r="Z125" s="107">
        <f>'[4]2020 ER Pension Amts'!AA118</f>
        <v>5616687.0999999996</v>
      </c>
    </row>
    <row r="126" spans="1:26" s="9" customFormat="1" ht="15" customHeight="1" x14ac:dyDescent="0.3">
      <c r="A126" s="105" t="str">
        <f>'[4]2020 ER Pension Amts'!A119</f>
        <v xml:space="preserve"> 13-856</v>
      </c>
      <c r="B126" s="106" t="str">
        <f>'[4]2020 ER Pension Amts'!B119</f>
        <v>DEPT ENVIRONMENTAL QUALITY</v>
      </c>
      <c r="C126" s="107">
        <f>'[4]2020 ER Pension Amts'!C119</f>
        <v>40642754.350000001</v>
      </c>
      <c r="D126" s="107">
        <f>'[4]2020 ER Pension Amts'!D119</f>
        <v>16316726.07515</v>
      </c>
      <c r="E126" s="108">
        <f>'[4]2020 ER Pension Amts'!E119</f>
        <v>0.40146700000000002</v>
      </c>
      <c r="F126" s="107">
        <f>'[4]2020 ER Pension Amts'!F119</f>
        <v>160452694.18000001</v>
      </c>
      <c r="G126" s="109">
        <f>'[4]2020 ER Pension Amts'!G119</f>
        <v>1.9400210000000001E-2</v>
      </c>
      <c r="H126" s="109">
        <f>'[4]2020 ER Pension Amts'!H119</f>
        <v>1.9229820000000002E-2</v>
      </c>
      <c r="I126" s="109">
        <f>'[4]2020 ER Pension Amts'!I119</f>
        <v>1.7039E-4</v>
      </c>
      <c r="J126" s="107">
        <f>'[4]2020 ER Pension Amts'!J119</f>
        <v>20673633.620000001</v>
      </c>
      <c r="K126" s="107">
        <f>'[4]2020 ER Pension Amts'!K119</f>
        <v>0</v>
      </c>
      <c r="L126" s="107">
        <f>'[4]2020 ER Pension Amts'!L119</f>
        <v>513397.46</v>
      </c>
      <c r="M126" s="107">
        <f>'[4]2020 ER Pension Amts'!P119+'[4]2020 ER Pension Amts'!M119</f>
        <v>23455109.039999999</v>
      </c>
      <c r="N126" s="107">
        <f>'[4]2020 ER Pension Amts'!N119</f>
        <v>-1540928.75</v>
      </c>
      <c r="O126" s="107">
        <f>'[4]2020 ER Pension Amts'!O119</f>
        <v>0</v>
      </c>
      <c r="P126" s="107">
        <f>'[4]2020 ER Pension Amts'!Q119</f>
        <v>2987305.4</v>
      </c>
      <c r="Q126" s="107">
        <f>'[4]2020 ER Pension Amts'!R119</f>
        <v>6764003.9100000001</v>
      </c>
      <c r="R126" s="107">
        <f>'[4]2020 ER Pension Amts'!S119</f>
        <v>7248227.0599999996</v>
      </c>
      <c r="S126" s="107">
        <f>'[4]2020 ER Pension Amts'!T119</f>
        <v>5428041.3799999999</v>
      </c>
      <c r="T126" s="107">
        <f>'[4]2020 ER Pension Amts'!U119</f>
        <v>197171396.74000001</v>
      </c>
      <c r="U126" s="107">
        <f>'[4]2020 ER Pension Amts'!V119</f>
        <v>129292826.77</v>
      </c>
      <c r="V126" s="107">
        <f>'[4]2020 ER Pension Amts'!W119</f>
        <v>139318378.75</v>
      </c>
      <c r="W126" s="107">
        <f>'[4]2020 ER Pension Amts'!X119</f>
        <v>1234460.78</v>
      </c>
      <c r="X126" s="107">
        <f>-'[4]2020 ER Pension Amts'!Y119</f>
        <v>2565.12</v>
      </c>
      <c r="Y126" s="107">
        <f>'[4]2020 ER Pension Amts'!Z119</f>
        <v>60807.06</v>
      </c>
      <c r="Z126" s="107">
        <f>'[4]2020 ER Pension Amts'!AA119</f>
        <v>16570064.390000001</v>
      </c>
    </row>
    <row r="127" spans="1:26" s="9" customFormat="1" ht="15" customHeight="1" x14ac:dyDescent="0.3">
      <c r="A127" s="105" t="str">
        <f>'[4]2020 ER Pension Amts'!A120</f>
        <v xml:space="preserve"> 04-160</v>
      </c>
      <c r="B127" s="106" t="str">
        <f>'[4]2020 ER Pension Amts'!B120</f>
        <v>DEPT OF AGRICULTURE AND FORESTRY</v>
      </c>
      <c r="C127" s="107">
        <f>'[4]2020 ER Pension Amts'!C120</f>
        <v>28917710.829999998</v>
      </c>
      <c r="D127" s="107">
        <f>'[4]2020 ER Pension Amts'!D120</f>
        <v>11753615.20607</v>
      </c>
      <c r="E127" s="108">
        <f>'[4]2020 ER Pension Amts'!E120</f>
        <v>0.40645039999999999</v>
      </c>
      <c r="F127" s="107">
        <f>'[4]2020 ER Pension Amts'!F120</f>
        <v>115580764.41</v>
      </c>
      <c r="G127" s="109">
        <f>'[4]2020 ER Pension Amts'!G120</f>
        <v>1.3974779999999999E-2</v>
      </c>
      <c r="H127" s="109">
        <f>'[4]2020 ER Pension Amts'!H120</f>
        <v>1.383593E-2</v>
      </c>
      <c r="I127" s="109">
        <f>'[4]2020 ER Pension Amts'!I120</f>
        <v>1.3884999999999999E-4</v>
      </c>
      <c r="J127" s="107">
        <f>'[4]2020 ER Pension Amts'!J120</f>
        <v>14892080.119999999</v>
      </c>
      <c r="K127" s="107">
        <f>'[4]2020 ER Pension Amts'!K120</f>
        <v>0</v>
      </c>
      <c r="L127" s="107">
        <f>'[4]2020 ER Pension Amts'!L120</f>
        <v>369821.59</v>
      </c>
      <c r="M127" s="107">
        <f>'[4]2020 ER Pension Amts'!P120+'[4]2020 ER Pension Amts'!M120</f>
        <v>16895692.82</v>
      </c>
      <c r="N127" s="107">
        <f>'[4]2020 ER Pension Amts'!N120</f>
        <v>-1109995.21</v>
      </c>
      <c r="O127" s="107">
        <f>'[4]2020 ER Pension Amts'!O120</f>
        <v>0</v>
      </c>
      <c r="P127" s="107">
        <f>'[4]2020 ER Pension Amts'!Q120</f>
        <v>2151880.61</v>
      </c>
      <c r="Q127" s="107">
        <f>'[4]2020 ER Pension Amts'!R120</f>
        <v>4872393.99</v>
      </c>
      <c r="R127" s="107">
        <f>'[4]2020 ER Pension Amts'!S120</f>
        <v>5221200.1100000003</v>
      </c>
      <c r="S127" s="107">
        <f>'[4]2020 ER Pension Amts'!T120</f>
        <v>3910044.48</v>
      </c>
      <c r="T127" s="107">
        <f>'[4]2020 ER Pension Amts'!U120</f>
        <v>142030776.56</v>
      </c>
      <c r="U127" s="107">
        <f>'[4]2020 ER Pension Amts'!V120</f>
        <v>93135012.959999993</v>
      </c>
      <c r="V127" s="107">
        <f>'[4]2020 ER Pension Amts'!W120</f>
        <v>100240113.33</v>
      </c>
      <c r="W127" s="107">
        <f>'[4]2020 ER Pension Amts'!X120</f>
        <v>1005956.21</v>
      </c>
      <c r="X127" s="107">
        <f>-'[4]2020 ER Pension Amts'!Y120</f>
        <v>2090.3000000000002</v>
      </c>
      <c r="Y127" s="107">
        <f>'[4]2020 ER Pension Amts'!Z120</f>
        <v>49551.39</v>
      </c>
      <c r="Z127" s="107">
        <f>'[4]2020 ER Pension Amts'!AA120</f>
        <v>11936108.140000001</v>
      </c>
    </row>
    <row r="128" spans="1:26" s="9" customFormat="1" ht="15" customHeight="1" x14ac:dyDescent="0.3">
      <c r="A128" s="105" t="str">
        <f>'[4]2020 ER Pension Amts'!A121</f>
        <v xml:space="preserve"> LsrAgy00732</v>
      </c>
      <c r="B128" s="106" t="str">
        <f>'[4]2020 ER Pension Amts'!B121</f>
        <v>DEPT OF FINANCE CITY OF NEW ORLEANS</v>
      </c>
      <c r="C128" s="107">
        <f>'[4]2020 ER Pension Amts'!C121</f>
        <v>624981.52</v>
      </c>
      <c r="D128" s="107">
        <f>'[4]2020 ER Pension Amts'!D121</f>
        <v>266436.41191999998</v>
      </c>
      <c r="E128" s="108">
        <f>'[4]2020 ER Pension Amts'!E121</f>
        <v>0.42631079999999999</v>
      </c>
      <c r="F128" s="107">
        <f>'[4]2020 ER Pension Amts'!F121</f>
        <v>2620064.89</v>
      </c>
      <c r="G128" s="109">
        <f>'[4]2020 ER Pension Amts'!G121</f>
        <v>3.1679000000000001E-4</v>
      </c>
      <c r="H128" s="109">
        <f>'[4]2020 ER Pension Amts'!H121</f>
        <v>3.2474000000000001E-4</v>
      </c>
      <c r="I128" s="109">
        <f>'[4]2020 ER Pension Amts'!I121</f>
        <v>-7.9500000000000001E-6</v>
      </c>
      <c r="J128" s="107">
        <f>'[4]2020 ER Pension Amts'!J121</f>
        <v>337583.99</v>
      </c>
      <c r="K128" s="107">
        <f>'[4]2020 ER Pension Amts'!K121</f>
        <v>0</v>
      </c>
      <c r="L128" s="107">
        <f>'[4]2020 ER Pension Amts'!L121</f>
        <v>8383.3700000000008</v>
      </c>
      <c r="M128" s="107">
        <f>'[4]2020 ER Pension Amts'!P121+'[4]2020 ER Pension Amts'!M121</f>
        <v>383003.28</v>
      </c>
      <c r="N128" s="107">
        <f>'[4]2020 ER Pension Amts'!N121</f>
        <v>-25162.14</v>
      </c>
      <c r="O128" s="107">
        <f>'[4]2020 ER Pension Amts'!O121</f>
        <v>0</v>
      </c>
      <c r="P128" s="107">
        <f>'[4]2020 ER Pension Amts'!Q121</f>
        <v>48780.32</v>
      </c>
      <c r="Q128" s="107">
        <f>'[4]2020 ER Pension Amts'!R121</f>
        <v>110450.8</v>
      </c>
      <c r="R128" s="107">
        <f>'[4]2020 ER Pension Amts'!S121</f>
        <v>118357.78</v>
      </c>
      <c r="S128" s="107">
        <f>'[4]2020 ER Pension Amts'!T121</f>
        <v>88635.6</v>
      </c>
      <c r="T128" s="107">
        <f>'[4]2020 ER Pension Amts'!U121</f>
        <v>3219652.1</v>
      </c>
      <c r="U128" s="107">
        <f>'[4]2020 ER Pension Amts'!V121</f>
        <v>2111249.0299999998</v>
      </c>
      <c r="V128" s="107">
        <f>'[4]2020 ER Pension Amts'!W121</f>
        <v>2352713.15</v>
      </c>
      <c r="W128" s="107">
        <f>'[4]2020 ER Pension Amts'!X121</f>
        <v>-57597.06</v>
      </c>
      <c r="X128" s="107">
        <f>-'[4]2020 ER Pension Amts'!Y121</f>
        <v>-119.68</v>
      </c>
      <c r="Y128" s="107">
        <f>'[4]2020 ER Pension Amts'!Z121</f>
        <v>-2837.12</v>
      </c>
      <c r="Z128" s="107">
        <f>'[4]2020 ER Pension Amts'!AA121</f>
        <v>270575.96999999997</v>
      </c>
    </row>
    <row r="129" spans="1:26" s="9" customFormat="1" ht="15" customHeight="1" x14ac:dyDescent="0.3">
      <c r="A129" s="105" t="str">
        <f>'[4]2020 ER Pension Amts'!A122</f>
        <v xml:space="preserve"> 12-440</v>
      </c>
      <c r="B129" s="106" t="str">
        <f>'[4]2020 ER Pension Amts'!B122</f>
        <v>DEPT OF REVENUE &amp; TAXATION</v>
      </c>
      <c r="C129" s="107">
        <f>'[4]2020 ER Pension Amts'!C122</f>
        <v>35551801.100000001</v>
      </c>
      <c r="D129" s="107">
        <f>'[4]2020 ER Pension Amts'!D122</f>
        <v>14301614.46838</v>
      </c>
      <c r="E129" s="108">
        <f>'[4]2020 ER Pension Amts'!E122</f>
        <v>0.4022753</v>
      </c>
      <c r="F129" s="107">
        <f>'[4]2020 ER Pension Amts'!F122</f>
        <v>140636835.53</v>
      </c>
      <c r="G129" s="109">
        <f>'[4]2020 ER Pension Amts'!G122</f>
        <v>1.7004289999999998E-2</v>
      </c>
      <c r="H129" s="109">
        <f>'[4]2020 ER Pension Amts'!H122</f>
        <v>1.6986500000000002E-2</v>
      </c>
      <c r="I129" s="109">
        <f>'[4]2020 ER Pension Amts'!I122</f>
        <v>1.7790000000000001E-5</v>
      </c>
      <c r="J129" s="107">
        <f>'[4]2020 ER Pension Amts'!J122</f>
        <v>18120446.190000001</v>
      </c>
      <c r="K129" s="107">
        <f>'[4]2020 ER Pension Amts'!K122</f>
        <v>0</v>
      </c>
      <c r="L129" s="107">
        <f>'[4]2020 ER Pension Amts'!L122</f>
        <v>449993.03</v>
      </c>
      <c r="M129" s="107">
        <f>'[4]2020 ER Pension Amts'!P122+'[4]2020 ER Pension Amts'!M122</f>
        <v>20558410.259999998</v>
      </c>
      <c r="N129" s="107">
        <f>'[4]2020 ER Pension Amts'!N122</f>
        <v>-1350624.52</v>
      </c>
      <c r="O129" s="107">
        <f>'[4]2020 ER Pension Amts'!O122</f>
        <v>0</v>
      </c>
      <c r="P129" s="107">
        <f>'[4]2020 ER Pension Amts'!Q122</f>
        <v>2618374.1</v>
      </c>
      <c r="Q129" s="107">
        <f>'[4]2020 ER Pension Amts'!R122</f>
        <v>5928651.5</v>
      </c>
      <c r="R129" s="107">
        <f>'[4]2020 ER Pension Amts'!S122</f>
        <v>6353073.2400000002</v>
      </c>
      <c r="S129" s="107">
        <f>'[4]2020 ER Pension Amts'!T122</f>
        <v>4757679.93</v>
      </c>
      <c r="T129" s="107">
        <f>'[4]2020 ER Pension Amts'!U122</f>
        <v>172820789.56</v>
      </c>
      <c r="U129" s="107">
        <f>'[4]2020 ER Pension Amts'!V122</f>
        <v>113325202.22</v>
      </c>
      <c r="V129" s="107">
        <f>'[4]2020 ER Pension Amts'!W122</f>
        <v>123065719.84</v>
      </c>
      <c r="W129" s="107">
        <f>'[4]2020 ER Pension Amts'!X122</f>
        <v>128887.01</v>
      </c>
      <c r="X129" s="107">
        <f>-'[4]2020 ER Pension Amts'!Y122</f>
        <v>267.82</v>
      </c>
      <c r="Y129" s="107">
        <f>'[4]2020 ER Pension Amts'!Z122</f>
        <v>6348.72</v>
      </c>
      <c r="Z129" s="107">
        <f>'[4]2020 ER Pension Amts'!AA122</f>
        <v>14523666.51</v>
      </c>
    </row>
    <row r="130" spans="1:26" s="9" customFormat="1" ht="15" customHeight="1" x14ac:dyDescent="0.3">
      <c r="A130" s="105" t="str">
        <f>'[4]2020 ER Pension Amts'!A123</f>
        <v xml:space="preserve"> LsrAgy00102</v>
      </c>
      <c r="B130" s="106" t="str">
        <f>'[4]2020 ER Pension Amts'!B123</f>
        <v>DESOTO PARISH SCHOOL BOARD</v>
      </c>
      <c r="C130" s="107">
        <f>'[4]2020 ER Pension Amts'!C123</f>
        <v>82832.83</v>
      </c>
      <c r="D130" s="107">
        <f>'[4]2020 ER Pension Amts'!D123</f>
        <v>33215.964829999997</v>
      </c>
      <c r="E130" s="108">
        <f>'[4]2020 ER Pension Amts'!E123</f>
        <v>0.40100000000000002</v>
      </c>
      <c r="F130" s="107">
        <f>'[4]2020 ER Pension Amts'!F123</f>
        <v>326608.68</v>
      </c>
      <c r="G130" s="109">
        <f>'[4]2020 ER Pension Amts'!G123</f>
        <v>3.9490000000000003E-5</v>
      </c>
      <c r="H130" s="109">
        <f>'[4]2020 ER Pension Amts'!H123</f>
        <v>0</v>
      </c>
      <c r="I130" s="109">
        <f>'[4]2020 ER Pension Amts'!I123</f>
        <v>3.9490000000000003E-5</v>
      </c>
      <c r="J130" s="107">
        <f>'[4]2020 ER Pension Amts'!J123</f>
        <v>42082.11</v>
      </c>
      <c r="K130" s="107">
        <f>'[4]2020 ER Pension Amts'!K123</f>
        <v>0</v>
      </c>
      <c r="L130" s="107">
        <f>'[4]2020 ER Pension Amts'!L123</f>
        <v>1045.04</v>
      </c>
      <c r="M130" s="107">
        <f>'[4]2020 ER Pension Amts'!P123+'[4]2020 ER Pension Amts'!M123</f>
        <v>47743.93</v>
      </c>
      <c r="N130" s="107">
        <f>'[4]2020 ER Pension Amts'!N123</f>
        <v>-3136.63</v>
      </c>
      <c r="O130" s="107">
        <f>'[4]2020 ER Pension Amts'!O123</f>
        <v>0</v>
      </c>
      <c r="P130" s="107">
        <f>'[4]2020 ER Pension Amts'!Q123</f>
        <v>6080.79</v>
      </c>
      <c r="Q130" s="107">
        <f>'[4]2020 ER Pension Amts'!R123</f>
        <v>13768.43</v>
      </c>
      <c r="R130" s="107">
        <f>'[4]2020 ER Pension Amts'!S123</f>
        <v>14754.09</v>
      </c>
      <c r="S130" s="107">
        <f>'[4]2020 ER Pension Amts'!T123</f>
        <v>11049.02</v>
      </c>
      <c r="T130" s="107">
        <f>'[4]2020 ER Pension Amts'!U123</f>
        <v>401351.25</v>
      </c>
      <c r="U130" s="107">
        <f>'[4]2020 ER Pension Amts'!V123</f>
        <v>263181.36</v>
      </c>
      <c r="V130" s="107">
        <f>'[4]2020 ER Pension Amts'!W123</f>
        <v>0</v>
      </c>
      <c r="W130" s="107">
        <f>'[4]2020 ER Pension Amts'!X123</f>
        <v>286101.63</v>
      </c>
      <c r="X130" s="107">
        <f>-'[4]2020 ER Pension Amts'!Y123</f>
        <v>594.5</v>
      </c>
      <c r="Y130" s="107">
        <f>'[4]2020 ER Pension Amts'!Z123</f>
        <v>14092.79</v>
      </c>
      <c r="Z130" s="107">
        <f>'[4]2020 ER Pension Amts'!AA123</f>
        <v>33729.11</v>
      </c>
    </row>
    <row r="131" spans="1:26" s="9" customFormat="1" ht="15" customHeight="1" x14ac:dyDescent="0.3">
      <c r="A131" s="105" t="str">
        <f>'[4]2020 ER Pension Amts'!A124</f>
        <v xml:space="preserve"> 11-435</v>
      </c>
      <c r="B131" s="106" t="str">
        <f>'[4]2020 ER Pension Amts'!B124</f>
        <v>DNR - OFFICE OF COASTAL RESTOR AND MGT</v>
      </c>
      <c r="C131" s="107">
        <f>'[4]2020 ER Pension Amts'!C124</f>
        <v>2871395.52</v>
      </c>
      <c r="D131" s="107">
        <f>'[4]2020 ER Pension Amts'!D124</f>
        <v>1151429.6035199999</v>
      </c>
      <c r="E131" s="108">
        <f>'[4]2020 ER Pension Amts'!E124</f>
        <v>0.40100000000000002</v>
      </c>
      <c r="F131" s="107">
        <f>'[4]2020 ER Pension Amts'!F124</f>
        <v>11322709.77</v>
      </c>
      <c r="G131" s="109">
        <f>'[4]2020 ER Pension Amts'!G124</f>
        <v>1.3690200000000001E-3</v>
      </c>
      <c r="H131" s="109">
        <f>'[4]2020 ER Pension Amts'!H124</f>
        <v>1.3615000000000001E-3</v>
      </c>
      <c r="I131" s="109">
        <f>'[4]2020 ER Pension Amts'!I124</f>
        <v>7.52E-6</v>
      </c>
      <c r="J131" s="107">
        <f>'[4]2020 ER Pension Amts'!J124</f>
        <v>1458882.04</v>
      </c>
      <c r="K131" s="107">
        <f>'[4]2020 ER Pension Amts'!K124</f>
        <v>0</v>
      </c>
      <c r="L131" s="107">
        <f>'[4]2020 ER Pension Amts'!L124</f>
        <v>36229.06</v>
      </c>
      <c r="M131" s="107">
        <f>'[4]2020 ER Pension Amts'!P124+'[4]2020 ER Pension Amts'!M124</f>
        <v>1655163.19</v>
      </c>
      <c r="N131" s="107">
        <f>'[4]2020 ER Pension Amts'!N124</f>
        <v>-108739.15</v>
      </c>
      <c r="O131" s="107">
        <f>'[4]2020 ER Pension Amts'!O124</f>
        <v>0</v>
      </c>
      <c r="P131" s="107">
        <f>'[4]2020 ER Pension Amts'!Q124</f>
        <v>210806.01</v>
      </c>
      <c r="Q131" s="107">
        <f>'[4]2020 ER Pension Amts'!R124</f>
        <v>477317.34</v>
      </c>
      <c r="R131" s="107">
        <f>'[4]2020 ER Pension Amts'!S124</f>
        <v>511487.65</v>
      </c>
      <c r="S131" s="107">
        <f>'[4]2020 ER Pension Amts'!T124</f>
        <v>383042.1</v>
      </c>
      <c r="T131" s="107">
        <f>'[4]2020 ER Pension Amts'!U124</f>
        <v>13913848.640000001</v>
      </c>
      <c r="U131" s="107">
        <f>'[4]2020 ER Pension Amts'!V124</f>
        <v>9123842.7699999996</v>
      </c>
      <c r="V131" s="107">
        <f>'[4]2020 ER Pension Amts'!W124</f>
        <v>9863949.4600000009</v>
      </c>
      <c r="W131" s="107">
        <f>'[4]2020 ER Pension Amts'!X124</f>
        <v>54481.75</v>
      </c>
      <c r="X131" s="107">
        <f>-'[4]2020 ER Pension Amts'!Y124</f>
        <v>113.21</v>
      </c>
      <c r="Y131" s="107">
        <f>'[4]2020 ER Pension Amts'!Z124</f>
        <v>2683.66</v>
      </c>
      <c r="Z131" s="107">
        <f>'[4]2020 ER Pension Amts'!AA124</f>
        <v>1169304.33</v>
      </c>
    </row>
    <row r="132" spans="1:26" s="9" customFormat="1" ht="15" customHeight="1" x14ac:dyDescent="0.3">
      <c r="A132" s="105" t="str">
        <f>'[4]2020 ER Pension Amts'!A125</f>
        <v xml:space="preserve"> 11-432</v>
      </c>
      <c r="B132" s="106" t="str">
        <f>'[4]2020 ER Pension Amts'!B125</f>
        <v>DNR - OFFICE OF CONSERVATION</v>
      </c>
      <c r="C132" s="107">
        <f>'[4]2020 ER Pension Amts'!C125</f>
        <v>9275004.7799999993</v>
      </c>
      <c r="D132" s="107">
        <f>'[4]2020 ER Pension Amts'!D125</f>
        <v>3719276.9167800001</v>
      </c>
      <c r="E132" s="108">
        <f>'[4]2020 ER Pension Amts'!E125</f>
        <v>0.40100000000000002</v>
      </c>
      <c r="F132" s="107">
        <f>'[4]2020 ER Pension Amts'!F125</f>
        <v>36573968.659999996</v>
      </c>
      <c r="G132" s="109">
        <f>'[4]2020 ER Pension Amts'!G125</f>
        <v>4.4221299999999998E-3</v>
      </c>
      <c r="H132" s="109">
        <f>'[4]2020 ER Pension Amts'!H125</f>
        <v>4.3465099999999996E-3</v>
      </c>
      <c r="I132" s="109">
        <f>'[4]2020 ER Pension Amts'!I125</f>
        <v>7.5619999999999998E-5</v>
      </c>
      <c r="J132" s="107">
        <f>'[4]2020 ER Pension Amts'!J125</f>
        <v>4712397.21</v>
      </c>
      <c r="K132" s="107">
        <f>'[4]2020 ER Pension Amts'!K125</f>
        <v>0</v>
      </c>
      <c r="L132" s="107">
        <f>'[4]2020 ER Pension Amts'!L125</f>
        <v>117025.04</v>
      </c>
      <c r="M132" s="107">
        <f>'[4]2020 ER Pension Amts'!P125+'[4]2020 ER Pension Amts'!M125</f>
        <v>5346413.33</v>
      </c>
      <c r="N132" s="107">
        <f>'[4]2020 ER Pension Amts'!N125</f>
        <v>-351242.96</v>
      </c>
      <c r="O132" s="107">
        <f>'[4]2020 ER Pension Amts'!O125</f>
        <v>0</v>
      </c>
      <c r="P132" s="107">
        <f>'[4]2020 ER Pension Amts'!Q125</f>
        <v>680933.5</v>
      </c>
      <c r="Q132" s="107">
        <f>'[4]2020 ER Pension Amts'!R125</f>
        <v>1541803.14</v>
      </c>
      <c r="R132" s="107">
        <f>'[4]2020 ER Pension Amts'!S125</f>
        <v>1652178.11</v>
      </c>
      <c r="S132" s="107">
        <f>'[4]2020 ER Pension Amts'!T125</f>
        <v>1237280.6599999999</v>
      </c>
      <c r="T132" s="107">
        <f>'[4]2020 ER Pension Amts'!U125</f>
        <v>44943717.039999999</v>
      </c>
      <c r="U132" s="107">
        <f>'[4]2020 ER Pension Amts'!V125</f>
        <v>29471314.390000001</v>
      </c>
      <c r="V132" s="107">
        <f>'[4]2020 ER Pension Amts'!W125</f>
        <v>31490088.120000001</v>
      </c>
      <c r="W132" s="107">
        <f>'[4]2020 ER Pension Amts'!X125</f>
        <v>547860.34</v>
      </c>
      <c r="X132" s="107">
        <f>-'[4]2020 ER Pension Amts'!Y125</f>
        <v>1138.4100000000001</v>
      </c>
      <c r="Y132" s="107">
        <f>'[4]2020 ER Pension Amts'!Z125</f>
        <v>26986.5</v>
      </c>
      <c r="Z132" s="107">
        <f>'[4]2020 ER Pension Amts'!AA125</f>
        <v>3777019.88</v>
      </c>
    </row>
    <row r="133" spans="1:26" s="9" customFormat="1" ht="15" customHeight="1" x14ac:dyDescent="0.3">
      <c r="A133" s="105" t="str">
        <f>'[4]2020 ER Pension Amts'!A126</f>
        <v xml:space="preserve"> 11-434</v>
      </c>
      <c r="B133" s="106" t="str">
        <f>'[4]2020 ER Pension Amts'!B126</f>
        <v>DNR - OFFICE OF MINERAL RESOURCES</v>
      </c>
      <c r="C133" s="107">
        <f>'[4]2020 ER Pension Amts'!C126</f>
        <v>3422428.04</v>
      </c>
      <c r="D133" s="107">
        <f>'[4]2020 ER Pension Amts'!D126</f>
        <v>1372393.6440399999</v>
      </c>
      <c r="E133" s="108">
        <f>'[4]2020 ER Pension Amts'!E126</f>
        <v>0.40100000000000002</v>
      </c>
      <c r="F133" s="107">
        <f>'[4]2020 ER Pension Amts'!F126</f>
        <v>13495579.65</v>
      </c>
      <c r="G133" s="109">
        <f>'[4]2020 ER Pension Amts'!G126</f>
        <v>1.63174E-3</v>
      </c>
      <c r="H133" s="109">
        <f>'[4]2020 ER Pension Amts'!H126</f>
        <v>1.6282600000000001E-3</v>
      </c>
      <c r="I133" s="109">
        <f>'[4]2020 ER Pension Amts'!I126</f>
        <v>3.4800000000000001E-6</v>
      </c>
      <c r="J133" s="107">
        <f>'[4]2020 ER Pension Amts'!J126</f>
        <v>1738846.89</v>
      </c>
      <c r="K133" s="107">
        <f>'[4]2020 ER Pension Amts'!K126</f>
        <v>0</v>
      </c>
      <c r="L133" s="107">
        <f>'[4]2020 ER Pension Amts'!L126</f>
        <v>43181.55</v>
      </c>
      <c r="M133" s="107">
        <f>'[4]2020 ER Pension Amts'!P126+'[4]2020 ER Pension Amts'!M126</f>
        <v>1972795.1199999999</v>
      </c>
      <c r="N133" s="107">
        <f>'[4]2020 ER Pension Amts'!N126</f>
        <v>-129606.59</v>
      </c>
      <c r="O133" s="107">
        <f>'[4]2020 ER Pension Amts'!O126</f>
        <v>0</v>
      </c>
      <c r="P133" s="107">
        <f>'[4]2020 ER Pension Amts'!Q126</f>
        <v>251260.46</v>
      </c>
      <c r="Q133" s="107">
        <f>'[4]2020 ER Pension Amts'!R126</f>
        <v>568916.30000000005</v>
      </c>
      <c r="R133" s="107">
        <f>'[4]2020 ER Pension Amts'!S126</f>
        <v>609644.02</v>
      </c>
      <c r="S133" s="107">
        <f>'[4]2020 ER Pension Amts'!T126</f>
        <v>456549.3</v>
      </c>
      <c r="T133" s="107">
        <f>'[4]2020 ER Pension Amts'!U126</f>
        <v>16583967.640000001</v>
      </c>
      <c r="U133" s="107">
        <f>'[4]2020 ER Pension Amts'!V126</f>
        <v>10874741.93</v>
      </c>
      <c r="V133" s="107">
        <f>'[4]2020 ER Pension Amts'!W126</f>
        <v>11796602.539999999</v>
      </c>
      <c r="W133" s="107">
        <f>'[4]2020 ER Pension Amts'!X126</f>
        <v>25212.3</v>
      </c>
      <c r="X133" s="107">
        <f>-'[4]2020 ER Pension Amts'!Y126</f>
        <v>52.39</v>
      </c>
      <c r="Y133" s="107">
        <f>'[4]2020 ER Pension Amts'!Z126</f>
        <v>1241.9100000000001</v>
      </c>
      <c r="Z133" s="107">
        <f>'[4]2020 ER Pension Amts'!AA126</f>
        <v>1393698.15</v>
      </c>
    </row>
    <row r="134" spans="1:26" s="9" customFormat="1" ht="15" customHeight="1" x14ac:dyDescent="0.3">
      <c r="A134" s="105" t="str">
        <f>'[4]2020 ER Pension Amts'!A127</f>
        <v xml:space="preserve"> 11-431</v>
      </c>
      <c r="B134" s="106" t="str">
        <f>'[4]2020 ER Pension Amts'!B127</f>
        <v>DNR - OFFICE OF THE SECRETARY</v>
      </c>
      <c r="C134" s="107">
        <f>'[4]2020 ER Pension Amts'!C127</f>
        <v>2374444.2400000002</v>
      </c>
      <c r="D134" s="107">
        <f>'[4]2020 ER Pension Amts'!D127</f>
        <v>952152.14023999998</v>
      </c>
      <c r="E134" s="108">
        <f>'[4]2020 ER Pension Amts'!E127</f>
        <v>0.40100000000000002</v>
      </c>
      <c r="F134" s="107">
        <f>'[4]2020 ER Pension Amts'!F127</f>
        <v>9363140.4299999997</v>
      </c>
      <c r="G134" s="109">
        <f>'[4]2020 ER Pension Amts'!G127</f>
        <v>1.1320900000000001E-3</v>
      </c>
      <c r="H134" s="109">
        <f>'[4]2020 ER Pension Amts'!H127</f>
        <v>1.0696200000000001E-3</v>
      </c>
      <c r="I134" s="109">
        <f>'[4]2020 ER Pension Amts'!I127</f>
        <v>6.2470000000000003E-5</v>
      </c>
      <c r="J134" s="107">
        <f>'[4]2020 ER Pension Amts'!J127</f>
        <v>1206400.03</v>
      </c>
      <c r="K134" s="107">
        <f>'[4]2020 ER Pension Amts'!K127</f>
        <v>0</v>
      </c>
      <c r="L134" s="107">
        <f>'[4]2020 ER Pension Amts'!L127</f>
        <v>29959.06</v>
      </c>
      <c r="M134" s="107">
        <f>'[4]2020 ER Pension Amts'!P127+'[4]2020 ER Pension Amts'!M127</f>
        <v>1368711.7</v>
      </c>
      <c r="N134" s="107">
        <f>'[4]2020 ER Pension Amts'!N127</f>
        <v>-89920.16</v>
      </c>
      <c r="O134" s="107">
        <f>'[4]2020 ER Pension Amts'!O127</f>
        <v>0</v>
      </c>
      <c r="P134" s="107">
        <f>'[4]2020 ER Pension Amts'!Q127</f>
        <v>174322.78</v>
      </c>
      <c r="Q134" s="107">
        <f>'[4]2020 ER Pension Amts'!R127</f>
        <v>394710.22</v>
      </c>
      <c r="R134" s="107">
        <f>'[4]2020 ER Pension Amts'!S127</f>
        <v>422966.83</v>
      </c>
      <c r="S134" s="107">
        <f>'[4]2020 ER Pension Amts'!T127</f>
        <v>316750.77</v>
      </c>
      <c r="T134" s="107">
        <f>'[4]2020 ER Pension Amts'!U127</f>
        <v>11505842.800000001</v>
      </c>
      <c r="U134" s="107">
        <f>'[4]2020 ER Pension Amts'!V127</f>
        <v>7544821.2300000004</v>
      </c>
      <c r="V134" s="107">
        <f>'[4]2020 ER Pension Amts'!W127</f>
        <v>7749304.1699999999</v>
      </c>
      <c r="W134" s="107">
        <f>'[4]2020 ER Pension Amts'!X127</f>
        <v>452589.73</v>
      </c>
      <c r="X134" s="107">
        <f>-'[4]2020 ER Pension Amts'!Y127</f>
        <v>940.45</v>
      </c>
      <c r="Y134" s="107">
        <f>'[4]2020 ER Pension Amts'!Z127</f>
        <v>22293.66</v>
      </c>
      <c r="Z134" s="107">
        <f>'[4]2020 ER Pension Amts'!AA127</f>
        <v>966938.2</v>
      </c>
    </row>
    <row r="135" spans="1:26" s="9" customFormat="1" ht="15" customHeight="1" x14ac:dyDescent="0.3">
      <c r="A135" s="105" t="str">
        <f>'[4]2020 ER Pension Amts'!A128</f>
        <v xml:space="preserve"> 01-107</v>
      </c>
      <c r="B135" s="106" t="str">
        <f>'[4]2020 ER Pension Amts'!B128</f>
        <v>DOA - DIVISION OF ADMINISTRATION</v>
      </c>
      <c r="C135" s="107">
        <f>'[4]2020 ER Pension Amts'!C128</f>
        <v>31944918.98</v>
      </c>
      <c r="D135" s="107">
        <f>'[4]2020 ER Pension Amts'!D128</f>
        <v>12800432.78506</v>
      </c>
      <c r="E135" s="108">
        <f>'[4]2020 ER Pension Amts'!E128</f>
        <v>0.40070319999999998</v>
      </c>
      <c r="F135" s="107">
        <f>'[4]2020 ER Pension Amts'!F128</f>
        <v>125874768.51000001</v>
      </c>
      <c r="G135" s="109">
        <f>'[4]2020 ER Pension Amts'!G128</f>
        <v>1.5219420000000001E-2</v>
      </c>
      <c r="H135" s="109">
        <f>'[4]2020 ER Pension Amts'!H128</f>
        <v>1.488339E-2</v>
      </c>
      <c r="I135" s="109">
        <f>'[4]2020 ER Pension Amts'!I128</f>
        <v>3.3603000000000002E-4</v>
      </c>
      <c r="J135" s="107">
        <f>'[4]2020 ER Pension Amts'!J128</f>
        <v>16218417.890000001</v>
      </c>
      <c r="K135" s="107">
        <f>'[4]2020 ER Pension Amts'!K128</f>
        <v>0</v>
      </c>
      <c r="L135" s="107">
        <f>'[4]2020 ER Pension Amts'!L128</f>
        <v>402759.12</v>
      </c>
      <c r="M135" s="107">
        <f>'[4]2020 ER Pension Amts'!P128+'[4]2020 ER Pension Amts'!M128</f>
        <v>18400478.939999998</v>
      </c>
      <c r="N135" s="107">
        <f>'[4]2020 ER Pension Amts'!N128</f>
        <v>-1208855.05</v>
      </c>
      <c r="O135" s="107">
        <f>'[4]2020 ER Pension Amts'!O128</f>
        <v>0</v>
      </c>
      <c r="P135" s="107">
        <f>'[4]2020 ER Pension Amts'!Q128</f>
        <v>2343534.19</v>
      </c>
      <c r="Q135" s="107">
        <f>'[4]2020 ER Pension Amts'!R128</f>
        <v>5306345.47</v>
      </c>
      <c r="R135" s="107">
        <f>'[4]2020 ER Pension Amts'!S128</f>
        <v>5686217.4100000001</v>
      </c>
      <c r="S135" s="107">
        <f>'[4]2020 ER Pension Amts'!T128</f>
        <v>4258285.9400000004</v>
      </c>
      <c r="T135" s="107">
        <f>'[4]2020 ER Pension Amts'!U128</f>
        <v>154680505.97999999</v>
      </c>
      <c r="U135" s="107">
        <f>'[4]2020 ER Pension Amts'!V128</f>
        <v>101429924.40000001</v>
      </c>
      <c r="V135" s="107">
        <f>'[4]2020 ER Pension Amts'!W128</f>
        <v>107828870.22</v>
      </c>
      <c r="W135" s="107">
        <f>'[4]2020 ER Pension Amts'!X128</f>
        <v>2434508.2200000002</v>
      </c>
      <c r="X135" s="107">
        <f>-'[4]2020 ER Pension Amts'!Y128</f>
        <v>5058.7299999999996</v>
      </c>
      <c r="Y135" s="107">
        <f>'[4]2020 ER Pension Amts'!Z128</f>
        <v>119918.99</v>
      </c>
      <c r="Z135" s="107">
        <f>'[4]2020 ER Pension Amts'!AA128</f>
        <v>12999177.300000001</v>
      </c>
    </row>
    <row r="136" spans="1:26" s="9" customFormat="1" ht="15" customHeight="1" x14ac:dyDescent="0.3">
      <c r="A136" s="105" t="str">
        <f>'[4]2020 ER Pension Amts'!A129</f>
        <v xml:space="preserve"> 01-100</v>
      </c>
      <c r="B136" s="106" t="str">
        <f>'[4]2020 ER Pension Amts'!B129</f>
        <v>DOA - EXECUTIVE OFFICE</v>
      </c>
      <c r="C136" s="107">
        <f>'[4]2020 ER Pension Amts'!C129</f>
        <v>4826949.03</v>
      </c>
      <c r="D136" s="107">
        <f>'[4]2020 ER Pension Amts'!D129</f>
        <v>1934092.9045500001</v>
      </c>
      <c r="E136" s="108">
        <f>'[4]2020 ER Pension Amts'!E129</f>
        <v>0.4006864</v>
      </c>
      <c r="F136" s="107">
        <f>'[4]2020 ER Pension Amts'!F129</f>
        <v>19019145.210000001</v>
      </c>
      <c r="G136" s="109">
        <f>'[4]2020 ER Pension Amts'!G129</f>
        <v>2.2995899999999998E-3</v>
      </c>
      <c r="H136" s="109">
        <f>'[4]2020 ER Pension Amts'!H129</f>
        <v>2.1176799999999998E-3</v>
      </c>
      <c r="I136" s="109">
        <f>'[4]2020 ER Pension Amts'!I129</f>
        <v>1.8191E-4</v>
      </c>
      <c r="J136" s="107">
        <f>'[4]2020 ER Pension Amts'!J129</f>
        <v>2450534.36</v>
      </c>
      <c r="K136" s="107">
        <f>'[4]2020 ER Pension Amts'!K129</f>
        <v>0</v>
      </c>
      <c r="L136" s="107">
        <f>'[4]2020 ER Pension Amts'!L129</f>
        <v>60855.199999999997</v>
      </c>
      <c r="M136" s="107">
        <f>'[4]2020 ER Pension Amts'!P129+'[4]2020 ER Pension Amts'!M129</f>
        <v>2780234.55</v>
      </c>
      <c r="N136" s="107">
        <f>'[4]2020 ER Pension Amts'!N129</f>
        <v>-182652.89</v>
      </c>
      <c r="O136" s="107">
        <f>'[4]2020 ER Pension Amts'!O129</f>
        <v>0</v>
      </c>
      <c r="P136" s="107">
        <f>'[4]2020 ER Pension Amts'!Q129</f>
        <v>354098.11</v>
      </c>
      <c r="Q136" s="107">
        <f>'[4]2020 ER Pension Amts'!R129</f>
        <v>801766.36</v>
      </c>
      <c r="R136" s="107">
        <f>'[4]2020 ER Pension Amts'!S129</f>
        <v>859163.4</v>
      </c>
      <c r="S136" s="107">
        <f>'[4]2020 ER Pension Amts'!T129</f>
        <v>643409</v>
      </c>
      <c r="T136" s="107">
        <f>'[4]2020 ER Pension Amts'!U129</f>
        <v>23371570.32</v>
      </c>
      <c r="U136" s="107">
        <f>'[4]2020 ER Pension Amts'!V129</f>
        <v>15325632.640000001</v>
      </c>
      <c r="V136" s="107">
        <f>'[4]2020 ER Pension Amts'!W129</f>
        <v>15342408.01</v>
      </c>
      <c r="W136" s="107">
        <f>'[4]2020 ER Pension Amts'!X129</f>
        <v>1317922.18</v>
      </c>
      <c r="X136" s="107">
        <f>-'[4]2020 ER Pension Amts'!Y129</f>
        <v>2738.55</v>
      </c>
      <c r="Y136" s="107">
        <f>'[4]2020 ER Pension Amts'!Z129</f>
        <v>64918.2</v>
      </c>
      <c r="Z136" s="107">
        <f>'[4]2020 ER Pension Amts'!AA129</f>
        <v>1964120.72</v>
      </c>
    </row>
    <row r="137" spans="1:26" s="9" customFormat="1" ht="15" customHeight="1" x14ac:dyDescent="0.3">
      <c r="A137" s="105">
        <f>'[4]2020 ER Pension Amts'!A130</f>
        <v>710</v>
      </c>
      <c r="B137" s="106" t="str">
        <f>'[4]2020 ER Pension Amts'!B130</f>
        <v>DOA - FEDERAL PROPERTY ASSISTANCE</v>
      </c>
      <c r="C137" s="107">
        <f>'[4]2020 ER Pension Amts'!C130</f>
        <v>290487.65999999997</v>
      </c>
      <c r="D137" s="107">
        <f>'[4]2020 ER Pension Amts'!D130</f>
        <v>116485.55166</v>
      </c>
      <c r="E137" s="108">
        <f>'[4]2020 ER Pension Amts'!E130</f>
        <v>0.40100000000000002</v>
      </c>
      <c r="F137" s="107">
        <f>'[4]2020 ER Pension Amts'!F130</f>
        <v>1145487.5</v>
      </c>
      <c r="G137" s="109">
        <f>'[4]2020 ER Pension Amts'!G130</f>
        <v>1.3850000000000001E-4</v>
      </c>
      <c r="H137" s="109">
        <f>'[4]2020 ER Pension Amts'!H130</f>
        <v>1.2509000000000001E-4</v>
      </c>
      <c r="I137" s="109">
        <f>'[4]2020 ER Pension Amts'!I130</f>
        <v>1.341E-5</v>
      </c>
      <c r="J137" s="107">
        <f>'[4]2020 ER Pension Amts'!J130</f>
        <v>147591.1</v>
      </c>
      <c r="K137" s="107">
        <f>'[4]2020 ER Pension Amts'!K130</f>
        <v>0</v>
      </c>
      <c r="L137" s="107">
        <f>'[4]2020 ER Pension Amts'!L130</f>
        <v>3665.19</v>
      </c>
      <c r="M137" s="107">
        <f>'[4]2020 ER Pension Amts'!P130+'[4]2020 ER Pension Amts'!M130</f>
        <v>167448.32000000001</v>
      </c>
      <c r="N137" s="107">
        <f>'[4]2020 ER Pension Amts'!N130</f>
        <v>-11000.84</v>
      </c>
      <c r="O137" s="107">
        <f>'[4]2020 ER Pension Amts'!O130</f>
        <v>0</v>
      </c>
      <c r="P137" s="107">
        <f>'[4]2020 ER Pension Amts'!Q130</f>
        <v>21326.67</v>
      </c>
      <c r="Q137" s="107">
        <f>'[4]2020 ER Pension Amts'!R130</f>
        <v>48288.89</v>
      </c>
      <c r="R137" s="107">
        <f>'[4]2020 ER Pension Amts'!S130</f>
        <v>51745.8</v>
      </c>
      <c r="S137" s="107">
        <f>'[4]2020 ER Pension Amts'!T130</f>
        <v>38751.32</v>
      </c>
      <c r="T137" s="107">
        <f>'[4]2020 ER Pension Amts'!U130</f>
        <v>1407625.92</v>
      </c>
      <c r="U137" s="107">
        <f>'[4]2020 ER Pension Amts'!V130</f>
        <v>923034.16</v>
      </c>
      <c r="V137" s="107">
        <f>'[4]2020 ER Pension Amts'!W130</f>
        <v>906266.21</v>
      </c>
      <c r="W137" s="107">
        <f>'[4]2020 ER Pension Amts'!X130</f>
        <v>97154.29</v>
      </c>
      <c r="X137" s="107">
        <f>-'[4]2020 ER Pension Amts'!Y130</f>
        <v>201.88</v>
      </c>
      <c r="Y137" s="107">
        <f>'[4]2020 ER Pension Amts'!Z130</f>
        <v>4785.63</v>
      </c>
      <c r="Z137" s="107">
        <f>'[4]2020 ER Pension Amts'!AA130</f>
        <v>118295.31</v>
      </c>
    </row>
    <row r="138" spans="1:26" s="9" customFormat="1" ht="15" customHeight="1" x14ac:dyDescent="0.3">
      <c r="A138" s="105">
        <f>'[4]2020 ER Pension Amts'!A131</f>
        <v>711</v>
      </c>
      <c r="B138" s="106" t="str">
        <f>'[4]2020 ER Pension Amts'!B131</f>
        <v>DOA - LA PROPERTY ASSISTANCE AGENCY</v>
      </c>
      <c r="C138" s="107">
        <f>'[4]2020 ER Pension Amts'!C131</f>
        <v>1359426.2</v>
      </c>
      <c r="D138" s="107">
        <f>'[4]2020 ER Pension Amts'!D131</f>
        <v>545129.90619999997</v>
      </c>
      <c r="E138" s="108">
        <f>'[4]2020 ER Pension Amts'!E131</f>
        <v>0.40100000000000002</v>
      </c>
      <c r="F138" s="107">
        <f>'[4]2020 ER Pension Amts'!F131</f>
        <v>5360633.4000000004</v>
      </c>
      <c r="G138" s="109">
        <f>'[4]2020 ER Pension Amts'!G131</f>
        <v>6.4815000000000001E-4</v>
      </c>
      <c r="H138" s="109">
        <f>'[4]2020 ER Pension Amts'!H131</f>
        <v>6.4373999999999996E-4</v>
      </c>
      <c r="I138" s="109">
        <f>'[4]2020 ER Pension Amts'!I131</f>
        <v>4.4100000000000001E-6</v>
      </c>
      <c r="J138" s="107">
        <f>'[4]2020 ER Pension Amts'!J131</f>
        <v>690694.36</v>
      </c>
      <c r="K138" s="107">
        <f>'[4]2020 ER Pension Amts'!K131</f>
        <v>0</v>
      </c>
      <c r="L138" s="107">
        <f>'[4]2020 ER Pension Amts'!L131</f>
        <v>17152.32</v>
      </c>
      <c r="M138" s="107">
        <f>'[4]2020 ER Pension Amts'!P131+'[4]2020 ER Pension Amts'!M131</f>
        <v>783621.87</v>
      </c>
      <c r="N138" s="107">
        <f>'[4]2020 ER Pension Amts'!N131</f>
        <v>-51481.55</v>
      </c>
      <c r="O138" s="107">
        <f>'[4]2020 ER Pension Amts'!O131</f>
        <v>0</v>
      </c>
      <c r="P138" s="107">
        <f>'[4]2020 ER Pension Amts'!Q131</f>
        <v>99804.18</v>
      </c>
      <c r="Q138" s="107">
        <f>'[4]2020 ER Pension Amts'!R131</f>
        <v>225981.53</v>
      </c>
      <c r="R138" s="107">
        <f>'[4]2020 ER Pension Amts'!S131</f>
        <v>242159.15</v>
      </c>
      <c r="S138" s="107">
        <f>'[4]2020 ER Pension Amts'!T131</f>
        <v>181347.78</v>
      </c>
      <c r="T138" s="107">
        <f>'[4]2020 ER Pension Amts'!U131</f>
        <v>6587384.4000000004</v>
      </c>
      <c r="U138" s="107">
        <f>'[4]2020 ER Pension Amts'!V131</f>
        <v>4319599.93</v>
      </c>
      <c r="V138" s="107">
        <f>'[4]2020 ER Pension Amts'!W131</f>
        <v>4663840.49</v>
      </c>
      <c r="W138" s="107">
        <f>'[4]2020 ER Pension Amts'!X131</f>
        <v>31950.07</v>
      </c>
      <c r="X138" s="107">
        <f>-'[4]2020 ER Pension Amts'!Y131</f>
        <v>66.39</v>
      </c>
      <c r="Y138" s="107">
        <f>'[4]2020 ER Pension Amts'!Z131</f>
        <v>1573.8</v>
      </c>
      <c r="Z138" s="107">
        <f>'[4]2020 ER Pension Amts'!AA131</f>
        <v>553596.43999999994</v>
      </c>
    </row>
    <row r="139" spans="1:26" s="9" customFormat="1" ht="15" customHeight="1" x14ac:dyDescent="0.3">
      <c r="A139" s="105" t="str">
        <f>'[4]2020 ER Pension Amts'!A132</f>
        <v xml:space="preserve"> 01-106</v>
      </c>
      <c r="B139" s="106" t="str">
        <f>'[4]2020 ER Pension Amts'!B132</f>
        <v xml:space="preserve">DOA - LOUISIANA TAX COMMISSION </v>
      </c>
      <c r="C139" s="107">
        <f>'[4]2020 ER Pension Amts'!C132</f>
        <v>2077843.56</v>
      </c>
      <c r="D139" s="107">
        <f>'[4]2020 ER Pension Amts'!D132</f>
        <v>833215.26755999995</v>
      </c>
      <c r="E139" s="108">
        <f>'[4]2020 ER Pension Amts'!E132</f>
        <v>0.40100000000000002</v>
      </c>
      <c r="F139" s="107">
        <f>'[4]2020 ER Pension Amts'!F132</f>
        <v>8193502.5700000003</v>
      </c>
      <c r="G139" s="109">
        <f>'[4]2020 ER Pension Amts'!G132</f>
        <v>9.9066999999999992E-4</v>
      </c>
      <c r="H139" s="109">
        <f>'[4]2020 ER Pension Amts'!H132</f>
        <v>9.6476000000000005E-4</v>
      </c>
      <c r="I139" s="109">
        <f>'[4]2020 ER Pension Amts'!I132</f>
        <v>2.5910000000000001E-5</v>
      </c>
      <c r="J139" s="107">
        <f>'[4]2020 ER Pension Amts'!J132</f>
        <v>1055697.26</v>
      </c>
      <c r="K139" s="107">
        <f>'[4]2020 ER Pension Amts'!K132</f>
        <v>0</v>
      </c>
      <c r="L139" s="107">
        <f>'[4]2020 ER Pension Amts'!L132</f>
        <v>26216.6</v>
      </c>
      <c r="M139" s="107">
        <f>'[4]2020 ER Pension Amts'!P132+'[4]2020 ER Pension Amts'!M132</f>
        <v>1197733.0599999998</v>
      </c>
      <c r="N139" s="107">
        <f>'[4]2020 ER Pension Amts'!N132</f>
        <v>-78687.39</v>
      </c>
      <c r="O139" s="107">
        <f>'[4]2020 ER Pension Amts'!O132</f>
        <v>0</v>
      </c>
      <c r="P139" s="107">
        <f>'[4]2020 ER Pension Amts'!Q132</f>
        <v>152546.48000000001</v>
      </c>
      <c r="Q139" s="107">
        <f>'[4]2020 ER Pension Amts'!R132</f>
        <v>345403.26</v>
      </c>
      <c r="R139" s="107">
        <f>'[4]2020 ER Pension Amts'!S132</f>
        <v>370130.07</v>
      </c>
      <c r="S139" s="107">
        <f>'[4]2020 ER Pension Amts'!T132</f>
        <v>277182.45</v>
      </c>
      <c r="T139" s="107">
        <f>'[4]2020 ER Pension Amts'!U132</f>
        <v>10068539.859999999</v>
      </c>
      <c r="U139" s="107">
        <f>'[4]2020 ER Pension Amts'!V132</f>
        <v>6602326.71</v>
      </c>
      <c r="V139" s="107">
        <f>'[4]2020 ER Pension Amts'!W132</f>
        <v>6989602.5599999996</v>
      </c>
      <c r="W139" s="107">
        <f>'[4]2020 ER Pension Amts'!X132</f>
        <v>187715.7</v>
      </c>
      <c r="X139" s="107">
        <f>-'[4]2020 ER Pension Amts'!Y132</f>
        <v>390.06</v>
      </c>
      <c r="Y139" s="107">
        <f>'[4]2020 ER Pension Amts'!Z132</f>
        <v>9246.5</v>
      </c>
      <c r="Z139" s="107">
        <f>'[4]2020 ER Pension Amts'!AA132</f>
        <v>846148.87</v>
      </c>
    </row>
    <row r="140" spans="1:26" s="9" customFormat="1" ht="15" customHeight="1" x14ac:dyDescent="0.3">
      <c r="A140" s="105" t="str">
        <f>'[4]2020 ER Pension Amts'!A133</f>
        <v xml:space="preserve"> 01-103</v>
      </c>
      <c r="B140" s="106" t="str">
        <f>'[4]2020 ER Pension Amts'!B133</f>
        <v>DOA - MENTAL HEALTH ADVOCACY SERVICE</v>
      </c>
      <c r="C140" s="107">
        <f>'[4]2020 ER Pension Amts'!C133</f>
        <v>2509682.2400000002</v>
      </c>
      <c r="D140" s="107">
        <f>'[4]2020 ER Pension Amts'!D133</f>
        <v>1006382.5782399999</v>
      </c>
      <c r="E140" s="108">
        <f>'[4]2020 ER Pension Amts'!E133</f>
        <v>0.40100000000000002</v>
      </c>
      <c r="F140" s="107">
        <f>'[4]2020 ER Pension Amts'!F133</f>
        <v>9896433.0899999999</v>
      </c>
      <c r="G140" s="109">
        <f>'[4]2020 ER Pension Amts'!G133</f>
        <v>1.1965700000000001E-3</v>
      </c>
      <c r="H140" s="109">
        <f>'[4]2020 ER Pension Amts'!H133</f>
        <v>1.14364E-3</v>
      </c>
      <c r="I140" s="109">
        <f>'[4]2020 ER Pension Amts'!I133</f>
        <v>5.2930000000000003E-5</v>
      </c>
      <c r="J140" s="107">
        <f>'[4]2020 ER Pension Amts'!J133</f>
        <v>1275112.47</v>
      </c>
      <c r="K140" s="107">
        <f>'[4]2020 ER Pension Amts'!K133</f>
        <v>0</v>
      </c>
      <c r="L140" s="107">
        <f>'[4]2020 ER Pension Amts'!L133</f>
        <v>31665.43</v>
      </c>
      <c r="M140" s="107">
        <f>'[4]2020 ER Pension Amts'!P133+'[4]2020 ER Pension Amts'!M133</f>
        <v>1446668.87</v>
      </c>
      <c r="N140" s="107">
        <f>'[4]2020 ER Pension Amts'!N133</f>
        <v>-95041.71</v>
      </c>
      <c r="O140" s="107">
        <f>'[4]2020 ER Pension Amts'!O133</f>
        <v>0</v>
      </c>
      <c r="P140" s="107">
        <f>'[4]2020 ER Pension Amts'!Q133</f>
        <v>184251.61</v>
      </c>
      <c r="Q140" s="107">
        <f>'[4]2020 ER Pension Amts'!R133</f>
        <v>417191.57</v>
      </c>
      <c r="R140" s="107">
        <f>'[4]2020 ER Pension Amts'!S133</f>
        <v>447057.59</v>
      </c>
      <c r="S140" s="107">
        <f>'[4]2020 ER Pension Amts'!T133</f>
        <v>334791.81</v>
      </c>
      <c r="T140" s="107">
        <f>'[4]2020 ER Pension Amts'!U133</f>
        <v>12161176.51</v>
      </c>
      <c r="U140" s="107">
        <f>'[4]2020 ER Pension Amts'!V133</f>
        <v>7974548.6100000003</v>
      </c>
      <c r="V140" s="107">
        <f>'[4]2020 ER Pension Amts'!W133</f>
        <v>8285572.6500000004</v>
      </c>
      <c r="W140" s="107">
        <f>'[4]2020 ER Pension Amts'!X133</f>
        <v>383473.26</v>
      </c>
      <c r="X140" s="107">
        <f>-'[4]2020 ER Pension Amts'!Y133</f>
        <v>796.83</v>
      </c>
      <c r="Y140" s="107">
        <f>'[4]2020 ER Pension Amts'!Z133</f>
        <v>18889.12</v>
      </c>
      <c r="Z140" s="107">
        <f>'[4]2020 ER Pension Amts'!AA133</f>
        <v>1022011.72</v>
      </c>
    </row>
    <row r="141" spans="1:26" s="9" customFormat="1" ht="15" customHeight="1" x14ac:dyDescent="0.3">
      <c r="A141" s="105">
        <f>'[4]2020 ER Pension Amts'!A134</f>
        <v>606</v>
      </c>
      <c r="B141" s="106" t="str">
        <f>'[4]2020 ER Pension Amts'!B134</f>
        <v>DOA - OFFICE OF AIRCRAFT SERVICES</v>
      </c>
      <c r="C141" s="107">
        <f>'[4]2020 ER Pension Amts'!C134</f>
        <v>123136.08</v>
      </c>
      <c r="D141" s="107">
        <f>'[4]2020 ER Pension Amts'!D134</f>
        <v>49377.568079999997</v>
      </c>
      <c r="E141" s="108">
        <f>'[4]2020 ER Pension Amts'!E134</f>
        <v>0.40100000000000002</v>
      </c>
      <c r="F141" s="107">
        <f>'[4]2020 ER Pension Amts'!F134</f>
        <v>485570.91</v>
      </c>
      <c r="G141" s="109">
        <f>'[4]2020 ER Pension Amts'!G134</f>
        <v>5.8709999999999999E-5</v>
      </c>
      <c r="H141" s="109">
        <f>'[4]2020 ER Pension Amts'!H134</f>
        <v>4.9100000000000001E-5</v>
      </c>
      <c r="I141" s="109">
        <f>'[4]2020 ER Pension Amts'!I134</f>
        <v>9.6099999999999995E-6</v>
      </c>
      <c r="J141" s="107">
        <f>'[4]2020 ER Pension Amts'!J134</f>
        <v>62563.71</v>
      </c>
      <c r="K141" s="107">
        <f>'[4]2020 ER Pension Amts'!K134</f>
        <v>0</v>
      </c>
      <c r="L141" s="107">
        <f>'[4]2020 ER Pension Amts'!L134</f>
        <v>1553.67</v>
      </c>
      <c r="M141" s="107">
        <f>'[4]2020 ER Pension Amts'!P134+'[4]2020 ER Pension Amts'!M134</f>
        <v>70981.16</v>
      </c>
      <c r="N141" s="107">
        <f>'[4]2020 ER Pension Amts'!N134</f>
        <v>-4663.24</v>
      </c>
      <c r="O141" s="107">
        <f>'[4]2020 ER Pension Amts'!O134</f>
        <v>0</v>
      </c>
      <c r="P141" s="107">
        <f>'[4]2020 ER Pension Amts'!Q134</f>
        <v>9040.35</v>
      </c>
      <c r="Q141" s="107">
        <f>'[4]2020 ER Pension Amts'!R134</f>
        <v>20469.61</v>
      </c>
      <c r="R141" s="107">
        <f>'[4]2020 ER Pension Amts'!S134</f>
        <v>21934.99</v>
      </c>
      <c r="S141" s="107">
        <f>'[4]2020 ER Pension Amts'!T134</f>
        <v>16426.64</v>
      </c>
      <c r="T141" s="107">
        <f>'[4]2020 ER Pension Amts'!U134</f>
        <v>596691.1</v>
      </c>
      <c r="U141" s="107">
        <f>'[4]2020 ER Pension Amts'!V134</f>
        <v>391273.18</v>
      </c>
      <c r="V141" s="107">
        <f>'[4]2020 ER Pension Amts'!W134</f>
        <v>355725.24</v>
      </c>
      <c r="W141" s="107">
        <f>'[4]2020 ER Pension Amts'!X134</f>
        <v>69623.62</v>
      </c>
      <c r="X141" s="107">
        <f>-'[4]2020 ER Pension Amts'!Y134</f>
        <v>144.66999999999999</v>
      </c>
      <c r="Y141" s="107">
        <f>'[4]2020 ER Pension Amts'!Z134</f>
        <v>3429.52</v>
      </c>
      <c r="Z141" s="107">
        <f>'[4]2020 ER Pension Amts'!AA134</f>
        <v>50145.26</v>
      </c>
    </row>
    <row r="142" spans="1:26" s="9" customFormat="1" ht="15" customHeight="1" x14ac:dyDescent="0.3">
      <c r="A142" s="105" t="str">
        <f>'[4]2020 ER Pension Amts'!A135</f>
        <v xml:space="preserve"> 21-800</v>
      </c>
      <c r="B142" s="106" t="str">
        <f>'[4]2020 ER Pension Amts'!B135</f>
        <v>DOA - OFFICE OF GROUP BENEFITS</v>
      </c>
      <c r="C142" s="107">
        <f>'[4]2020 ER Pension Amts'!C135</f>
        <v>2420325.0499999998</v>
      </c>
      <c r="D142" s="107">
        <f>'[4]2020 ER Pension Amts'!D135</f>
        <v>970550.34505</v>
      </c>
      <c r="E142" s="108">
        <f>'[4]2020 ER Pension Amts'!E135</f>
        <v>0.40100000000000002</v>
      </c>
      <c r="F142" s="107">
        <f>'[4]2020 ER Pension Amts'!F135</f>
        <v>9544019.9299999997</v>
      </c>
      <c r="G142" s="109">
        <f>'[4]2020 ER Pension Amts'!G135</f>
        <v>1.1539600000000001E-3</v>
      </c>
      <c r="H142" s="109">
        <f>'[4]2020 ER Pension Amts'!H135</f>
        <v>1.2104800000000001E-3</v>
      </c>
      <c r="I142" s="109">
        <f>'[4]2020 ER Pension Amts'!I135</f>
        <v>-5.6520000000000001E-5</v>
      </c>
      <c r="J142" s="107">
        <f>'[4]2020 ER Pension Amts'!J135</f>
        <v>1229705.57</v>
      </c>
      <c r="K142" s="107">
        <f>'[4]2020 ER Pension Amts'!K135</f>
        <v>0</v>
      </c>
      <c r="L142" s="107">
        <f>'[4]2020 ER Pension Amts'!L135</f>
        <v>30537.82</v>
      </c>
      <c r="M142" s="107">
        <f>'[4]2020 ER Pension Amts'!P135+'[4]2020 ER Pension Amts'!M135</f>
        <v>1395152.81</v>
      </c>
      <c r="N142" s="107">
        <f>'[4]2020 ER Pension Amts'!N135</f>
        <v>-91657.26</v>
      </c>
      <c r="O142" s="107">
        <f>'[4]2020 ER Pension Amts'!O135</f>
        <v>0</v>
      </c>
      <c r="P142" s="107">
        <f>'[4]2020 ER Pension Amts'!Q135</f>
        <v>177690.39</v>
      </c>
      <c r="Q142" s="107">
        <f>'[4]2020 ER Pension Amts'!R135</f>
        <v>402335.33</v>
      </c>
      <c r="R142" s="107">
        <f>'[4]2020 ER Pension Amts'!S135</f>
        <v>431137.81</v>
      </c>
      <c r="S142" s="107">
        <f>'[4]2020 ER Pension Amts'!T135</f>
        <v>322869.84000000003</v>
      </c>
      <c r="T142" s="107">
        <f>'[4]2020 ER Pension Amts'!U135</f>
        <v>11728115.57</v>
      </c>
      <c r="U142" s="107">
        <f>'[4]2020 ER Pension Amts'!V135</f>
        <v>7690573.9900000002</v>
      </c>
      <c r="V142" s="107">
        <f>'[4]2020 ER Pension Amts'!W135</f>
        <v>8769822.6600000001</v>
      </c>
      <c r="W142" s="107">
        <f>'[4]2020 ER Pension Amts'!X135</f>
        <v>-409482.5</v>
      </c>
      <c r="X142" s="107">
        <f>-'[4]2020 ER Pension Amts'!Y135</f>
        <v>-850.88</v>
      </c>
      <c r="Y142" s="107">
        <f>'[4]2020 ER Pension Amts'!Z135</f>
        <v>-20170.29</v>
      </c>
      <c r="Z142" s="107">
        <f>'[4]2020 ER Pension Amts'!AA135</f>
        <v>985617.76</v>
      </c>
    </row>
    <row r="143" spans="1:26" s="9" customFormat="1" ht="15" customHeight="1" x14ac:dyDescent="0.3">
      <c r="A143" s="105" t="str">
        <f>'[4]2020 ER Pension Amts'!A136</f>
        <v xml:space="preserve"> 21-804</v>
      </c>
      <c r="B143" s="106" t="str">
        <f>'[4]2020 ER Pension Amts'!B136</f>
        <v>DOA - OFFICE OF RISK MANAGEMENT</v>
      </c>
      <c r="C143" s="107">
        <f>'[4]2020 ER Pension Amts'!C136</f>
        <v>2662409.64</v>
      </c>
      <c r="D143" s="107">
        <f>'[4]2020 ER Pension Amts'!D136</f>
        <v>1067626.2656400001</v>
      </c>
      <c r="E143" s="108">
        <f>'[4]2020 ER Pension Amts'!E136</f>
        <v>0.40100000000000002</v>
      </c>
      <c r="F143" s="107">
        <f>'[4]2020 ER Pension Amts'!F136</f>
        <v>10498620.42</v>
      </c>
      <c r="G143" s="109">
        <f>'[4]2020 ER Pension Amts'!G136</f>
        <v>1.2693800000000001E-3</v>
      </c>
      <c r="H143" s="109">
        <f>'[4]2020 ER Pension Amts'!H136</f>
        <v>1.20824E-3</v>
      </c>
      <c r="I143" s="109">
        <f>'[4]2020 ER Pension Amts'!I136</f>
        <v>6.1140000000000001E-5</v>
      </c>
      <c r="J143" s="107">
        <f>'[4]2020 ER Pension Amts'!J136</f>
        <v>1352701.7</v>
      </c>
      <c r="K143" s="107">
        <f>'[4]2020 ER Pension Amts'!K136</f>
        <v>0</v>
      </c>
      <c r="L143" s="107">
        <f>'[4]2020 ER Pension Amts'!L136</f>
        <v>33592.239999999998</v>
      </c>
      <c r="M143" s="107">
        <f>'[4]2020 ER Pension Amts'!P136+'[4]2020 ER Pension Amts'!M136</f>
        <v>1534697.1199999999</v>
      </c>
      <c r="N143" s="107">
        <f>'[4]2020 ER Pension Amts'!N136</f>
        <v>-100824.89</v>
      </c>
      <c r="O143" s="107">
        <f>'[4]2020 ER Pension Amts'!O136</f>
        <v>0</v>
      </c>
      <c r="P143" s="107">
        <f>'[4]2020 ER Pension Amts'!Q136</f>
        <v>195463.13</v>
      </c>
      <c r="Q143" s="107">
        <f>'[4]2020 ER Pension Amts'!R136</f>
        <v>442577.23</v>
      </c>
      <c r="R143" s="107">
        <f>'[4]2020 ER Pension Amts'!S136</f>
        <v>474260.56</v>
      </c>
      <c r="S143" s="107">
        <f>'[4]2020 ER Pension Amts'!T136</f>
        <v>355163.53</v>
      </c>
      <c r="T143" s="107">
        <f>'[4]2020 ER Pension Amts'!U136</f>
        <v>12901171.050000001</v>
      </c>
      <c r="U143" s="107">
        <f>'[4]2020 ER Pension Amts'!V136</f>
        <v>8459791.3300000001</v>
      </c>
      <c r="V143" s="107">
        <f>'[4]2020 ER Pension Amts'!W136</f>
        <v>8753594.0500000007</v>
      </c>
      <c r="W143" s="107">
        <f>'[4]2020 ER Pension Amts'!X136</f>
        <v>442954</v>
      </c>
      <c r="X143" s="107">
        <f>-'[4]2020 ER Pension Amts'!Y136</f>
        <v>920.43</v>
      </c>
      <c r="Y143" s="107">
        <f>'[4]2020 ER Pension Amts'!Z136</f>
        <v>21819.03</v>
      </c>
      <c r="Z143" s="107">
        <f>'[4]2020 ER Pension Amts'!AA136</f>
        <v>1084200.03</v>
      </c>
    </row>
    <row r="144" spans="1:26" s="9" customFormat="1" ht="15" customHeight="1" x14ac:dyDescent="0.3">
      <c r="A144" s="105">
        <f>'[4]2020 ER Pension Amts'!A137</f>
        <v>609</v>
      </c>
      <c r="B144" s="106" t="str">
        <f>'[4]2020 ER Pension Amts'!B137</f>
        <v>DOA - OFFICE OF ST PROCUREMENT</v>
      </c>
      <c r="C144" s="107">
        <f>'[4]2020 ER Pension Amts'!C137</f>
        <v>5525065</v>
      </c>
      <c r="D144" s="107">
        <f>'[4]2020 ER Pension Amts'!D137</f>
        <v>2215551.0649999999</v>
      </c>
      <c r="E144" s="108">
        <f>'[4]2020 ER Pension Amts'!E137</f>
        <v>0.40100000000000002</v>
      </c>
      <c r="F144" s="107">
        <f>'[4]2020 ER Pension Amts'!F137</f>
        <v>21786924.219999999</v>
      </c>
      <c r="G144" s="109">
        <f>'[4]2020 ER Pension Amts'!G137</f>
        <v>2.6342399999999999E-3</v>
      </c>
      <c r="H144" s="109">
        <f>'[4]2020 ER Pension Amts'!H137</f>
        <v>2.5901800000000001E-3</v>
      </c>
      <c r="I144" s="109">
        <f>'[4]2020 ER Pension Amts'!I137</f>
        <v>4.4060000000000002E-5</v>
      </c>
      <c r="J144" s="107">
        <f>'[4]2020 ER Pension Amts'!J137</f>
        <v>2807150.68</v>
      </c>
      <c r="K144" s="107">
        <f>'[4]2020 ER Pension Amts'!K137</f>
        <v>0</v>
      </c>
      <c r="L144" s="107">
        <f>'[4]2020 ER Pension Amts'!L137</f>
        <v>69711.210000000006</v>
      </c>
      <c r="M144" s="107">
        <f>'[4]2020 ER Pension Amts'!P137+'[4]2020 ER Pension Amts'!M137</f>
        <v>3184830.8000000003</v>
      </c>
      <c r="N144" s="107">
        <f>'[4]2020 ER Pension Amts'!N137</f>
        <v>-209233.62</v>
      </c>
      <c r="O144" s="107">
        <f>'[4]2020 ER Pension Amts'!O137</f>
        <v>0</v>
      </c>
      <c r="P144" s="107">
        <f>'[4]2020 ER Pension Amts'!Q137</f>
        <v>405628.57</v>
      </c>
      <c r="Q144" s="107">
        <f>'[4]2020 ER Pension Amts'!R137</f>
        <v>918444.16</v>
      </c>
      <c r="R144" s="107">
        <f>'[4]2020 ER Pension Amts'!S137</f>
        <v>984193.97</v>
      </c>
      <c r="S144" s="107">
        <f>'[4]2020 ER Pension Amts'!T137</f>
        <v>737041.7</v>
      </c>
      <c r="T144" s="107">
        <f>'[4]2020 ER Pension Amts'!U137</f>
        <v>26772740.100000001</v>
      </c>
      <c r="U144" s="107">
        <f>'[4]2020 ER Pension Amts'!V137</f>
        <v>17555909.760000002</v>
      </c>
      <c r="V144" s="107">
        <f>'[4]2020 ER Pension Amts'!W137</f>
        <v>18765629.539999999</v>
      </c>
      <c r="W144" s="107">
        <f>'[4]2020 ER Pension Amts'!X137</f>
        <v>319210.88</v>
      </c>
      <c r="X144" s="107">
        <f>-'[4]2020 ER Pension Amts'!Y137</f>
        <v>663.3</v>
      </c>
      <c r="Y144" s="107">
        <f>'[4]2020 ER Pension Amts'!Z137</f>
        <v>15723.69</v>
      </c>
      <c r="Z144" s="107">
        <f>'[4]2020 ER Pension Amts'!AA137</f>
        <v>2249951.23</v>
      </c>
    </row>
    <row r="145" spans="1:26" s="9" customFormat="1" ht="15" customHeight="1" x14ac:dyDescent="0.3">
      <c r="A145" s="105">
        <f>'[4]2020 ER Pension Amts'!A138</f>
        <v>607</v>
      </c>
      <c r="B145" s="106" t="str">
        <f>'[4]2020 ER Pension Amts'!B138</f>
        <v>DOA - OFFICE OF TECHNOLOGY SERVICES</v>
      </c>
      <c r="C145" s="107">
        <f>'[4]2020 ER Pension Amts'!C138</f>
        <v>51800861.299999997</v>
      </c>
      <c r="D145" s="107">
        <f>'[4]2020 ER Pension Amts'!D138</f>
        <v>20772145.381299999</v>
      </c>
      <c r="E145" s="108">
        <f>'[4]2020 ER Pension Amts'!E138</f>
        <v>0.40100000000000002</v>
      </c>
      <c r="F145" s="107">
        <f>'[4]2020 ER Pension Amts'!F138</f>
        <v>204265647.63</v>
      </c>
      <c r="G145" s="109">
        <f>'[4]2020 ER Pension Amts'!G138</f>
        <v>2.46976E-2</v>
      </c>
      <c r="H145" s="109">
        <f>'[4]2020 ER Pension Amts'!H138</f>
        <v>2.457196E-2</v>
      </c>
      <c r="I145" s="109">
        <f>'[4]2020 ER Pension Amts'!I138</f>
        <v>1.2564E-4</v>
      </c>
      <c r="J145" s="107">
        <f>'[4]2020 ER Pension Amts'!J138</f>
        <v>26318742.609999999</v>
      </c>
      <c r="K145" s="107">
        <f>'[4]2020 ER Pension Amts'!K138</f>
        <v>0</v>
      </c>
      <c r="L145" s="107">
        <f>'[4]2020 ER Pension Amts'!L138</f>
        <v>653584.93999999994</v>
      </c>
      <c r="M145" s="107">
        <f>'[4]2020 ER Pension Amts'!P138+'[4]2020 ER Pension Amts'!M138</f>
        <v>29859723.229999997</v>
      </c>
      <c r="N145" s="107">
        <f>'[4]2020 ER Pension Amts'!N138</f>
        <v>-1961692.26</v>
      </c>
      <c r="O145" s="107">
        <f>'[4]2020 ER Pension Amts'!O138</f>
        <v>0</v>
      </c>
      <c r="P145" s="107">
        <f>'[4]2020 ER Pension Amts'!Q138</f>
        <v>3803014.18</v>
      </c>
      <c r="Q145" s="107">
        <f>'[4]2020 ER Pension Amts'!R138</f>
        <v>8610971.9000000004</v>
      </c>
      <c r="R145" s="107">
        <f>'[4]2020 ER Pension Amts'!S138</f>
        <v>9227416.2400000002</v>
      </c>
      <c r="S145" s="107">
        <f>'[4]2020 ER Pension Amts'!T138</f>
        <v>6910213.5800000001</v>
      </c>
      <c r="T145" s="107">
        <f>'[4]2020 ER Pension Amts'!U138</f>
        <v>251010699.78999999</v>
      </c>
      <c r="U145" s="107">
        <f>'[4]2020 ER Pension Amts'!V138</f>
        <v>164597317.16999999</v>
      </c>
      <c r="V145" s="107">
        <f>'[4]2020 ER Pension Amts'!W138</f>
        <v>178021719.91</v>
      </c>
      <c r="W145" s="107">
        <f>'[4]2020 ER Pension Amts'!X138</f>
        <v>910250.91</v>
      </c>
      <c r="X145" s="107">
        <f>-'[4]2020 ER Pension Amts'!Y138</f>
        <v>1891.44</v>
      </c>
      <c r="Y145" s="107">
        <f>'[4]2020 ER Pension Amts'!Z138</f>
        <v>44837.13</v>
      </c>
      <c r="Z145" s="107">
        <f>'[4]2020 ER Pension Amts'!AA138</f>
        <v>21094659.41</v>
      </c>
    </row>
    <row r="146" spans="1:26" s="9" customFormat="1" ht="15" customHeight="1" x14ac:dyDescent="0.3">
      <c r="A146" s="105" t="str">
        <f>'[4]2020 ER Pension Amts'!A139</f>
        <v xml:space="preserve"> 01-102</v>
      </c>
      <c r="B146" s="106" t="str">
        <f>'[4]2020 ER Pension Amts'!B139</f>
        <v>DOA - OFFICE OF THE INSPECTOR GENERAL</v>
      </c>
      <c r="C146" s="107">
        <f>'[4]2020 ER Pension Amts'!C139</f>
        <v>943830.48</v>
      </c>
      <c r="D146" s="107">
        <f>'[4]2020 ER Pension Amts'!D139</f>
        <v>405654.01163999998</v>
      </c>
      <c r="E146" s="108">
        <f>'[4]2020 ER Pension Amts'!E139</f>
        <v>0.42979539999999999</v>
      </c>
      <c r="F146" s="107">
        <f>'[4]2020 ER Pension Amts'!F139</f>
        <v>3989025.84</v>
      </c>
      <c r="G146" s="109">
        <f>'[4]2020 ER Pension Amts'!G139</f>
        <v>4.8231000000000001E-4</v>
      </c>
      <c r="H146" s="109">
        <f>'[4]2020 ER Pension Amts'!H139</f>
        <v>4.7995999999999998E-4</v>
      </c>
      <c r="I146" s="109">
        <f>'[4]2020 ER Pension Amts'!I139</f>
        <v>2.3499999999999999E-6</v>
      </c>
      <c r="J146" s="107">
        <f>'[4]2020 ER Pension Amts'!J139</f>
        <v>513968.68</v>
      </c>
      <c r="K146" s="107">
        <f>'[4]2020 ER Pension Amts'!K139</f>
        <v>0</v>
      </c>
      <c r="L146" s="107">
        <f>'[4]2020 ER Pension Amts'!L139</f>
        <v>12763.61</v>
      </c>
      <c r="M146" s="107">
        <f>'[4]2020 ER Pension Amts'!P139+'[4]2020 ER Pension Amts'!M139</f>
        <v>583119.14</v>
      </c>
      <c r="N146" s="107">
        <f>'[4]2020 ER Pension Amts'!N139</f>
        <v>-38309.14</v>
      </c>
      <c r="O146" s="107">
        <f>'[4]2020 ER Pension Amts'!O139</f>
        <v>0</v>
      </c>
      <c r="P146" s="107">
        <f>'[4]2020 ER Pension Amts'!Q139</f>
        <v>74267.61</v>
      </c>
      <c r="Q146" s="107">
        <f>'[4]2020 ER Pension Amts'!R139</f>
        <v>168160.38</v>
      </c>
      <c r="R146" s="107">
        <f>'[4]2020 ER Pension Amts'!S139</f>
        <v>180198.69</v>
      </c>
      <c r="S146" s="107">
        <f>'[4]2020 ER Pension Amts'!T139</f>
        <v>134946.92000000001</v>
      </c>
      <c r="T146" s="107">
        <f>'[4]2020 ER Pension Amts'!U139</f>
        <v>4901892.1100000003</v>
      </c>
      <c r="U146" s="107">
        <f>'[4]2020 ER Pension Amts'!V139</f>
        <v>3214358.16</v>
      </c>
      <c r="V146" s="107">
        <f>'[4]2020 ER Pension Amts'!W139</f>
        <v>3477268.59</v>
      </c>
      <c r="W146" s="107">
        <f>'[4]2020 ER Pension Amts'!X139</f>
        <v>17025.55</v>
      </c>
      <c r="X146" s="107">
        <f>-'[4]2020 ER Pension Amts'!Y139</f>
        <v>35.380000000000003</v>
      </c>
      <c r="Y146" s="107">
        <f>'[4]2020 ER Pension Amts'!Z139</f>
        <v>838.64</v>
      </c>
      <c r="Z146" s="107">
        <f>'[4]2020 ER Pension Amts'!AA139</f>
        <v>411949.55</v>
      </c>
    </row>
    <row r="147" spans="1:26" s="9" customFormat="1" ht="15" customHeight="1" x14ac:dyDescent="0.3">
      <c r="A147" s="105" t="str">
        <f>'[4]2020 ER Pension Amts'!A140</f>
        <v xml:space="preserve"> 08A-400</v>
      </c>
      <c r="B147" s="106" t="str">
        <f>'[4]2020 ER Pension Amts'!B140</f>
        <v>DOC - ADMINISTRATION</v>
      </c>
      <c r="C147" s="107">
        <f>'[4]2020 ER Pension Amts'!C140</f>
        <v>13683570.67</v>
      </c>
      <c r="D147" s="107">
        <f>'[4]2020 ER Pension Amts'!D140</f>
        <v>5511038.4103100002</v>
      </c>
      <c r="E147" s="108">
        <f>'[4]2020 ER Pension Amts'!E140</f>
        <v>0.40274850000000001</v>
      </c>
      <c r="F147" s="107">
        <f>'[4]2020 ER Pension Amts'!F140</f>
        <v>54193551.439999998</v>
      </c>
      <c r="G147" s="109">
        <f>'[4]2020 ER Pension Amts'!G140</f>
        <v>6.5525000000000002E-3</v>
      </c>
      <c r="H147" s="109">
        <f>'[4]2020 ER Pension Amts'!H140</f>
        <v>6.4895999999999999E-3</v>
      </c>
      <c r="I147" s="109">
        <f>'[4]2020 ER Pension Amts'!I140</f>
        <v>6.2899999999999997E-5</v>
      </c>
      <c r="J147" s="107">
        <f>'[4]2020 ER Pension Amts'!J140</f>
        <v>6982604.0199999996</v>
      </c>
      <c r="K147" s="107">
        <f>'[4]2020 ER Pension Amts'!K140</f>
        <v>0</v>
      </c>
      <c r="L147" s="107">
        <f>'[4]2020 ER Pension Amts'!L140</f>
        <v>173402.08</v>
      </c>
      <c r="M147" s="107">
        <f>'[4]2020 ER Pension Amts'!P140+'[4]2020 ER Pension Amts'!M140</f>
        <v>7922058.6800000006</v>
      </c>
      <c r="N147" s="107">
        <f>'[4]2020 ER Pension Amts'!N140</f>
        <v>-520454.96</v>
      </c>
      <c r="O147" s="107">
        <f>'[4]2020 ER Pension Amts'!O140</f>
        <v>0</v>
      </c>
      <c r="P147" s="107">
        <f>'[4]2020 ER Pension Amts'!Q140</f>
        <v>1008974.57</v>
      </c>
      <c r="Q147" s="107">
        <f>'[4]2020 ER Pension Amts'!R140</f>
        <v>2284569.89</v>
      </c>
      <c r="R147" s="107">
        <f>'[4]2020 ER Pension Amts'!S140</f>
        <v>2448118.23</v>
      </c>
      <c r="S147" s="107">
        <f>'[4]2020 ER Pension Amts'!T140</f>
        <v>1833343.1</v>
      </c>
      <c r="T147" s="107">
        <f>'[4]2020 ER Pension Amts'!U140</f>
        <v>66595442.890000001</v>
      </c>
      <c r="U147" s="107">
        <f>'[4]2020 ER Pension Amts'!V140</f>
        <v>43669179.219999999</v>
      </c>
      <c r="V147" s="107">
        <f>'[4]2020 ER Pension Amts'!W140</f>
        <v>47016589.380000003</v>
      </c>
      <c r="W147" s="107">
        <f>'[4]2020 ER Pension Amts'!X140</f>
        <v>455705.05</v>
      </c>
      <c r="X147" s="107">
        <f>-'[4]2020 ER Pension Amts'!Y140</f>
        <v>946.92</v>
      </c>
      <c r="Y147" s="107">
        <f>'[4]2020 ER Pension Amts'!Z140</f>
        <v>22447.119999999999</v>
      </c>
      <c r="Z147" s="107">
        <f>'[4]2020 ER Pension Amts'!AA140</f>
        <v>5596606.79</v>
      </c>
    </row>
    <row r="148" spans="1:26" s="9" customFormat="1" ht="15" customHeight="1" x14ac:dyDescent="0.3">
      <c r="A148" s="105" t="str">
        <f>'[4]2020 ER Pension Amts'!A141</f>
        <v xml:space="preserve"> 08A-415</v>
      </c>
      <c r="B148" s="106" t="str">
        <f>'[4]2020 ER Pension Amts'!B141</f>
        <v>DOC - ADULT PROBATION AND PAROLE</v>
      </c>
      <c r="C148" s="107">
        <f>'[4]2020 ER Pension Amts'!C141</f>
        <v>40421953.689999998</v>
      </c>
      <c r="D148" s="107">
        <f>'[4]2020 ER Pension Amts'!D141</f>
        <v>17465187.710299999</v>
      </c>
      <c r="E148" s="108">
        <f>'[4]2020 ER Pension Amts'!E141</f>
        <v>0.43207180000000001</v>
      </c>
      <c r="F148" s="107">
        <f>'[4]2020 ER Pension Amts'!F141</f>
        <v>171746208.49000001</v>
      </c>
      <c r="G148" s="109">
        <f>'[4]2020 ER Pension Amts'!G141</f>
        <v>2.0765700000000002E-2</v>
      </c>
      <c r="H148" s="109">
        <f>'[4]2020 ER Pension Amts'!H141</f>
        <v>1.9446339999999999E-2</v>
      </c>
      <c r="I148" s="109">
        <f>'[4]2020 ER Pension Amts'!I141</f>
        <v>1.3193600000000001E-3</v>
      </c>
      <c r="J148" s="107">
        <f>'[4]2020 ER Pension Amts'!J141</f>
        <v>22128753.940000001</v>
      </c>
      <c r="K148" s="107">
        <f>'[4]2020 ER Pension Amts'!K141</f>
        <v>0</v>
      </c>
      <c r="L148" s="107">
        <f>'[4]2020 ER Pension Amts'!L141</f>
        <v>549533.1</v>
      </c>
      <c r="M148" s="107">
        <f>'[4]2020 ER Pension Amts'!P141+'[4]2020 ER Pension Amts'!M141</f>
        <v>25106004.41</v>
      </c>
      <c r="N148" s="107">
        <f>'[4]2020 ER Pension Amts'!N141</f>
        <v>-1649387.51</v>
      </c>
      <c r="O148" s="107">
        <f>'[4]2020 ER Pension Amts'!O141</f>
        <v>0</v>
      </c>
      <c r="P148" s="107">
        <f>'[4]2020 ER Pension Amts'!Q141</f>
        <v>3197567.85</v>
      </c>
      <c r="Q148" s="107">
        <f>'[4]2020 ER Pension Amts'!R141</f>
        <v>7240090.5</v>
      </c>
      <c r="R148" s="107">
        <f>'[4]2020 ER Pension Amts'!S141</f>
        <v>7758395.8499999996</v>
      </c>
      <c r="S148" s="107">
        <f>'[4]2020 ER Pension Amts'!T141</f>
        <v>5810095.8099999996</v>
      </c>
      <c r="T148" s="107">
        <f>'[4]2020 ER Pension Amts'!U141</f>
        <v>211049368.71000001</v>
      </c>
      <c r="U148" s="107">
        <f>'[4]2020 ER Pension Amts'!V141</f>
        <v>138393143.83000001</v>
      </c>
      <c r="V148" s="107">
        <f>'[4]2020 ER Pension Amts'!W141</f>
        <v>140887047.38</v>
      </c>
      <c r="W148" s="107">
        <f>'[4]2020 ER Pension Amts'!X141</f>
        <v>9558648.8200000003</v>
      </c>
      <c r="X148" s="107">
        <f>-'[4]2020 ER Pension Amts'!Y141</f>
        <v>19862.189999999999</v>
      </c>
      <c r="Y148" s="107">
        <f>'[4]2020 ER Pension Amts'!Z141</f>
        <v>470839.87</v>
      </c>
      <c r="Z148" s="107">
        <f>'[4]2020 ER Pension Amts'!AA141</f>
        <v>17736353.690000001</v>
      </c>
    </row>
    <row r="149" spans="1:26" s="9" customFormat="1" ht="15" customHeight="1" x14ac:dyDescent="0.3">
      <c r="A149" s="105" t="str">
        <f>'[4]2020 ER Pension Amts'!A142</f>
        <v xml:space="preserve"> 08A-408</v>
      </c>
      <c r="B149" s="106" t="str">
        <f>'[4]2020 ER Pension Amts'!B142</f>
        <v>DOC - ALLEN CORRECTIONAL CENTER</v>
      </c>
      <c r="C149" s="107">
        <f>'[4]2020 ER Pension Amts'!C142</f>
        <v>5814198.4800000004</v>
      </c>
      <c r="D149" s="107">
        <f>'[4]2020 ER Pension Amts'!D142</f>
        <v>2542655.98116</v>
      </c>
      <c r="E149" s="108">
        <f>'[4]2020 ER Pension Amts'!E142</f>
        <v>0.4373184</v>
      </c>
      <c r="F149" s="107">
        <f>'[4]2020 ER Pension Amts'!F142</f>
        <v>25003552.379999999</v>
      </c>
      <c r="G149" s="109">
        <f>'[4]2020 ER Pension Amts'!G142</f>
        <v>3.02316E-3</v>
      </c>
      <c r="H149" s="109">
        <f>'[4]2020 ER Pension Amts'!H142</f>
        <v>2.67294E-3</v>
      </c>
      <c r="I149" s="109">
        <f>'[4]2020 ER Pension Amts'!I142</f>
        <v>3.5021999999999999E-4</v>
      </c>
      <c r="J149" s="107">
        <f>'[4]2020 ER Pension Amts'!J142</f>
        <v>3221599.26</v>
      </c>
      <c r="K149" s="107">
        <f>'[4]2020 ER Pension Amts'!K142</f>
        <v>0</v>
      </c>
      <c r="L149" s="107">
        <f>'[4]2020 ER Pension Amts'!L142</f>
        <v>80003.39</v>
      </c>
      <c r="M149" s="107">
        <f>'[4]2020 ER Pension Amts'!P142+'[4]2020 ER Pension Amts'!M142</f>
        <v>3655040.1999999997</v>
      </c>
      <c r="N149" s="107">
        <f>'[4]2020 ER Pension Amts'!N142</f>
        <v>-240124.93</v>
      </c>
      <c r="O149" s="107">
        <f>'[4]2020 ER Pension Amts'!O142</f>
        <v>0</v>
      </c>
      <c r="P149" s="107">
        <f>'[4]2020 ER Pension Amts'!Q142</f>
        <v>465515.69</v>
      </c>
      <c r="Q149" s="107">
        <f>'[4]2020 ER Pension Amts'!R142</f>
        <v>1054043.54</v>
      </c>
      <c r="R149" s="107">
        <f>'[4]2020 ER Pension Amts'!S142</f>
        <v>1129500.67</v>
      </c>
      <c r="S149" s="107">
        <f>'[4]2020 ER Pension Amts'!T142</f>
        <v>845858.76</v>
      </c>
      <c r="T149" s="107">
        <f>'[4]2020 ER Pension Amts'!U142</f>
        <v>30725475.640000001</v>
      </c>
      <c r="U149" s="107">
        <f>'[4]2020 ER Pension Amts'!V142</f>
        <v>20147869.649999999</v>
      </c>
      <c r="V149" s="107">
        <f>'[4]2020 ER Pension Amts'!W142</f>
        <v>19365218.57</v>
      </c>
      <c r="W149" s="107">
        <f>'[4]2020 ER Pension Amts'!X142</f>
        <v>2537313.54</v>
      </c>
      <c r="X149" s="107">
        <f>-'[4]2020 ER Pension Amts'!Y142</f>
        <v>5272.36</v>
      </c>
      <c r="Y149" s="107">
        <f>'[4]2020 ER Pension Amts'!Z142</f>
        <v>124982.98</v>
      </c>
      <c r="Z149" s="107">
        <f>'[4]2020 ER Pension Amts'!AA142</f>
        <v>2582134.7200000002</v>
      </c>
    </row>
    <row r="150" spans="1:26" s="9" customFormat="1" ht="15" customHeight="1" x14ac:dyDescent="0.3">
      <c r="A150" s="105" t="str">
        <f>'[4]2020 ER Pension Amts'!A143</f>
        <v xml:space="preserve"> 08A-414</v>
      </c>
      <c r="B150" s="106" t="str">
        <f>'[4]2020 ER Pension Amts'!B143</f>
        <v>DOC - DAVID WADE CORRECTIONAL CENTER</v>
      </c>
      <c r="C150" s="107">
        <f>'[4]2020 ER Pension Amts'!C143</f>
        <v>13474259</v>
      </c>
      <c r="D150" s="107">
        <f>'[4]2020 ER Pension Amts'!D143</f>
        <v>5804327.1354</v>
      </c>
      <c r="E150" s="108">
        <f>'[4]2020 ER Pension Amts'!E143</f>
        <v>0.43077149999999997</v>
      </c>
      <c r="F150" s="107">
        <f>'[4]2020 ER Pension Amts'!F143</f>
        <v>57077616.049999997</v>
      </c>
      <c r="G150" s="109">
        <f>'[4]2020 ER Pension Amts'!G143</f>
        <v>6.9012099999999996E-3</v>
      </c>
      <c r="H150" s="109">
        <f>'[4]2020 ER Pension Amts'!H143</f>
        <v>6.4162100000000003E-3</v>
      </c>
      <c r="I150" s="109">
        <f>'[4]2020 ER Pension Amts'!I143</f>
        <v>4.8500000000000003E-4</v>
      </c>
      <c r="J150" s="107">
        <f>'[4]2020 ER Pension Amts'!J143</f>
        <v>7354203.2300000004</v>
      </c>
      <c r="K150" s="107">
        <f>'[4]2020 ER Pension Amts'!K143</f>
        <v>0</v>
      </c>
      <c r="L150" s="107">
        <f>'[4]2020 ER Pension Amts'!L143</f>
        <v>182630.17</v>
      </c>
      <c r="M150" s="107">
        <f>'[4]2020 ER Pension Amts'!P143+'[4]2020 ER Pension Amts'!M143</f>
        <v>8343653.6599999992</v>
      </c>
      <c r="N150" s="107">
        <f>'[4]2020 ER Pension Amts'!N143</f>
        <v>-548152.46</v>
      </c>
      <c r="O150" s="107">
        <f>'[4]2020 ER Pension Amts'!O143</f>
        <v>0</v>
      </c>
      <c r="P150" s="107">
        <f>'[4]2020 ER Pension Amts'!Q143</f>
        <v>1062670.04</v>
      </c>
      <c r="Q150" s="107">
        <f>'[4]2020 ER Pension Amts'!R143</f>
        <v>2406149.7999999998</v>
      </c>
      <c r="R150" s="107">
        <f>'[4]2020 ER Pension Amts'!S143</f>
        <v>2578401.84</v>
      </c>
      <c r="S150" s="107">
        <f>'[4]2020 ER Pension Amts'!T143</f>
        <v>1930909.69</v>
      </c>
      <c r="T150" s="107">
        <f>'[4]2020 ER Pension Amts'!U143</f>
        <v>70139509.569999993</v>
      </c>
      <c r="U150" s="107">
        <f>'[4]2020 ER Pension Amts'!V143</f>
        <v>45993159.299999997</v>
      </c>
      <c r="V150" s="107">
        <f>'[4]2020 ER Pension Amts'!W143</f>
        <v>46484885.189999998</v>
      </c>
      <c r="W150" s="107">
        <f>'[4]2020 ER Pension Amts'!X143</f>
        <v>3513782.95</v>
      </c>
      <c r="X150" s="107">
        <f>-'[4]2020 ER Pension Amts'!Y143</f>
        <v>7301.39</v>
      </c>
      <c r="Y150" s="107">
        <f>'[4]2020 ER Pension Amts'!Z143</f>
        <v>173081.9</v>
      </c>
      <c r="Z150" s="107">
        <f>'[4]2020 ER Pension Amts'!AA143</f>
        <v>5894446.2000000002</v>
      </c>
    </row>
    <row r="151" spans="1:26" s="9" customFormat="1" ht="15" customHeight="1" x14ac:dyDescent="0.3">
      <c r="A151" s="105" t="str">
        <f>'[4]2020 ER Pension Amts'!A144</f>
        <v xml:space="preserve"> 08A-409</v>
      </c>
      <c r="B151" s="106" t="str">
        <f>'[4]2020 ER Pension Amts'!B144</f>
        <v>DOC - DIXON CORRECTIONAL INSTITUTE</v>
      </c>
      <c r="C151" s="107">
        <f>'[4]2020 ER Pension Amts'!C144</f>
        <v>19964251.149999999</v>
      </c>
      <c r="D151" s="107">
        <f>'[4]2020 ER Pension Amts'!D144</f>
        <v>8559648.1780600008</v>
      </c>
      <c r="E151" s="108">
        <f>'[4]2020 ER Pension Amts'!E144</f>
        <v>0.42874869999999998</v>
      </c>
      <c r="F151" s="107">
        <f>'[4]2020 ER Pension Amts'!F144</f>
        <v>84172406.810000002</v>
      </c>
      <c r="G151" s="109">
        <f>'[4]2020 ER Pension Amts'!G144</f>
        <v>1.0177220000000001E-2</v>
      </c>
      <c r="H151" s="109">
        <f>'[4]2020 ER Pension Amts'!H144</f>
        <v>1.0019460000000001E-2</v>
      </c>
      <c r="I151" s="109">
        <f>'[4]2020 ER Pension Amts'!I144</f>
        <v>1.5776000000000001E-4</v>
      </c>
      <c r="J151" s="107">
        <f>'[4]2020 ER Pension Amts'!J144</f>
        <v>10845249.48</v>
      </c>
      <c r="K151" s="107">
        <f>'[4]2020 ER Pension Amts'!K144</f>
        <v>0</v>
      </c>
      <c r="L151" s="107">
        <f>'[4]2020 ER Pension Amts'!L144</f>
        <v>269324.86</v>
      </c>
      <c r="M151" s="107">
        <f>'[4]2020 ER Pension Amts'!P144+'[4]2020 ER Pension Amts'!M144</f>
        <v>12304392.83</v>
      </c>
      <c r="N151" s="107">
        <f>'[4]2020 ER Pension Amts'!N144</f>
        <v>-808360.88</v>
      </c>
      <c r="O151" s="107">
        <f>'[4]2020 ER Pension Amts'!O144</f>
        <v>0</v>
      </c>
      <c r="P151" s="107">
        <f>'[4]2020 ER Pension Amts'!Q144</f>
        <v>1567120.37</v>
      </c>
      <c r="Q151" s="107">
        <f>'[4]2020 ER Pension Amts'!R144</f>
        <v>3548351.07</v>
      </c>
      <c r="R151" s="107">
        <f>'[4]2020 ER Pension Amts'!S144</f>
        <v>3802371.29</v>
      </c>
      <c r="S151" s="107">
        <f>'[4]2020 ER Pension Amts'!T144</f>
        <v>2847514.09</v>
      </c>
      <c r="T151" s="107">
        <f>'[4]2020 ER Pension Amts'!U144</f>
        <v>103434791.81</v>
      </c>
      <c r="U151" s="107">
        <f>'[4]2020 ER Pension Amts'!V144</f>
        <v>67826149.430000007</v>
      </c>
      <c r="V151" s="107">
        <f>'[4]2020 ER Pension Amts'!W144</f>
        <v>72590119.049999997</v>
      </c>
      <c r="W151" s="107">
        <f>'[4]2020 ER Pension Amts'!X144</f>
        <v>1142957.52</v>
      </c>
      <c r="X151" s="107">
        <f>-'[4]2020 ER Pension Amts'!Y144</f>
        <v>2374.98</v>
      </c>
      <c r="Y151" s="107">
        <f>'[4]2020 ER Pension Amts'!Z144</f>
        <v>56299.8</v>
      </c>
      <c r="Z151" s="107">
        <f>'[4]2020 ER Pension Amts'!AA144</f>
        <v>8692544.5999999996</v>
      </c>
    </row>
    <row r="152" spans="1:26" s="9" customFormat="1" ht="15" customHeight="1" x14ac:dyDescent="0.3">
      <c r="A152" s="105" t="str">
        <f>'[4]2020 ER Pension Amts'!A145</f>
        <v xml:space="preserve"> 08A-413</v>
      </c>
      <c r="B152" s="106" t="str">
        <f>'[4]2020 ER Pension Amts'!B145</f>
        <v>DOC - ELAYN HUNT CORRECTIONAL CENTER</v>
      </c>
      <c r="C152" s="107">
        <f>'[4]2020 ER Pension Amts'!C145</f>
        <v>22728211.629999999</v>
      </c>
      <c r="D152" s="107">
        <f>'[4]2020 ER Pension Amts'!D145</f>
        <v>9687265.2344199996</v>
      </c>
      <c r="E152" s="108">
        <f>'[4]2020 ER Pension Amts'!E145</f>
        <v>0.42622199999999999</v>
      </c>
      <c r="F152" s="107">
        <f>'[4]2020 ER Pension Amts'!F145</f>
        <v>95260973.969999999</v>
      </c>
      <c r="G152" s="109">
        <f>'[4]2020 ER Pension Amts'!G145</f>
        <v>1.1517929999999999E-2</v>
      </c>
      <c r="H152" s="109">
        <f>'[4]2020 ER Pension Amts'!H145</f>
        <v>1.1242510000000001E-2</v>
      </c>
      <c r="I152" s="109">
        <f>'[4]2020 ER Pension Amts'!I145</f>
        <v>2.7542000000000002E-4</v>
      </c>
      <c r="J152" s="107">
        <f>'[4]2020 ER Pension Amts'!J145</f>
        <v>12273963.26</v>
      </c>
      <c r="K152" s="107">
        <f>'[4]2020 ER Pension Amts'!K145</f>
        <v>0</v>
      </c>
      <c r="L152" s="107">
        <f>'[4]2020 ER Pension Amts'!L145</f>
        <v>304804.74</v>
      </c>
      <c r="M152" s="107">
        <f>'[4]2020 ER Pension Amts'!P145+'[4]2020 ER Pension Amts'!M145</f>
        <v>13925328.859999999</v>
      </c>
      <c r="N152" s="107">
        <f>'[4]2020 ER Pension Amts'!N145</f>
        <v>-914851.41</v>
      </c>
      <c r="O152" s="107">
        <f>'[4]2020 ER Pension Amts'!O145</f>
        <v>0</v>
      </c>
      <c r="P152" s="107">
        <f>'[4]2020 ER Pension Amts'!Q145</f>
        <v>1773567.11</v>
      </c>
      <c r="Q152" s="107">
        <f>'[4]2020 ER Pension Amts'!R145</f>
        <v>4015797.95</v>
      </c>
      <c r="R152" s="107">
        <f>'[4]2020 ER Pension Amts'!S145</f>
        <v>4303281.87</v>
      </c>
      <c r="S152" s="107">
        <f>'[4]2020 ER Pension Amts'!T145</f>
        <v>3222635.25</v>
      </c>
      <c r="T152" s="107">
        <f>'[4]2020 ER Pension Amts'!U145</f>
        <v>117060915.61</v>
      </c>
      <c r="U152" s="107">
        <f>'[4]2020 ER Pension Amts'!V145</f>
        <v>76761320.019999996</v>
      </c>
      <c r="V152" s="107">
        <f>'[4]2020 ER Pension Amts'!W145</f>
        <v>81451010.269999996</v>
      </c>
      <c r="W152" s="107">
        <f>'[4]2020 ER Pension Amts'!X145</f>
        <v>1995394.02</v>
      </c>
      <c r="X152" s="107">
        <f>-'[4]2020 ER Pension Amts'!Y145</f>
        <v>4146.29</v>
      </c>
      <c r="Y152" s="107">
        <f>'[4]2020 ER Pension Amts'!Z145</f>
        <v>98289.11</v>
      </c>
      <c r="Z152" s="107">
        <f>'[4]2020 ER Pension Amts'!AA145</f>
        <v>9837668.8599999994</v>
      </c>
    </row>
    <row r="153" spans="1:26" s="9" customFormat="1" ht="15" customHeight="1" x14ac:dyDescent="0.3">
      <c r="A153" s="105" t="str">
        <f>'[4]2020 ER Pension Amts'!A146</f>
        <v xml:space="preserve"> 08A-406</v>
      </c>
      <c r="B153" s="106" t="str">
        <f>'[4]2020 ER Pension Amts'!B146</f>
        <v>DOC - LA CORRECTIONAL INST FOR WOMEN</v>
      </c>
      <c r="C153" s="107">
        <f>'[4]2020 ER Pension Amts'!C146</f>
        <v>11467980.99</v>
      </c>
      <c r="D153" s="107">
        <f>'[4]2020 ER Pension Amts'!D146</f>
        <v>4890157.7016700003</v>
      </c>
      <c r="E153" s="108">
        <f>'[4]2020 ER Pension Amts'!E146</f>
        <v>0.42641829999999997</v>
      </c>
      <c r="F153" s="107">
        <f>'[4]2020 ER Pension Amts'!F146</f>
        <v>48087978.979999997</v>
      </c>
      <c r="G153" s="109">
        <f>'[4]2020 ER Pension Amts'!G146</f>
        <v>5.8142799999999998E-3</v>
      </c>
      <c r="H153" s="109">
        <f>'[4]2020 ER Pension Amts'!H146</f>
        <v>5.7616200000000003E-3</v>
      </c>
      <c r="I153" s="109">
        <f>'[4]2020 ER Pension Amts'!I146</f>
        <v>5.2660000000000001E-5</v>
      </c>
      <c r="J153" s="107">
        <f>'[4]2020 ER Pension Amts'!J146</f>
        <v>6195927.4900000002</v>
      </c>
      <c r="K153" s="107">
        <f>'[4]2020 ER Pension Amts'!K146</f>
        <v>0</v>
      </c>
      <c r="L153" s="107">
        <f>'[4]2020 ER Pension Amts'!L146</f>
        <v>153866.20000000001</v>
      </c>
      <c r="M153" s="107">
        <f>'[4]2020 ER Pension Amts'!P146+'[4]2020 ER Pension Amts'!M146</f>
        <v>7029540.9900000002</v>
      </c>
      <c r="N153" s="107">
        <f>'[4]2020 ER Pension Amts'!N146</f>
        <v>-461819.29</v>
      </c>
      <c r="O153" s="107">
        <f>'[4]2020 ER Pension Amts'!O146</f>
        <v>0</v>
      </c>
      <c r="P153" s="107">
        <f>'[4]2020 ER Pension Amts'!Q146</f>
        <v>895301.13</v>
      </c>
      <c r="Q153" s="107">
        <f>'[4]2020 ER Pension Amts'!R146</f>
        <v>2027184.9</v>
      </c>
      <c r="R153" s="107">
        <f>'[4]2020 ER Pension Amts'!S146</f>
        <v>2172307.5</v>
      </c>
      <c r="S153" s="107">
        <f>'[4]2020 ER Pension Amts'!T146</f>
        <v>1626794.37</v>
      </c>
      <c r="T153" s="107">
        <f>'[4]2020 ER Pension Amts'!U146</f>
        <v>59092644.289999999</v>
      </c>
      <c r="U153" s="107">
        <f>'[4]2020 ER Pension Amts'!V146</f>
        <v>38749307.189999998</v>
      </c>
      <c r="V153" s="107">
        <f>'[4]2020 ER Pension Amts'!W146</f>
        <v>41742437.390000001</v>
      </c>
      <c r="W153" s="107">
        <f>'[4]2020 ER Pension Amts'!X146</f>
        <v>381517.13</v>
      </c>
      <c r="X153" s="107">
        <f>-'[4]2020 ER Pension Amts'!Y146</f>
        <v>792.77</v>
      </c>
      <c r="Y153" s="107">
        <f>'[4]2020 ER Pension Amts'!Z146</f>
        <v>18792.77</v>
      </c>
      <c r="Z153" s="107">
        <f>'[4]2020 ER Pension Amts'!AA146</f>
        <v>4966079.95</v>
      </c>
    </row>
    <row r="154" spans="1:26" s="9" customFormat="1" ht="15" customHeight="1" x14ac:dyDescent="0.3">
      <c r="A154" s="105" t="str">
        <f>'[4]2020 ER Pension Amts'!A147</f>
        <v xml:space="preserve"> 08A-402</v>
      </c>
      <c r="B154" s="106" t="str">
        <f>'[4]2020 ER Pension Amts'!B147</f>
        <v>DOC - LOUISIANA STATE PENITENTIARY</v>
      </c>
      <c r="C154" s="107">
        <f>'[4]2020 ER Pension Amts'!C147</f>
        <v>54860372.659999996</v>
      </c>
      <c r="D154" s="107">
        <f>'[4]2020 ER Pension Amts'!D147</f>
        <v>23606375.993500002</v>
      </c>
      <c r="E154" s="108">
        <f>'[4]2020 ER Pension Amts'!E147</f>
        <v>0.43029919999999999</v>
      </c>
      <c r="F154" s="107">
        <f>'[4]2020 ER Pension Amts'!F147</f>
        <v>232136392.44999999</v>
      </c>
      <c r="G154" s="109">
        <f>'[4]2020 ER Pension Amts'!G147</f>
        <v>2.8067430000000001E-2</v>
      </c>
      <c r="H154" s="109">
        <f>'[4]2020 ER Pension Amts'!H147</f>
        <v>2.767406E-2</v>
      </c>
      <c r="I154" s="109">
        <f>'[4]2020 ER Pension Amts'!I147</f>
        <v>3.9336999999999998E-4</v>
      </c>
      <c r="J154" s="107">
        <f>'[4]2020 ER Pension Amts'!J147</f>
        <v>29909767.18</v>
      </c>
      <c r="K154" s="107">
        <f>'[4]2020 ER Pension Amts'!K147</f>
        <v>0</v>
      </c>
      <c r="L154" s="107">
        <f>'[4]2020 ER Pension Amts'!L147</f>
        <v>742762.43</v>
      </c>
      <c r="M154" s="107">
        <f>'[4]2020 ER Pension Amts'!P147+'[4]2020 ER Pension Amts'!M147</f>
        <v>33933892.019999996</v>
      </c>
      <c r="N154" s="107">
        <f>'[4]2020 ER Pension Amts'!N147</f>
        <v>-2229352.66</v>
      </c>
      <c r="O154" s="107">
        <f>'[4]2020 ER Pension Amts'!O147</f>
        <v>0</v>
      </c>
      <c r="P154" s="107">
        <f>'[4]2020 ER Pension Amts'!Q147</f>
        <v>4321911.21</v>
      </c>
      <c r="Q154" s="107">
        <f>'[4]2020 ER Pension Amts'!R147</f>
        <v>9785884.0899999999</v>
      </c>
      <c r="R154" s="107">
        <f>'[4]2020 ER Pension Amts'!S147</f>
        <v>10486438.33</v>
      </c>
      <c r="S154" s="107">
        <f>'[4]2020 ER Pension Amts'!T147</f>
        <v>7853068.1500000004</v>
      </c>
      <c r="T154" s="107">
        <f>'[4]2020 ER Pension Amts'!U147</f>
        <v>285259508.83999997</v>
      </c>
      <c r="U154" s="107">
        <f>'[4]2020 ER Pension Amts'!V147</f>
        <v>187055571.30000001</v>
      </c>
      <c r="V154" s="107">
        <f>'[4]2020 ER Pension Amts'!W147</f>
        <v>200496165.47</v>
      </c>
      <c r="W154" s="107">
        <f>'[4]2020 ER Pension Amts'!X147</f>
        <v>2849931.55</v>
      </c>
      <c r="X154" s="107">
        <f>-'[4]2020 ER Pension Amts'!Y147</f>
        <v>5921.95</v>
      </c>
      <c r="Y154" s="107">
        <f>'[4]2020 ER Pension Amts'!Z147</f>
        <v>140381.91</v>
      </c>
      <c r="Z154" s="107">
        <f>'[4]2020 ER Pension Amts'!AA147</f>
        <v>23972891.140000001</v>
      </c>
    </row>
    <row r="155" spans="1:26" s="9" customFormat="1" ht="15" customHeight="1" x14ac:dyDescent="0.3">
      <c r="A155" s="105">
        <f>'[4]2020 ER Pension Amts'!A148</f>
        <v>712</v>
      </c>
      <c r="B155" s="106" t="str">
        <f>'[4]2020 ER Pension Amts'!B148</f>
        <v>DOC - PRISON ENTERPRISES</v>
      </c>
      <c r="C155" s="107">
        <f>'[4]2020 ER Pension Amts'!C148</f>
        <v>3097967.6</v>
      </c>
      <c r="D155" s="107">
        <f>'[4]2020 ER Pension Amts'!D148</f>
        <v>1310169.2012400001</v>
      </c>
      <c r="E155" s="108">
        <f>'[4]2020 ER Pension Amts'!E148</f>
        <v>0.42291240000000002</v>
      </c>
      <c r="F155" s="107">
        <f>'[4]2020 ER Pension Amts'!F148</f>
        <v>12883715.630000001</v>
      </c>
      <c r="G155" s="109">
        <f>'[4]2020 ER Pension Amts'!G148</f>
        <v>1.55776E-3</v>
      </c>
      <c r="H155" s="109">
        <f>'[4]2020 ER Pension Amts'!H148</f>
        <v>1.55916E-3</v>
      </c>
      <c r="I155" s="109">
        <f>'[4]2020 ER Pension Amts'!I148</f>
        <v>-1.3999999999999999E-6</v>
      </c>
      <c r="J155" s="107">
        <f>'[4]2020 ER Pension Amts'!J148</f>
        <v>1660010.87</v>
      </c>
      <c r="K155" s="107">
        <f>'[4]2020 ER Pension Amts'!K148</f>
        <v>0</v>
      </c>
      <c r="L155" s="107">
        <f>'[4]2020 ER Pension Amts'!L148</f>
        <v>41223.78</v>
      </c>
      <c r="M155" s="107">
        <f>'[4]2020 ER Pension Amts'!P148+'[4]2020 ER Pension Amts'!M148</f>
        <v>1883352.3199999998</v>
      </c>
      <c r="N155" s="107">
        <f>'[4]2020 ER Pension Amts'!N148</f>
        <v>-123730.47</v>
      </c>
      <c r="O155" s="107">
        <f>'[4]2020 ER Pension Amts'!O148</f>
        <v>0</v>
      </c>
      <c r="P155" s="107">
        <f>'[4]2020 ER Pension Amts'!Q148</f>
        <v>239868.79</v>
      </c>
      <c r="Q155" s="107">
        <f>'[4]2020 ER Pension Amts'!R148</f>
        <v>543122.72</v>
      </c>
      <c r="R155" s="107">
        <f>'[4]2020 ER Pension Amts'!S148</f>
        <v>582003.92000000004</v>
      </c>
      <c r="S155" s="107">
        <f>'[4]2020 ER Pension Amts'!T148</f>
        <v>435850.22</v>
      </c>
      <c r="T155" s="107">
        <f>'[4]2020 ER Pension Amts'!U148</f>
        <v>15832081.970000001</v>
      </c>
      <c r="U155" s="107">
        <f>'[4]2020 ER Pension Amts'!V148</f>
        <v>10381701.74</v>
      </c>
      <c r="V155" s="107">
        <f>'[4]2020 ER Pension Amts'!W148</f>
        <v>11295979.029999999</v>
      </c>
      <c r="W155" s="107">
        <f>'[4]2020 ER Pension Amts'!X148</f>
        <v>-10142.879999999999</v>
      </c>
      <c r="X155" s="107">
        <f>-'[4]2020 ER Pension Amts'!Y148</f>
        <v>-21.08</v>
      </c>
      <c r="Y155" s="107">
        <f>'[4]2020 ER Pension Amts'!Z148</f>
        <v>-499.62</v>
      </c>
      <c r="Z155" s="107">
        <f>'[4]2020 ER Pension Amts'!AA148</f>
        <v>1330510.52</v>
      </c>
    </row>
    <row r="156" spans="1:26" s="9" customFormat="1" ht="15" customHeight="1" x14ac:dyDescent="0.3">
      <c r="A156" s="105" t="str">
        <f>'[4]2020 ER Pension Amts'!A149</f>
        <v xml:space="preserve"> 08A-416</v>
      </c>
      <c r="B156" s="106" t="str">
        <f>'[4]2020 ER Pension Amts'!B149</f>
        <v>DOC - RAYBURN CORRECTIONAL INST</v>
      </c>
      <c r="C156" s="107">
        <f>'[4]2020 ER Pension Amts'!C149</f>
        <v>12194352.880000001</v>
      </c>
      <c r="D156" s="107">
        <f>'[4]2020 ER Pension Amts'!D149</f>
        <v>5259289.4370400002</v>
      </c>
      <c r="E156" s="108">
        <f>'[4]2020 ER Pension Amts'!E149</f>
        <v>0.43128889999999998</v>
      </c>
      <c r="F156" s="107">
        <f>'[4]2020 ER Pension Amts'!F149</f>
        <v>51717892.420000002</v>
      </c>
      <c r="G156" s="109">
        <f>'[4]2020 ER Pension Amts'!G149</f>
        <v>6.2531699999999997E-3</v>
      </c>
      <c r="H156" s="109">
        <f>'[4]2020 ER Pension Amts'!H149</f>
        <v>5.8581800000000002E-3</v>
      </c>
      <c r="I156" s="109">
        <f>'[4]2020 ER Pension Amts'!I149</f>
        <v>3.9499000000000001E-4</v>
      </c>
      <c r="J156" s="107">
        <f>'[4]2020 ER Pension Amts'!J149</f>
        <v>6663626.0899999999</v>
      </c>
      <c r="K156" s="107">
        <f>'[4]2020 ER Pension Amts'!K149</f>
        <v>0</v>
      </c>
      <c r="L156" s="107">
        <f>'[4]2020 ER Pension Amts'!L149</f>
        <v>165480.76</v>
      </c>
      <c r="M156" s="107">
        <f>'[4]2020 ER Pension Amts'!P149+'[4]2020 ER Pension Amts'!M149</f>
        <v>7560164.7699999996</v>
      </c>
      <c r="N156" s="107">
        <f>'[4]2020 ER Pension Amts'!N149</f>
        <v>-496679.64</v>
      </c>
      <c r="O156" s="107">
        <f>'[4]2020 ER Pension Amts'!O149</f>
        <v>0</v>
      </c>
      <c r="P156" s="107">
        <f>'[4]2020 ER Pension Amts'!Q149</f>
        <v>962882.8</v>
      </c>
      <c r="Q156" s="107">
        <f>'[4]2020 ER Pension Amts'!R149</f>
        <v>2180206.62</v>
      </c>
      <c r="R156" s="107">
        <f>'[4]2020 ER Pension Amts'!S149</f>
        <v>2336283.7799999998</v>
      </c>
      <c r="S156" s="107">
        <f>'[4]2020 ER Pension Amts'!T149</f>
        <v>1749592.68</v>
      </c>
      <c r="T156" s="107">
        <f>'[4]2020 ER Pension Amts'!U149</f>
        <v>63553243.130000003</v>
      </c>
      <c r="U156" s="107">
        <f>'[4]2020 ER Pension Amts'!V149</f>
        <v>41674292.469999999</v>
      </c>
      <c r="V156" s="107">
        <f>'[4]2020 ER Pension Amts'!W149</f>
        <v>42442006.219999999</v>
      </c>
      <c r="W156" s="107">
        <f>'[4]2020 ER Pension Amts'!X149</f>
        <v>2861668.31</v>
      </c>
      <c r="X156" s="107">
        <f>-'[4]2020 ER Pension Amts'!Y149</f>
        <v>5946.34</v>
      </c>
      <c r="Y156" s="107">
        <f>'[4]2020 ER Pension Amts'!Z149</f>
        <v>140960.04</v>
      </c>
      <c r="Z156" s="107">
        <f>'[4]2020 ER Pension Amts'!AA149</f>
        <v>5340943.71</v>
      </c>
    </row>
    <row r="157" spans="1:26" s="9" customFormat="1" ht="15" customHeight="1" x14ac:dyDescent="0.3">
      <c r="A157" s="105" t="str">
        <f>'[4]2020 ER Pension Amts'!A150</f>
        <v xml:space="preserve"> 08A-405</v>
      </c>
      <c r="B157" s="106" t="str">
        <f>'[4]2020 ER Pension Amts'!B150</f>
        <v>DOC - RAYMOND LABORDE CORRECTIONAL CENTER</v>
      </c>
      <c r="C157" s="107">
        <f>'[4]2020 ER Pension Amts'!C150</f>
        <v>14086620.48</v>
      </c>
      <c r="D157" s="107">
        <f>'[4]2020 ER Pension Amts'!D150</f>
        <v>6081813.17392</v>
      </c>
      <c r="E157" s="108">
        <f>'[4]2020 ER Pension Amts'!E150</f>
        <v>0.43174390000000001</v>
      </c>
      <c r="F157" s="107">
        <f>'[4]2020 ER Pension Amts'!F150</f>
        <v>59806274.799999997</v>
      </c>
      <c r="G157" s="109">
        <f>'[4]2020 ER Pension Amts'!G150</f>
        <v>7.2311299999999997E-3</v>
      </c>
      <c r="H157" s="109">
        <f>'[4]2020 ER Pension Amts'!H150</f>
        <v>7.0133599999999997E-3</v>
      </c>
      <c r="I157" s="109">
        <f>'[4]2020 ER Pension Amts'!I150</f>
        <v>2.1777E-4</v>
      </c>
      <c r="J157" s="107">
        <f>'[4]2020 ER Pension Amts'!J150</f>
        <v>7705779.0700000003</v>
      </c>
      <c r="K157" s="107">
        <f>'[4]2020 ER Pension Amts'!K150</f>
        <v>0</v>
      </c>
      <c r="L157" s="107">
        <f>'[4]2020 ER Pension Amts'!L150</f>
        <v>191361.01</v>
      </c>
      <c r="M157" s="107">
        <f>'[4]2020 ER Pension Amts'!P150+'[4]2020 ER Pension Amts'!M150</f>
        <v>8742531.2800000012</v>
      </c>
      <c r="N157" s="107">
        <f>'[4]2020 ER Pension Amts'!N150</f>
        <v>-574357.5</v>
      </c>
      <c r="O157" s="107">
        <f>'[4]2020 ER Pension Amts'!O150</f>
        <v>0</v>
      </c>
      <c r="P157" s="107">
        <f>'[4]2020 ER Pension Amts'!Q150</f>
        <v>1113472.1599999999</v>
      </c>
      <c r="Q157" s="107">
        <f>'[4]2020 ER Pension Amts'!R150</f>
        <v>2521178.46</v>
      </c>
      <c r="R157" s="107">
        <f>'[4]2020 ER Pension Amts'!S150</f>
        <v>2701665.2</v>
      </c>
      <c r="S157" s="107">
        <f>'[4]2020 ER Pension Amts'!T150</f>
        <v>2023218.97</v>
      </c>
      <c r="T157" s="107">
        <f>'[4]2020 ER Pension Amts'!U150</f>
        <v>73492606.629999995</v>
      </c>
      <c r="U157" s="107">
        <f>'[4]2020 ER Pension Amts'!V150</f>
        <v>48191913.310000002</v>
      </c>
      <c r="V157" s="107">
        <f>'[4]2020 ER Pension Amts'!W150</f>
        <v>50811185.170000002</v>
      </c>
      <c r="W157" s="107">
        <f>'[4]2020 ER Pension Amts'!X150</f>
        <v>1577724.77</v>
      </c>
      <c r="X157" s="107">
        <f>-'[4]2020 ER Pension Amts'!Y150</f>
        <v>3278.4</v>
      </c>
      <c r="Y157" s="107">
        <f>'[4]2020 ER Pension Amts'!Z150</f>
        <v>77715.56</v>
      </c>
      <c r="Z157" s="107">
        <f>'[4]2020 ER Pension Amts'!AA150</f>
        <v>6176236.7400000002</v>
      </c>
    </row>
    <row r="158" spans="1:26" s="9" customFormat="1" ht="15" customHeight="1" x14ac:dyDescent="0.3">
      <c r="A158" s="105" t="str">
        <f>'[4]2020 ER Pension Amts'!A151</f>
        <v xml:space="preserve"> 19-699</v>
      </c>
      <c r="B158" s="106" t="str">
        <f>'[4]2020 ER Pension Amts'!B151</f>
        <v xml:space="preserve">DOE - SPECIAL SCHOOL DISTRICTS </v>
      </c>
      <c r="C158" s="107">
        <f>'[4]2020 ER Pension Amts'!C151</f>
        <v>369979.44</v>
      </c>
      <c r="D158" s="107">
        <f>'[4]2020 ER Pension Amts'!D151</f>
        <v>148361.75544000001</v>
      </c>
      <c r="E158" s="108">
        <f>'[4]2020 ER Pension Amts'!E151</f>
        <v>0.40100000000000002</v>
      </c>
      <c r="F158" s="107">
        <f>'[4]2020 ER Pension Amts'!F151</f>
        <v>1458945.82</v>
      </c>
      <c r="G158" s="109">
        <f>'[4]2020 ER Pension Amts'!G151</f>
        <v>1.7640000000000001E-4</v>
      </c>
      <c r="H158" s="109">
        <f>'[4]2020 ER Pension Amts'!H151</f>
        <v>2.2294E-4</v>
      </c>
      <c r="I158" s="109">
        <f>'[4]2020 ER Pension Amts'!I151</f>
        <v>-4.6539999999999998E-5</v>
      </c>
      <c r="J158" s="107">
        <f>'[4]2020 ER Pension Amts'!J151</f>
        <v>187978.84</v>
      </c>
      <c r="K158" s="107">
        <f>'[4]2020 ER Pension Amts'!K151</f>
        <v>0</v>
      </c>
      <c r="L158" s="107">
        <f>'[4]2020 ER Pension Amts'!L151</f>
        <v>4668.16</v>
      </c>
      <c r="M158" s="107">
        <f>'[4]2020 ER Pension Amts'!P151+'[4]2020 ER Pension Amts'!M151</f>
        <v>213269.92</v>
      </c>
      <c r="N158" s="107">
        <f>'[4]2020 ER Pension Amts'!N151</f>
        <v>-14011.18</v>
      </c>
      <c r="O158" s="107">
        <f>'[4]2020 ER Pension Amts'!O151</f>
        <v>0</v>
      </c>
      <c r="P158" s="107">
        <f>'[4]2020 ER Pension Amts'!Q151</f>
        <v>27162.63</v>
      </c>
      <c r="Q158" s="107">
        <f>'[4]2020 ER Pension Amts'!R151</f>
        <v>61502.96</v>
      </c>
      <c r="R158" s="107">
        <f>'[4]2020 ER Pension Amts'!S151</f>
        <v>65905.850000000006</v>
      </c>
      <c r="S158" s="107">
        <f>'[4]2020 ER Pension Amts'!T151</f>
        <v>49355.47</v>
      </c>
      <c r="T158" s="107">
        <f>'[4]2020 ER Pension Amts'!U151</f>
        <v>1792817.42</v>
      </c>
      <c r="U158" s="107">
        <f>'[4]2020 ER Pension Amts'!V151</f>
        <v>1175618.96</v>
      </c>
      <c r="V158" s="107">
        <f>'[4]2020 ER Pension Amts'!W151</f>
        <v>1615180.97</v>
      </c>
      <c r="W158" s="107">
        <f>'[4]2020 ER Pension Amts'!X151</f>
        <v>-337178.27</v>
      </c>
      <c r="X158" s="107">
        <f>-'[4]2020 ER Pension Amts'!Y151</f>
        <v>-700.63</v>
      </c>
      <c r="Y158" s="107">
        <f>'[4]2020 ER Pension Amts'!Z151</f>
        <v>-16608.73</v>
      </c>
      <c r="Z158" s="107">
        <f>'[4]2020 ER Pension Amts'!AA151</f>
        <v>150666.38</v>
      </c>
    </row>
    <row r="159" spans="1:26" s="9" customFormat="1" ht="15" customHeight="1" x14ac:dyDescent="0.3">
      <c r="A159" s="105" t="str">
        <f>'[4]2020 ER Pension Amts'!A152</f>
        <v xml:space="preserve"> 19-678</v>
      </c>
      <c r="B159" s="106" t="str">
        <f>'[4]2020 ER Pension Amts'!B152</f>
        <v>DOE - STATE ACTIVITIES</v>
      </c>
      <c r="C159" s="107">
        <f>'[4]2020 ER Pension Amts'!C152</f>
        <v>22271977.32</v>
      </c>
      <c r="D159" s="107">
        <f>'[4]2020 ER Pension Amts'!D152</f>
        <v>8931062.9053199999</v>
      </c>
      <c r="E159" s="108">
        <f>'[4]2020 ER Pension Amts'!E152</f>
        <v>0.40100000000000002</v>
      </c>
      <c r="F159" s="107">
        <f>'[4]2020 ER Pension Amts'!F152</f>
        <v>87824816.459999993</v>
      </c>
      <c r="G159" s="109">
        <f>'[4]2020 ER Pension Amts'!G152</f>
        <v>1.0618829999999999E-2</v>
      </c>
      <c r="H159" s="109">
        <f>'[4]2020 ER Pension Amts'!H152</f>
        <v>1.07134E-2</v>
      </c>
      <c r="I159" s="109">
        <f>'[4]2020 ER Pension Amts'!I152</f>
        <v>-9.4569999999999997E-5</v>
      </c>
      <c r="J159" s="107">
        <f>'[4]2020 ER Pension Amts'!J152</f>
        <v>11315846.619999999</v>
      </c>
      <c r="K159" s="107">
        <f>'[4]2020 ER Pension Amts'!K152</f>
        <v>0</v>
      </c>
      <c r="L159" s="107">
        <f>'[4]2020 ER Pension Amts'!L152</f>
        <v>281011.40999999997</v>
      </c>
      <c r="M159" s="107">
        <f>'[4]2020 ER Pension Amts'!P152+'[4]2020 ER Pension Amts'!M152</f>
        <v>12838305.129999999</v>
      </c>
      <c r="N159" s="107">
        <f>'[4]2020 ER Pension Amts'!N152</f>
        <v>-843437.28</v>
      </c>
      <c r="O159" s="107">
        <f>'[4]2020 ER Pension Amts'!O152</f>
        <v>0</v>
      </c>
      <c r="P159" s="107">
        <f>'[4]2020 ER Pension Amts'!Q152</f>
        <v>1635120.87</v>
      </c>
      <c r="Q159" s="107">
        <f>'[4]2020 ER Pension Amts'!R152</f>
        <v>3702321.14</v>
      </c>
      <c r="R159" s="107">
        <f>'[4]2020 ER Pension Amts'!S152</f>
        <v>3967363.81</v>
      </c>
      <c r="S159" s="107">
        <f>'[4]2020 ER Pension Amts'!T152</f>
        <v>2971073.44</v>
      </c>
      <c r="T159" s="107">
        <f>'[4]2020 ER Pension Amts'!U152</f>
        <v>107923035</v>
      </c>
      <c r="U159" s="107">
        <f>'[4]2020 ER Pension Amts'!V152</f>
        <v>70769262.170000002</v>
      </c>
      <c r="V159" s="107">
        <f>'[4]2020 ER Pension Amts'!W152</f>
        <v>77617654.189999998</v>
      </c>
      <c r="W159" s="107">
        <f>'[4]2020 ER Pension Amts'!X152</f>
        <v>-685151.45</v>
      </c>
      <c r="X159" s="107">
        <f>-'[4]2020 ER Pension Amts'!Y152</f>
        <v>-1423.7</v>
      </c>
      <c r="Y159" s="107">
        <f>'[4]2020 ER Pension Amts'!Z152</f>
        <v>-33749.19</v>
      </c>
      <c r="Z159" s="107">
        <f>'[4]2020 ER Pension Amts'!AA152</f>
        <v>9069731.5600000005</v>
      </c>
    </row>
    <row r="160" spans="1:26" s="9" customFormat="1" ht="15" customHeight="1" x14ac:dyDescent="0.3">
      <c r="A160" s="105" t="str">
        <f>'[4]2020 ER Pension Amts'!A153</f>
        <v xml:space="preserve"> 07-273</v>
      </c>
      <c r="B160" s="106" t="str">
        <f>'[4]2020 ER Pension Amts'!B153</f>
        <v>DOTD - ADMINISTRATION</v>
      </c>
      <c r="C160" s="107">
        <f>'[4]2020 ER Pension Amts'!C153</f>
        <v>12525164.4</v>
      </c>
      <c r="D160" s="107">
        <f>'[4]2020 ER Pension Amts'!D153</f>
        <v>5022590.9243999999</v>
      </c>
      <c r="E160" s="108">
        <f>'[4]2020 ER Pension Amts'!E153</f>
        <v>0.40100000000000002</v>
      </c>
      <c r="F160" s="107">
        <f>'[4]2020 ER Pension Amts'!F153</f>
        <v>49390278.350000001</v>
      </c>
      <c r="G160" s="109">
        <f>'[4]2020 ER Pension Amts'!G153</f>
        <v>5.9717399999999997E-3</v>
      </c>
      <c r="H160" s="109">
        <f>'[4]2020 ER Pension Amts'!H153</f>
        <v>5.8506599999999997E-3</v>
      </c>
      <c r="I160" s="109">
        <f>'[4]2020 ER Pension Amts'!I153</f>
        <v>1.2108E-4</v>
      </c>
      <c r="J160" s="107">
        <f>'[4]2020 ER Pension Amts'!J153</f>
        <v>6363723.1100000003</v>
      </c>
      <c r="K160" s="107">
        <f>'[4]2020 ER Pension Amts'!K153</f>
        <v>0</v>
      </c>
      <c r="L160" s="107">
        <f>'[4]2020 ER Pension Amts'!L153</f>
        <v>158033.14000000001</v>
      </c>
      <c r="M160" s="107">
        <f>'[4]2020 ER Pension Amts'!P153+'[4]2020 ER Pension Amts'!M153</f>
        <v>7219912.2000000002</v>
      </c>
      <c r="N160" s="107">
        <f>'[4]2020 ER Pension Amts'!N153</f>
        <v>-474326.09</v>
      </c>
      <c r="O160" s="107">
        <f>'[4]2020 ER Pension Amts'!O153</f>
        <v>0</v>
      </c>
      <c r="P160" s="107">
        <f>'[4]2020 ER Pension Amts'!Q153</f>
        <v>919547.32</v>
      </c>
      <c r="Q160" s="107">
        <f>'[4]2020 ER Pension Amts'!R153</f>
        <v>2082084.3</v>
      </c>
      <c r="R160" s="107">
        <f>'[4]2020 ER Pension Amts'!S153</f>
        <v>2231137.06</v>
      </c>
      <c r="S160" s="107">
        <f>'[4]2020 ER Pension Amts'!T153</f>
        <v>1670850.5600000001</v>
      </c>
      <c r="T160" s="107">
        <f>'[4]2020 ER Pension Amts'!U153</f>
        <v>60692967.590000004</v>
      </c>
      <c r="U160" s="107">
        <f>'[4]2020 ER Pension Amts'!V153</f>
        <v>39798700.390000001</v>
      </c>
      <c r="V160" s="107">
        <f>'[4]2020 ER Pension Amts'!W153</f>
        <v>42387524.469999999</v>
      </c>
      <c r="W160" s="107">
        <f>'[4]2020 ER Pension Amts'!X153</f>
        <v>877214.1</v>
      </c>
      <c r="X160" s="107">
        <f>-'[4]2020 ER Pension Amts'!Y153</f>
        <v>1822.79</v>
      </c>
      <c r="Y160" s="107">
        <f>'[4]2020 ER Pension Amts'!Z153</f>
        <v>43209.81</v>
      </c>
      <c r="Z160" s="107">
        <f>'[4]2020 ER Pension Amts'!AA153</f>
        <v>5100569.34</v>
      </c>
    </row>
    <row r="161" spans="1:26" s="9" customFormat="1" ht="15" customHeight="1" x14ac:dyDescent="0.3">
      <c r="A161" s="110" t="str">
        <f>'[4]2020 ER Pension Amts'!A154</f>
        <v xml:space="preserve"> 07-276</v>
      </c>
      <c r="B161" s="111" t="str">
        <f>'[4]2020 ER Pension Amts'!B154</f>
        <v xml:space="preserve">DOTD - ENGINEERING AND OPERATIONS </v>
      </c>
      <c r="C161" s="107">
        <f>'[4]2020 ER Pension Amts'!C154</f>
        <v>191652729.94</v>
      </c>
      <c r="D161" s="107">
        <f>'[4]2020 ER Pension Amts'!D154</f>
        <v>76852744.705939993</v>
      </c>
      <c r="E161" s="108">
        <f>'[4]2020 ER Pension Amts'!E154</f>
        <v>0.40100000000000002</v>
      </c>
      <c r="F161" s="107">
        <f>'[4]2020 ER Pension Amts'!F154</f>
        <v>755741625.58000004</v>
      </c>
      <c r="G161" s="109">
        <f>'[4]2020 ER Pension Amts'!G154</f>
        <v>9.137613E-2</v>
      </c>
      <c r="H161" s="109">
        <f>'[4]2020 ER Pension Amts'!H154</f>
        <v>9.1707709999999998E-2</v>
      </c>
      <c r="I161" s="109">
        <f>'[4]2020 ER Pension Amts'!I154</f>
        <v>-3.3157999999999999E-4</v>
      </c>
      <c r="J161" s="107">
        <f>'[4]2020 ER Pension Amts'!J154</f>
        <v>97374030.120000005</v>
      </c>
      <c r="K161" s="107">
        <f>'[4]2020 ER Pension Amts'!K154</f>
        <v>0</v>
      </c>
      <c r="L161" s="107">
        <f>'[4]2020 ER Pension Amts'!L154</f>
        <v>2418132.2200000002</v>
      </c>
      <c r="M161" s="107">
        <f>'[4]2020 ER Pension Amts'!P154+'[4]2020 ER Pension Amts'!M154</f>
        <v>110474942.94999999</v>
      </c>
      <c r="N161" s="107">
        <f>'[4]2020 ER Pension Amts'!N154</f>
        <v>-7257865.0099999998</v>
      </c>
      <c r="O161" s="107">
        <f>'[4]2020 ER Pension Amts'!O154</f>
        <v>0</v>
      </c>
      <c r="P161" s="107">
        <f>'[4]2020 ER Pension Amts'!Q154</f>
        <v>14070384.1</v>
      </c>
      <c r="Q161" s="107">
        <f>'[4]2020 ER Pension Amts'!R154</f>
        <v>31858856.219999999</v>
      </c>
      <c r="R161" s="107">
        <f>'[4]2020 ER Pension Amts'!S154</f>
        <v>34139575.729999997</v>
      </c>
      <c r="S161" s="107">
        <f>'[4]2020 ER Pension Amts'!T154</f>
        <v>25566394.09</v>
      </c>
      <c r="T161" s="107">
        <f>'[4]2020 ER Pension Amts'!U154</f>
        <v>928688874.02999997</v>
      </c>
      <c r="U161" s="107">
        <f>'[4]2020 ER Pension Amts'!V154</f>
        <v>608976817.63</v>
      </c>
      <c r="V161" s="107">
        <f>'[4]2020 ER Pension Amts'!W154</f>
        <v>664414191.25999999</v>
      </c>
      <c r="W161" s="107">
        <f>'[4]2020 ER Pension Amts'!X154</f>
        <v>-2402051.35</v>
      </c>
      <c r="X161" s="107">
        <f>-'[4]2020 ER Pension Amts'!Y154</f>
        <v>-4991.74</v>
      </c>
      <c r="Y161" s="107">
        <f>'[4]2020 ER Pension Amts'!Z154</f>
        <v>-118319.92</v>
      </c>
      <c r="Z161" s="107">
        <f>'[4]2020 ER Pension Amts'!AA154</f>
        <v>78045977.760000005</v>
      </c>
    </row>
    <row r="162" spans="1:26" s="9" customFormat="1" ht="15" customHeight="1" x14ac:dyDescent="0.3">
      <c r="A162" s="105" t="str">
        <f>'[4]2020 ER Pension Amts'!A155</f>
        <v xml:space="preserve"> 08B-425</v>
      </c>
      <c r="B162" s="106" t="str">
        <f>'[4]2020 ER Pension Amts'!B155</f>
        <v>DPS - LA HIGHWAY SAFETY COMMISSION</v>
      </c>
      <c r="C162" s="107">
        <f>'[4]2020 ER Pension Amts'!C155</f>
        <v>931292.24</v>
      </c>
      <c r="D162" s="107">
        <f>'[4]2020 ER Pension Amts'!D155</f>
        <v>373448.18823999999</v>
      </c>
      <c r="E162" s="108">
        <f>'[4]2020 ER Pension Amts'!E155</f>
        <v>0.40100000000000002</v>
      </c>
      <c r="F162" s="107">
        <f>'[4]2020 ER Pension Amts'!F155</f>
        <v>3672341.96</v>
      </c>
      <c r="G162" s="109">
        <f>'[4]2020 ER Pension Amts'!G155</f>
        <v>4.4401999999999999E-4</v>
      </c>
      <c r="H162" s="109">
        <f>'[4]2020 ER Pension Amts'!H155</f>
        <v>3.6636999999999998E-4</v>
      </c>
      <c r="I162" s="109">
        <f>'[4]2020 ER Pension Amts'!I155</f>
        <v>7.7650000000000004E-5</v>
      </c>
      <c r="J162" s="107">
        <f>'[4]2020 ER Pension Amts'!J155</f>
        <v>473165.33</v>
      </c>
      <c r="K162" s="107">
        <f>'[4]2020 ER Pension Amts'!K155</f>
        <v>0</v>
      </c>
      <c r="L162" s="107">
        <f>'[4]2020 ER Pension Amts'!L155</f>
        <v>11750.32</v>
      </c>
      <c r="M162" s="107">
        <f>'[4]2020 ER Pension Amts'!P155+'[4]2020 ER Pension Amts'!M155</f>
        <v>536826.02</v>
      </c>
      <c r="N162" s="107">
        <f>'[4]2020 ER Pension Amts'!N155</f>
        <v>-35267.82</v>
      </c>
      <c r="O162" s="107">
        <f>'[4]2020 ER Pension Amts'!O155</f>
        <v>0</v>
      </c>
      <c r="P162" s="107">
        <f>'[4]2020 ER Pension Amts'!Q155</f>
        <v>68371.600000000006</v>
      </c>
      <c r="Q162" s="107">
        <f>'[4]2020 ER Pension Amts'!R155</f>
        <v>154810.34</v>
      </c>
      <c r="R162" s="107">
        <f>'[4]2020 ER Pension Amts'!S155</f>
        <v>165892.94</v>
      </c>
      <c r="S162" s="107">
        <f>'[4]2020 ER Pension Amts'!T155</f>
        <v>124233.65</v>
      </c>
      <c r="T162" s="107">
        <f>'[4]2020 ER Pension Amts'!U155</f>
        <v>4512736.9000000004</v>
      </c>
      <c r="U162" s="107">
        <f>'[4]2020 ER Pension Amts'!V155</f>
        <v>2959174.2</v>
      </c>
      <c r="V162" s="107">
        <f>'[4]2020 ER Pension Amts'!W155</f>
        <v>2654318.89</v>
      </c>
      <c r="W162" s="107">
        <f>'[4]2020 ER Pension Amts'!X155</f>
        <v>562567.52</v>
      </c>
      <c r="X162" s="107">
        <f>-'[4]2020 ER Pension Amts'!Y155</f>
        <v>1168.97</v>
      </c>
      <c r="Y162" s="107">
        <f>'[4]2020 ER Pension Amts'!Z155</f>
        <v>27710.95</v>
      </c>
      <c r="Z162" s="107">
        <f>'[4]2020 ER Pension Amts'!AA155</f>
        <v>379245.38</v>
      </c>
    </row>
    <row r="163" spans="1:26" s="9" customFormat="1" ht="15" customHeight="1" x14ac:dyDescent="0.3">
      <c r="A163" s="110" t="str">
        <f>'[4]2020 ER Pension Amts'!A156</f>
        <v xml:space="preserve"> 08B-424</v>
      </c>
      <c r="B163" s="111" t="str">
        <f>'[4]2020 ER Pension Amts'!B156</f>
        <v>DPS - LIQUEFIED PETROLEUM GAS COMMISSION</v>
      </c>
      <c r="C163" s="107">
        <f>'[4]2020 ER Pension Amts'!C156</f>
        <v>687291.36</v>
      </c>
      <c r="D163" s="107">
        <f>'[4]2020 ER Pension Amts'!D156</f>
        <v>275603.83536000003</v>
      </c>
      <c r="E163" s="108">
        <f>'[4]2020 ER Pension Amts'!E156</f>
        <v>0.40100000000000002</v>
      </c>
      <c r="F163" s="107">
        <f>'[4]2020 ER Pension Amts'!F156</f>
        <v>2710215.17</v>
      </c>
      <c r="G163" s="109">
        <f>'[4]2020 ER Pension Amts'!G156</f>
        <v>3.2769E-4</v>
      </c>
      <c r="H163" s="109">
        <f>'[4]2020 ER Pension Amts'!H156</f>
        <v>2.8907999999999999E-4</v>
      </c>
      <c r="I163" s="109">
        <f>'[4]2020 ER Pension Amts'!I156</f>
        <v>3.8609999999999998E-5</v>
      </c>
      <c r="J163" s="107">
        <f>'[4]2020 ER Pension Amts'!J156</f>
        <v>349199.47</v>
      </c>
      <c r="K163" s="107">
        <f>'[4]2020 ER Pension Amts'!K156</f>
        <v>0</v>
      </c>
      <c r="L163" s="107">
        <f>'[4]2020 ER Pension Amts'!L156</f>
        <v>8671.82</v>
      </c>
      <c r="M163" s="107">
        <f>'[4]2020 ER Pension Amts'!P156+'[4]2020 ER Pension Amts'!M156</f>
        <v>396181.52</v>
      </c>
      <c r="N163" s="107">
        <f>'[4]2020 ER Pension Amts'!N156</f>
        <v>-26027.91</v>
      </c>
      <c r="O163" s="107">
        <f>'[4]2020 ER Pension Amts'!O156</f>
        <v>0</v>
      </c>
      <c r="P163" s="107">
        <f>'[4]2020 ER Pension Amts'!Q156</f>
        <v>50458.74</v>
      </c>
      <c r="Q163" s="107">
        <f>'[4]2020 ER Pension Amts'!R156</f>
        <v>114251.16</v>
      </c>
      <c r="R163" s="107">
        <f>'[4]2020 ER Pension Amts'!S156</f>
        <v>122430.2</v>
      </c>
      <c r="S163" s="107">
        <f>'[4]2020 ER Pension Amts'!T156</f>
        <v>91685.34</v>
      </c>
      <c r="T163" s="107">
        <f>'[4]2020 ER Pension Amts'!U156</f>
        <v>3330432.76</v>
      </c>
      <c r="U163" s="107">
        <f>'[4]2020 ER Pension Amts'!V156</f>
        <v>2183892.15</v>
      </c>
      <c r="V163" s="107">
        <f>'[4]2020 ER Pension Amts'!W156</f>
        <v>2094359.54</v>
      </c>
      <c r="W163" s="107">
        <f>'[4]2020 ER Pension Amts'!X156</f>
        <v>279726.09999999998</v>
      </c>
      <c r="X163" s="107">
        <f>-'[4]2020 ER Pension Amts'!Y156</f>
        <v>581.25</v>
      </c>
      <c r="Y163" s="107">
        <f>'[4]2020 ER Pension Amts'!Z156</f>
        <v>13778.75</v>
      </c>
      <c r="Z163" s="107">
        <f>'[4]2020 ER Pension Amts'!AA156</f>
        <v>279885.86</v>
      </c>
    </row>
    <row r="164" spans="1:26" s="9" customFormat="1" ht="15" customHeight="1" x14ac:dyDescent="0.3">
      <c r="A164" s="105" t="str">
        <f>'[4]2020 ER Pension Amts'!A157</f>
        <v xml:space="preserve"> 08B-423</v>
      </c>
      <c r="B164" s="106" t="str">
        <f>'[4]2020 ER Pension Amts'!B157</f>
        <v>DPS - LOUISIANA GAMING CONTROL BOARD</v>
      </c>
      <c r="C164" s="107">
        <f>'[4]2020 ER Pension Amts'!C157</f>
        <v>157351.92000000001</v>
      </c>
      <c r="D164" s="107">
        <f>'[4]2020 ER Pension Amts'!D157</f>
        <v>63098.119919999997</v>
      </c>
      <c r="E164" s="108">
        <f>'[4]2020 ER Pension Amts'!E157</f>
        <v>0.40100000000000002</v>
      </c>
      <c r="F164" s="107">
        <f>'[4]2020 ER Pension Amts'!F157</f>
        <v>620465.51</v>
      </c>
      <c r="G164" s="109">
        <f>'[4]2020 ER Pension Amts'!G157</f>
        <v>7.5019999999999997E-5</v>
      </c>
      <c r="H164" s="109">
        <f>'[4]2020 ER Pension Amts'!H157</f>
        <v>1.1095999999999999E-4</v>
      </c>
      <c r="I164" s="109">
        <f>'[4]2020 ER Pension Amts'!I157</f>
        <v>-3.5939999999999998E-5</v>
      </c>
      <c r="J164" s="107">
        <f>'[4]2020 ER Pension Amts'!J157</f>
        <v>79944.289999999994</v>
      </c>
      <c r="K164" s="107">
        <f>'[4]2020 ER Pension Amts'!K157</f>
        <v>0</v>
      </c>
      <c r="L164" s="107">
        <f>'[4]2020 ER Pension Amts'!L157</f>
        <v>1985.29</v>
      </c>
      <c r="M164" s="107">
        <f>'[4]2020 ER Pension Amts'!P157+'[4]2020 ER Pension Amts'!M157</f>
        <v>90700.17</v>
      </c>
      <c r="N164" s="107">
        <f>'[4]2020 ER Pension Amts'!N157</f>
        <v>-5958.72</v>
      </c>
      <c r="O164" s="107">
        <f>'[4]2020 ER Pension Amts'!O157</f>
        <v>0</v>
      </c>
      <c r="P164" s="107">
        <f>'[4]2020 ER Pension Amts'!Q157</f>
        <v>11551.82</v>
      </c>
      <c r="Q164" s="107">
        <f>'[4]2020 ER Pension Amts'!R157</f>
        <v>26156.19</v>
      </c>
      <c r="R164" s="107">
        <f>'[4]2020 ER Pension Amts'!S157</f>
        <v>28028.67</v>
      </c>
      <c r="S164" s="107">
        <f>'[4]2020 ER Pension Amts'!T157</f>
        <v>20990.06</v>
      </c>
      <c r="T164" s="107">
        <f>'[4]2020 ER Pension Amts'!U157</f>
        <v>762455.57</v>
      </c>
      <c r="U164" s="107">
        <f>'[4]2020 ER Pension Amts'!V157</f>
        <v>499971.28</v>
      </c>
      <c r="V164" s="107">
        <f>'[4]2020 ER Pension Amts'!W157</f>
        <v>803895.58</v>
      </c>
      <c r="W164" s="107">
        <f>'[4]2020 ER Pension Amts'!X157</f>
        <v>-260382.18</v>
      </c>
      <c r="X164" s="107">
        <f>-'[4]2020 ER Pension Amts'!Y157</f>
        <v>-541.05999999999995</v>
      </c>
      <c r="Y164" s="107">
        <f>'[4]2020 ER Pension Amts'!Z157</f>
        <v>-12825.9</v>
      </c>
      <c r="Z164" s="107">
        <f>'[4]2020 ER Pension Amts'!AA157</f>
        <v>64075.92</v>
      </c>
    </row>
    <row r="165" spans="1:26" s="9" customFormat="1" ht="15" customHeight="1" x14ac:dyDescent="0.3">
      <c r="A165" s="105" t="str">
        <f>'[4]2020 ER Pension Amts'!A158</f>
        <v xml:space="preserve"> 08B-418</v>
      </c>
      <c r="B165" s="106" t="str">
        <f>'[4]2020 ER Pension Amts'!B158</f>
        <v>DPS - OFFICE OF MGT AND FINANCE</v>
      </c>
      <c r="C165" s="107">
        <f>'[4]2020 ER Pension Amts'!C158</f>
        <v>6321715.3899999997</v>
      </c>
      <c r="D165" s="107">
        <f>'[4]2020 ER Pension Amts'!D158</f>
        <v>2535007.87139</v>
      </c>
      <c r="E165" s="108">
        <f>'[4]2020 ER Pension Amts'!E158</f>
        <v>0.40100000000000002</v>
      </c>
      <c r="F165" s="107">
        <f>'[4]2020 ER Pension Amts'!F158</f>
        <v>24928372.010000002</v>
      </c>
      <c r="G165" s="109">
        <f>'[4]2020 ER Pension Amts'!G158</f>
        <v>3.0140700000000002E-3</v>
      </c>
      <c r="H165" s="109">
        <f>'[4]2020 ER Pension Amts'!H158</f>
        <v>3.0128300000000002E-3</v>
      </c>
      <c r="I165" s="109">
        <f>'[4]2020 ER Pension Amts'!I158</f>
        <v>1.24E-6</v>
      </c>
      <c r="J165" s="107">
        <f>'[4]2020 ER Pension Amts'!J158</f>
        <v>3211912.6</v>
      </c>
      <c r="K165" s="107">
        <f>'[4]2020 ER Pension Amts'!K158</f>
        <v>0</v>
      </c>
      <c r="L165" s="107">
        <f>'[4]2020 ER Pension Amts'!L158</f>
        <v>79762.84</v>
      </c>
      <c r="M165" s="107">
        <f>'[4]2020 ER Pension Amts'!P158+'[4]2020 ER Pension Amts'!M158</f>
        <v>3644050.2700000005</v>
      </c>
      <c r="N165" s="107">
        <f>'[4]2020 ER Pension Amts'!N158</f>
        <v>-239402.93</v>
      </c>
      <c r="O165" s="107">
        <f>'[4]2020 ER Pension Amts'!O158</f>
        <v>0</v>
      </c>
      <c r="P165" s="107">
        <f>'[4]2020 ER Pension Amts'!Q158</f>
        <v>464115.99</v>
      </c>
      <c r="Q165" s="107">
        <f>'[4]2020 ER Pension Amts'!R158</f>
        <v>1050874.26</v>
      </c>
      <c r="R165" s="107">
        <f>'[4]2020 ER Pension Amts'!S158</f>
        <v>1126104.5</v>
      </c>
      <c r="S165" s="107">
        <f>'[4]2020 ER Pension Amts'!T158</f>
        <v>843315.44</v>
      </c>
      <c r="T165" s="107">
        <f>'[4]2020 ER Pension Amts'!U158</f>
        <v>30633090.66</v>
      </c>
      <c r="U165" s="107">
        <f>'[4]2020 ER Pension Amts'!V158</f>
        <v>20087289.280000001</v>
      </c>
      <c r="V165" s="107">
        <f>'[4]2020 ER Pension Amts'!W158</f>
        <v>21827692.149999999</v>
      </c>
      <c r="W165" s="107">
        <f>'[4]2020 ER Pension Amts'!X158</f>
        <v>8983.69</v>
      </c>
      <c r="X165" s="107">
        <f>-'[4]2020 ER Pension Amts'!Y158</f>
        <v>18.670000000000002</v>
      </c>
      <c r="Y165" s="107">
        <f>'[4]2020 ER Pension Amts'!Z158</f>
        <v>442.52</v>
      </c>
      <c r="Z165" s="107">
        <f>'[4]2020 ER Pension Amts'!AA158</f>
        <v>2574370.79</v>
      </c>
    </row>
    <row r="166" spans="1:26" s="9" customFormat="1" ht="15" customHeight="1" x14ac:dyDescent="0.3">
      <c r="A166" s="105" t="str">
        <f>'[4]2020 ER Pension Amts'!A159</f>
        <v xml:space="preserve"> 08B-420</v>
      </c>
      <c r="B166" s="106" t="str">
        <f>'[4]2020 ER Pension Amts'!B159</f>
        <v>DPS - OFFICE OF MOTOR VEHICLES</v>
      </c>
      <c r="C166" s="107">
        <f>'[4]2020 ER Pension Amts'!C159</f>
        <v>19961251.809999999</v>
      </c>
      <c r="D166" s="107">
        <f>'[4]2020 ER Pension Amts'!D159</f>
        <v>8007735.6481699999</v>
      </c>
      <c r="E166" s="108">
        <f>'[4]2020 ER Pension Amts'!E159</f>
        <v>0.40116400000000002</v>
      </c>
      <c r="F166" s="107">
        <f>'[4]2020 ER Pension Amts'!F159</f>
        <v>78745111.819999993</v>
      </c>
      <c r="G166" s="109">
        <f>'[4]2020 ER Pension Amts'!G159</f>
        <v>9.5210099999999999E-3</v>
      </c>
      <c r="H166" s="109">
        <f>'[4]2020 ER Pension Amts'!H159</f>
        <v>9.4076200000000002E-3</v>
      </c>
      <c r="I166" s="109">
        <f>'[4]2020 ER Pension Amts'!I159</f>
        <v>1.1339E-4</v>
      </c>
      <c r="J166" s="107">
        <f>'[4]2020 ER Pension Amts'!J159</f>
        <v>10145966.07</v>
      </c>
      <c r="K166" s="107">
        <f>'[4]2020 ER Pension Amts'!K159</f>
        <v>0</v>
      </c>
      <c r="L166" s="107">
        <f>'[4]2020 ER Pension Amts'!L159</f>
        <v>251959.25</v>
      </c>
      <c r="M166" s="107">
        <f>'[4]2020 ER Pension Amts'!P159+'[4]2020 ER Pension Amts'!M159</f>
        <v>11511026.310000001</v>
      </c>
      <c r="N166" s="107">
        <f>'[4]2020 ER Pension Amts'!N159</f>
        <v>-756239.13</v>
      </c>
      <c r="O166" s="107">
        <f>'[4]2020 ER Pension Amts'!O159</f>
        <v>0</v>
      </c>
      <c r="P166" s="107">
        <f>'[4]2020 ER Pension Amts'!Q159</f>
        <v>1466075.09</v>
      </c>
      <c r="Q166" s="107">
        <f>'[4]2020 ER Pension Amts'!R159</f>
        <v>3319559.37</v>
      </c>
      <c r="R166" s="107">
        <f>'[4]2020 ER Pension Amts'!S159</f>
        <v>3557200.79</v>
      </c>
      <c r="S166" s="107">
        <f>'[4]2020 ER Pension Amts'!T159</f>
        <v>2663911.17</v>
      </c>
      <c r="T166" s="107">
        <f>'[4]2020 ER Pension Amts'!U159</f>
        <v>96765490.689999998</v>
      </c>
      <c r="U166" s="107">
        <f>'[4]2020 ER Pension Amts'!V159</f>
        <v>63452833.579999998</v>
      </c>
      <c r="V166" s="107">
        <f>'[4]2020 ER Pension Amts'!W159</f>
        <v>68157391.299999997</v>
      </c>
      <c r="W166" s="107">
        <f>'[4]2020 ER Pension Amts'!X159</f>
        <v>821500.72</v>
      </c>
      <c r="X166" s="107">
        <f>-'[4]2020 ER Pension Amts'!Y159</f>
        <v>1707.02</v>
      </c>
      <c r="Y166" s="107">
        <f>'[4]2020 ER Pension Amts'!Z159</f>
        <v>40465.480000000003</v>
      </c>
      <c r="Z166" s="107">
        <f>'[4]2020 ER Pension Amts'!AA159</f>
        <v>8132063.9699999997</v>
      </c>
    </row>
    <row r="167" spans="1:26" s="9" customFormat="1" ht="15" customHeight="1" x14ac:dyDescent="0.3">
      <c r="A167" s="105" t="str">
        <f>'[4]2020 ER Pension Amts'!A160</f>
        <v xml:space="preserve"> 08B-422</v>
      </c>
      <c r="B167" s="106" t="str">
        <f>'[4]2020 ER Pension Amts'!B160</f>
        <v>DPS - OFFICE OF STATE FIRE MARSHALL</v>
      </c>
      <c r="C167" s="107">
        <f>'[4]2020 ER Pension Amts'!C160</f>
        <v>9872532.6600000001</v>
      </c>
      <c r="D167" s="107">
        <f>'[4]2020 ER Pension Amts'!D160</f>
        <v>4109207.5109399999</v>
      </c>
      <c r="E167" s="108">
        <f>'[4]2020 ER Pension Amts'!E160</f>
        <v>0.41622619999999999</v>
      </c>
      <c r="F167" s="107">
        <f>'[4]2020 ER Pension Amts'!F160</f>
        <v>40408415.710000001</v>
      </c>
      <c r="G167" s="109">
        <f>'[4]2020 ER Pension Amts'!G160</f>
        <v>4.8857500000000003E-3</v>
      </c>
      <c r="H167" s="109">
        <f>'[4]2020 ER Pension Amts'!H160</f>
        <v>4.7507799999999996E-3</v>
      </c>
      <c r="I167" s="109">
        <f>'[4]2020 ER Pension Amts'!I160</f>
        <v>1.3496999999999999E-4</v>
      </c>
      <c r="J167" s="107">
        <f>'[4]2020 ER Pension Amts'!J160</f>
        <v>5206449.08</v>
      </c>
      <c r="K167" s="107">
        <f>'[4]2020 ER Pension Amts'!K160</f>
        <v>0</v>
      </c>
      <c r="L167" s="107">
        <f>'[4]2020 ER Pension Amts'!L160</f>
        <v>129294.05</v>
      </c>
      <c r="M167" s="107">
        <f>'[4]2020 ER Pension Amts'!P160+'[4]2020 ER Pension Amts'!M160</f>
        <v>5906936.0099999998</v>
      </c>
      <c r="N167" s="107">
        <f>'[4]2020 ER Pension Amts'!N160</f>
        <v>-388067.58</v>
      </c>
      <c r="O167" s="107">
        <f>'[4]2020 ER Pension Amts'!O160</f>
        <v>0</v>
      </c>
      <c r="P167" s="107">
        <f>'[4]2020 ER Pension Amts'!Q160</f>
        <v>752323.16</v>
      </c>
      <c r="Q167" s="107">
        <f>'[4]2020 ER Pension Amts'!R160</f>
        <v>1703447.13</v>
      </c>
      <c r="R167" s="107">
        <f>'[4]2020 ER Pension Amts'!S160</f>
        <v>1825393.92</v>
      </c>
      <c r="S167" s="107">
        <f>'[4]2020 ER Pension Amts'!T160</f>
        <v>1366998.25</v>
      </c>
      <c r="T167" s="107">
        <f>'[4]2020 ER Pension Amts'!U160</f>
        <v>49655655.869999997</v>
      </c>
      <c r="U167" s="107">
        <f>'[4]2020 ER Pension Amts'!V160</f>
        <v>32561112.920000002</v>
      </c>
      <c r="V167" s="107">
        <f>'[4]2020 ER Pension Amts'!W160</f>
        <v>34418989.229999997</v>
      </c>
      <c r="W167" s="107">
        <f>'[4]2020 ER Pension Amts'!X160</f>
        <v>977845.95</v>
      </c>
      <c r="X167" s="107">
        <f>-'[4]2020 ER Pension Amts'!Y160</f>
        <v>2031.89</v>
      </c>
      <c r="Y167" s="107">
        <f>'[4]2020 ER Pension Amts'!Z160</f>
        <v>48166.73</v>
      </c>
      <c r="Z167" s="107">
        <f>'[4]2020 ER Pension Amts'!AA160</f>
        <v>4173005.97</v>
      </c>
    </row>
    <row r="168" spans="1:26" s="9" customFormat="1" ht="15" customHeight="1" x14ac:dyDescent="0.3">
      <c r="A168" s="105" t="str">
        <f>'[4]2020 ER Pension Amts'!A161</f>
        <v xml:space="preserve"> 08B-419</v>
      </c>
      <c r="B168" s="106" t="str">
        <f>'[4]2020 ER Pension Amts'!B161</f>
        <v>DPS - OFFICE OF STATE POLICE</v>
      </c>
      <c r="C168" s="107">
        <f>'[4]2020 ER Pension Amts'!C161</f>
        <v>33661319.960000001</v>
      </c>
      <c r="D168" s="107">
        <f>'[4]2020 ER Pension Amts'!D161</f>
        <v>13779629.860479999</v>
      </c>
      <c r="E168" s="108">
        <f>'[4]2020 ER Pension Amts'!E161</f>
        <v>0.40936090000000003</v>
      </c>
      <c r="F168" s="107">
        <f>'[4]2020 ER Pension Amts'!F161</f>
        <v>135503810.91</v>
      </c>
      <c r="G168" s="109">
        <f>'[4]2020 ER Pension Amts'!G161</f>
        <v>1.6383660000000001E-2</v>
      </c>
      <c r="H168" s="109">
        <f>'[4]2020 ER Pension Amts'!H161</f>
        <v>1.542408E-2</v>
      </c>
      <c r="I168" s="109">
        <f>'[4]2020 ER Pension Amts'!I161</f>
        <v>9.5958000000000002E-4</v>
      </c>
      <c r="J168" s="107">
        <f>'[4]2020 ER Pension Amts'!J161</f>
        <v>17459078.23</v>
      </c>
      <c r="K168" s="107">
        <f>'[4]2020 ER Pension Amts'!K161</f>
        <v>0</v>
      </c>
      <c r="L168" s="107">
        <f>'[4]2020 ER Pension Amts'!L161</f>
        <v>433568.99</v>
      </c>
      <c r="M168" s="107">
        <f>'[4]2020 ER Pension Amts'!P161+'[4]2020 ER Pension Amts'!M161</f>
        <v>19808060.41</v>
      </c>
      <c r="N168" s="107">
        <f>'[4]2020 ER Pension Amts'!N161</f>
        <v>-1301328.83</v>
      </c>
      <c r="O168" s="107">
        <f>'[4]2020 ER Pension Amts'!O161</f>
        <v>0</v>
      </c>
      <c r="P168" s="107">
        <f>'[4]2020 ER Pension Amts'!Q161</f>
        <v>2522807.5299999998</v>
      </c>
      <c r="Q168" s="107">
        <f>'[4]2020 ER Pension Amts'!R161</f>
        <v>5712264.9900000002</v>
      </c>
      <c r="R168" s="107">
        <f>'[4]2020 ER Pension Amts'!S161</f>
        <v>6121196</v>
      </c>
      <c r="S168" s="107">
        <f>'[4]2020 ER Pension Amts'!T161</f>
        <v>4584032.05</v>
      </c>
      <c r="T168" s="107">
        <f>'[4]2020 ER Pension Amts'!U161</f>
        <v>166513100.94</v>
      </c>
      <c r="U168" s="107">
        <f>'[4]2020 ER Pension Amts'!V161</f>
        <v>109189009.51000001</v>
      </c>
      <c r="V168" s="107">
        <f>'[4]2020 ER Pension Amts'!W161</f>
        <v>111746122.39</v>
      </c>
      <c r="W168" s="107">
        <f>'[4]2020 ER Pension Amts'!X161</f>
        <v>6952073.9100000001</v>
      </c>
      <c r="X168" s="107">
        <f>-'[4]2020 ER Pension Amts'!Y161</f>
        <v>14445.91</v>
      </c>
      <c r="Y168" s="107">
        <f>'[4]2020 ER Pension Amts'!Z161</f>
        <v>342445.22</v>
      </c>
      <c r="Z168" s="107">
        <f>'[4]2020 ER Pension Amts'!AA161</f>
        <v>13993575.390000001</v>
      </c>
    </row>
    <row r="169" spans="1:26" s="9" customFormat="1" ht="15" customHeight="1" x14ac:dyDescent="0.3">
      <c r="A169" s="105" t="str">
        <f>'[4]2020 ER Pension Amts'!A162</f>
        <v xml:space="preserve"> 17-565</v>
      </c>
      <c r="B169" s="106" t="str">
        <f>'[4]2020 ER Pension Amts'!B162</f>
        <v>DSCS - BOARD OF TAX APPEALS</v>
      </c>
      <c r="C169" s="107">
        <f>'[4]2020 ER Pension Amts'!C162</f>
        <v>456673</v>
      </c>
      <c r="D169" s="107">
        <f>'[4]2020 ER Pension Amts'!D162</f>
        <v>183125.87299999999</v>
      </c>
      <c r="E169" s="108">
        <f>'[4]2020 ER Pension Amts'!E162</f>
        <v>0.40100000000000002</v>
      </c>
      <c r="F169" s="107">
        <f>'[4]2020 ER Pension Amts'!F162</f>
        <v>1800772.52</v>
      </c>
      <c r="G169" s="109">
        <f>'[4]2020 ER Pension Amts'!G162</f>
        <v>2.1772999999999999E-4</v>
      </c>
      <c r="H169" s="109">
        <f>'[4]2020 ER Pension Amts'!H162</f>
        <v>2.1643000000000001E-4</v>
      </c>
      <c r="I169" s="109">
        <f>'[4]2020 ER Pension Amts'!I162</f>
        <v>1.3E-6</v>
      </c>
      <c r="J169" s="107">
        <f>'[4]2020 ER Pension Amts'!J162</f>
        <v>232021.73</v>
      </c>
      <c r="K169" s="107">
        <f>'[4]2020 ER Pension Amts'!K162</f>
        <v>0</v>
      </c>
      <c r="L169" s="107">
        <f>'[4]2020 ER Pension Amts'!L162</f>
        <v>5761.9</v>
      </c>
      <c r="M169" s="107">
        <f>'[4]2020 ER Pension Amts'!P162+'[4]2020 ER Pension Amts'!M162</f>
        <v>263238.44</v>
      </c>
      <c r="N169" s="107">
        <f>'[4]2020 ER Pension Amts'!N162</f>
        <v>-17293.96</v>
      </c>
      <c r="O169" s="107">
        <f>'[4]2020 ER Pension Amts'!O162</f>
        <v>0</v>
      </c>
      <c r="P169" s="107">
        <f>'[4]2020 ER Pension Amts'!Q162</f>
        <v>33526.75</v>
      </c>
      <c r="Q169" s="107">
        <f>'[4]2020 ER Pension Amts'!R162</f>
        <v>75912.92</v>
      </c>
      <c r="R169" s="107">
        <f>'[4]2020 ER Pension Amts'!S162</f>
        <v>81347.39</v>
      </c>
      <c r="S169" s="107">
        <f>'[4]2020 ER Pension Amts'!T162</f>
        <v>60919.31</v>
      </c>
      <c r="T169" s="107">
        <f>'[4]2020 ER Pension Amts'!U162</f>
        <v>2212869.25</v>
      </c>
      <c r="U169" s="107">
        <f>'[4]2020 ER Pension Amts'!V162</f>
        <v>1451063.01</v>
      </c>
      <c r="V169" s="107">
        <f>'[4]2020 ER Pension Amts'!W162</f>
        <v>1568016.59</v>
      </c>
      <c r="W169" s="107">
        <f>'[4]2020 ER Pension Amts'!X162</f>
        <v>9418.39</v>
      </c>
      <c r="X169" s="107">
        <f>-'[4]2020 ER Pension Amts'!Y162</f>
        <v>19.57</v>
      </c>
      <c r="Y169" s="107">
        <f>'[4]2020 ER Pension Amts'!Z162</f>
        <v>463.93</v>
      </c>
      <c r="Z169" s="107">
        <f>'[4]2020 ER Pension Amts'!AA162</f>
        <v>185967.07</v>
      </c>
    </row>
    <row r="170" spans="1:26" s="9" customFormat="1" ht="15" customHeight="1" x14ac:dyDescent="0.3">
      <c r="A170" s="105">
        <f>'[4]2020 ER Pension Amts'!A163</f>
        <v>604</v>
      </c>
      <c r="B170" s="106" t="str">
        <f>'[4]2020 ER Pension Amts'!B163</f>
        <v>DSCS - DIV OF ADMINISTRATIVE LAW</v>
      </c>
      <c r="C170" s="107">
        <f>'[4]2020 ER Pension Amts'!C163</f>
        <v>4145190.48</v>
      </c>
      <c r="D170" s="107">
        <f>'[4]2020 ER Pension Amts'!D163</f>
        <v>1662221.3824799999</v>
      </c>
      <c r="E170" s="108">
        <f>'[4]2020 ER Pension Amts'!E163</f>
        <v>0.40100000000000002</v>
      </c>
      <c r="F170" s="107">
        <f>'[4]2020 ER Pension Amts'!F163</f>
        <v>16345651.810000001</v>
      </c>
      <c r="G170" s="109">
        <f>'[4]2020 ER Pension Amts'!G163</f>
        <v>1.97634E-3</v>
      </c>
      <c r="H170" s="109">
        <f>'[4]2020 ER Pension Amts'!H163</f>
        <v>1.8599700000000001E-3</v>
      </c>
      <c r="I170" s="109">
        <f>'[4]2020 ER Pension Amts'!I163</f>
        <v>1.1637E-4</v>
      </c>
      <c r="J170" s="107">
        <f>'[4]2020 ER Pension Amts'!J163</f>
        <v>2106066.33</v>
      </c>
      <c r="K170" s="107">
        <f>'[4]2020 ER Pension Amts'!K163</f>
        <v>0</v>
      </c>
      <c r="L170" s="107">
        <f>'[4]2020 ER Pension Amts'!L163</f>
        <v>52300.87</v>
      </c>
      <c r="M170" s="107">
        <f>'[4]2020 ER Pension Amts'!P163+'[4]2020 ER Pension Amts'!M163</f>
        <v>2389421.0500000003</v>
      </c>
      <c r="N170" s="107">
        <f>'[4]2020 ER Pension Amts'!N163</f>
        <v>-156977.64000000001</v>
      </c>
      <c r="O170" s="107">
        <f>'[4]2020 ER Pension Amts'!O163</f>
        <v>0</v>
      </c>
      <c r="P170" s="107">
        <f>'[4]2020 ER Pension Amts'!Q163</f>
        <v>304323.05</v>
      </c>
      <c r="Q170" s="107">
        <f>'[4]2020 ER Pension Amts'!R163</f>
        <v>689063.24</v>
      </c>
      <c r="R170" s="107">
        <f>'[4]2020 ER Pension Amts'!S163</f>
        <v>738392.06</v>
      </c>
      <c r="S170" s="107">
        <f>'[4]2020 ER Pension Amts'!T163</f>
        <v>552965.93999999994</v>
      </c>
      <c r="T170" s="107">
        <f>'[4]2020 ER Pension Amts'!U163</f>
        <v>20086262.890000001</v>
      </c>
      <c r="U170" s="107">
        <f>'[4]2020 ER Pension Amts'!V163</f>
        <v>13171330.890000001</v>
      </c>
      <c r="V170" s="107">
        <f>'[4]2020 ER Pension Amts'!W163</f>
        <v>13475321.4</v>
      </c>
      <c r="W170" s="107">
        <f>'[4]2020 ER Pension Amts'!X163</f>
        <v>843090.56</v>
      </c>
      <c r="X170" s="107">
        <f>-'[4]2020 ER Pension Amts'!Y163</f>
        <v>1751.88</v>
      </c>
      <c r="Y170" s="107">
        <f>'[4]2020 ER Pension Amts'!Z163</f>
        <v>41528.949999999997</v>
      </c>
      <c r="Z170" s="107">
        <f>'[4]2020 ER Pension Amts'!AA163</f>
        <v>1688027.14</v>
      </c>
    </row>
    <row r="171" spans="1:26" s="9" customFormat="1" ht="15" customHeight="1" x14ac:dyDescent="0.3">
      <c r="A171" s="105" t="str">
        <f>'[4]2020 ER Pension Amts'!A164</f>
        <v xml:space="preserve"> 17-562</v>
      </c>
      <c r="B171" s="106" t="str">
        <f>'[4]2020 ER Pension Amts'!B164</f>
        <v>DSCS - ETHICS ADMINISTRATION</v>
      </c>
      <c r="C171" s="107">
        <f>'[4]2020 ER Pension Amts'!C164</f>
        <v>2355996.5</v>
      </c>
      <c r="D171" s="107">
        <f>'[4]2020 ER Pension Amts'!D164</f>
        <v>944754.59649999999</v>
      </c>
      <c r="E171" s="108">
        <f>'[4]2020 ER Pension Amts'!E164</f>
        <v>0.40100000000000002</v>
      </c>
      <c r="F171" s="107">
        <f>'[4]2020 ER Pension Amts'!F164</f>
        <v>9290358.5500000007</v>
      </c>
      <c r="G171" s="109">
        <f>'[4]2020 ER Pension Amts'!G164</f>
        <v>1.1232900000000001E-3</v>
      </c>
      <c r="H171" s="109">
        <f>'[4]2020 ER Pension Amts'!H164</f>
        <v>1.08007E-3</v>
      </c>
      <c r="I171" s="109">
        <f>'[4]2020 ER Pension Amts'!I164</f>
        <v>4.3220000000000003E-5</v>
      </c>
      <c r="J171" s="107">
        <f>'[4]2020 ER Pension Amts'!J164</f>
        <v>1197022.3999999999</v>
      </c>
      <c r="K171" s="107">
        <f>'[4]2020 ER Pension Amts'!K164</f>
        <v>0</v>
      </c>
      <c r="L171" s="107">
        <f>'[4]2020 ER Pension Amts'!L164</f>
        <v>29726.18</v>
      </c>
      <c r="M171" s="107">
        <f>'[4]2020 ER Pension Amts'!P164+'[4]2020 ER Pension Amts'!M164</f>
        <v>1358072.39</v>
      </c>
      <c r="N171" s="107">
        <f>'[4]2020 ER Pension Amts'!N164</f>
        <v>-89221.19</v>
      </c>
      <c r="O171" s="107">
        <f>'[4]2020 ER Pension Amts'!O164</f>
        <v>0</v>
      </c>
      <c r="P171" s="107">
        <f>'[4]2020 ER Pension Amts'!Q164</f>
        <v>172967.73</v>
      </c>
      <c r="Q171" s="107">
        <f>'[4]2020 ER Pension Amts'!R164</f>
        <v>391642.05</v>
      </c>
      <c r="R171" s="107">
        <f>'[4]2020 ER Pension Amts'!S164</f>
        <v>419679.01</v>
      </c>
      <c r="S171" s="107">
        <f>'[4]2020 ER Pension Amts'!T164</f>
        <v>314288.59000000003</v>
      </c>
      <c r="T171" s="107">
        <f>'[4]2020 ER Pension Amts'!U164</f>
        <v>11416405.199999999</v>
      </c>
      <c r="U171" s="107">
        <f>'[4]2020 ER Pension Amts'!V164</f>
        <v>7486173.5700000003</v>
      </c>
      <c r="V171" s="107">
        <f>'[4]2020 ER Pension Amts'!W164</f>
        <v>7825013.5099999998</v>
      </c>
      <c r="W171" s="107">
        <f>'[4]2020 ER Pension Amts'!X164</f>
        <v>313125.15000000002</v>
      </c>
      <c r="X171" s="107">
        <f>-'[4]2020 ER Pension Amts'!Y164</f>
        <v>650.65</v>
      </c>
      <c r="Y171" s="107">
        <f>'[4]2020 ER Pension Amts'!Z164</f>
        <v>15423.92</v>
      </c>
      <c r="Z171" s="107">
        <f>'[4]2020 ER Pension Amts'!AA164</f>
        <v>959421.97</v>
      </c>
    </row>
    <row r="172" spans="1:26" s="9" customFormat="1" ht="15" customHeight="1" x14ac:dyDescent="0.3">
      <c r="A172" s="105" t="str">
        <f>'[4]2020 ER Pension Amts'!A165</f>
        <v xml:space="preserve"> 17-560</v>
      </c>
      <c r="B172" s="106" t="str">
        <f>'[4]2020 ER Pension Amts'!B165</f>
        <v>DSCS - STATE CIVIL SERVICE</v>
      </c>
      <c r="C172" s="107">
        <f>'[4]2020 ER Pension Amts'!C165</f>
        <v>6513235.4000000004</v>
      </c>
      <c r="D172" s="107">
        <f>'[4]2020 ER Pension Amts'!D165</f>
        <v>2611807.3953999998</v>
      </c>
      <c r="E172" s="108">
        <f>'[4]2020 ER Pension Amts'!E165</f>
        <v>0.40100000000000002</v>
      </c>
      <c r="F172" s="107">
        <f>'[4]2020 ER Pension Amts'!F165</f>
        <v>25683566.699999999</v>
      </c>
      <c r="G172" s="109">
        <f>'[4]2020 ER Pension Amts'!G165</f>
        <v>3.10538E-3</v>
      </c>
      <c r="H172" s="109">
        <f>'[4]2020 ER Pension Amts'!H165</f>
        <v>3.1545399999999999E-3</v>
      </c>
      <c r="I172" s="109">
        <f>'[4]2020 ER Pension Amts'!I165</f>
        <v>-4.9159999999999997E-5</v>
      </c>
      <c r="J172" s="107">
        <f>'[4]2020 ER Pension Amts'!J165</f>
        <v>3309216.16</v>
      </c>
      <c r="K172" s="107">
        <f>'[4]2020 ER Pension Amts'!K165</f>
        <v>0</v>
      </c>
      <c r="L172" s="107">
        <f>'[4]2020 ER Pension Amts'!L165</f>
        <v>82179.22</v>
      </c>
      <c r="M172" s="107">
        <f>'[4]2020 ER Pension Amts'!P165+'[4]2020 ER Pension Amts'!M165</f>
        <v>3754445.26</v>
      </c>
      <c r="N172" s="107">
        <f>'[4]2020 ER Pension Amts'!N165</f>
        <v>-246655.54</v>
      </c>
      <c r="O172" s="107">
        <f>'[4]2020 ER Pension Amts'!O165</f>
        <v>0</v>
      </c>
      <c r="P172" s="107">
        <f>'[4]2020 ER Pension Amts'!Q165</f>
        <v>478176.19</v>
      </c>
      <c r="Q172" s="107">
        <f>'[4]2020 ER Pension Amts'!R165</f>
        <v>1082710.06</v>
      </c>
      <c r="R172" s="107">
        <f>'[4]2020 ER Pension Amts'!S165</f>
        <v>1160219.3700000001</v>
      </c>
      <c r="S172" s="107">
        <f>'[4]2020 ER Pension Amts'!T165</f>
        <v>868863.33</v>
      </c>
      <c r="T172" s="107">
        <f>'[4]2020 ER Pension Amts'!U165</f>
        <v>31561107.43</v>
      </c>
      <c r="U172" s="107">
        <f>'[4]2020 ER Pension Amts'!V165</f>
        <v>20695825.379999999</v>
      </c>
      <c r="V172" s="107">
        <f>'[4]2020 ER Pension Amts'!W165</f>
        <v>22854368.809999999</v>
      </c>
      <c r="W172" s="107">
        <f>'[4]2020 ER Pension Amts'!X165</f>
        <v>-356159.94</v>
      </c>
      <c r="X172" s="107">
        <f>-'[4]2020 ER Pension Amts'!Y165</f>
        <v>-740.07</v>
      </c>
      <c r="Y172" s="107">
        <f>'[4]2020 ER Pension Amts'!Z165</f>
        <v>-17543.72</v>
      </c>
      <c r="Z172" s="107">
        <f>'[4]2020 ER Pension Amts'!AA165</f>
        <v>2652360.29</v>
      </c>
    </row>
    <row r="173" spans="1:26" s="9" customFormat="1" ht="15" customHeight="1" x14ac:dyDescent="0.3">
      <c r="A173" s="105" t="str">
        <f>'[4]2020 ER Pension Amts'!A166</f>
        <v xml:space="preserve"> 03-130</v>
      </c>
      <c r="B173" s="106" t="str">
        <f>'[4]2020 ER Pension Amts'!B166</f>
        <v>DVA - DEPARTMENT OF VETERANS AFFAIRS</v>
      </c>
      <c r="C173" s="107">
        <f>'[4]2020 ER Pension Amts'!C166</f>
        <v>4250809</v>
      </c>
      <c r="D173" s="107">
        <f>'[4]2020 ER Pension Amts'!D166</f>
        <v>1704574.409</v>
      </c>
      <c r="E173" s="108">
        <f>'[4]2020 ER Pension Amts'!E166</f>
        <v>0.40100000000000002</v>
      </c>
      <c r="F173" s="107">
        <f>'[4]2020 ER Pension Amts'!F166</f>
        <v>16762162.640000001</v>
      </c>
      <c r="G173" s="109">
        <f>'[4]2020 ER Pension Amts'!G166</f>
        <v>2.0267000000000002E-3</v>
      </c>
      <c r="H173" s="109">
        <f>'[4]2020 ER Pension Amts'!H166</f>
        <v>1.9594500000000002E-3</v>
      </c>
      <c r="I173" s="109">
        <f>'[4]2020 ER Pension Amts'!I166</f>
        <v>6.7249999999999995E-5</v>
      </c>
      <c r="J173" s="107">
        <f>'[4]2020 ER Pension Amts'!J166</f>
        <v>2159731.94</v>
      </c>
      <c r="K173" s="107">
        <f>'[4]2020 ER Pension Amts'!K166</f>
        <v>0</v>
      </c>
      <c r="L173" s="107">
        <f>'[4]2020 ER Pension Amts'!L166</f>
        <v>53633.58</v>
      </c>
      <c r="M173" s="107">
        <f>'[4]2020 ER Pension Amts'!P166+'[4]2020 ER Pension Amts'!M166</f>
        <v>2450306.96</v>
      </c>
      <c r="N173" s="107">
        <f>'[4]2020 ER Pension Amts'!N166</f>
        <v>-160977.65</v>
      </c>
      <c r="O173" s="107">
        <f>'[4]2020 ER Pension Amts'!O166</f>
        <v>0</v>
      </c>
      <c r="P173" s="107">
        <f>'[4]2020 ER Pension Amts'!Q166</f>
        <v>312077.65000000002</v>
      </c>
      <c r="Q173" s="107">
        <f>'[4]2020 ER Pension Amts'!R166</f>
        <v>706621.56</v>
      </c>
      <c r="R173" s="107">
        <f>'[4]2020 ER Pension Amts'!S166</f>
        <v>757207.36</v>
      </c>
      <c r="S173" s="107">
        <f>'[4]2020 ER Pension Amts'!T166</f>
        <v>567056.31000000006</v>
      </c>
      <c r="T173" s="107">
        <f>'[4]2020 ER Pension Amts'!U166</f>
        <v>20598089.91</v>
      </c>
      <c r="U173" s="107">
        <f>'[4]2020 ER Pension Amts'!V166</f>
        <v>13506955.439999999</v>
      </c>
      <c r="V173" s="107">
        <f>'[4]2020 ER Pension Amts'!W166</f>
        <v>14196045.369999999</v>
      </c>
      <c r="W173" s="107">
        <f>'[4]2020 ER Pension Amts'!X166</f>
        <v>487220.42</v>
      </c>
      <c r="X173" s="107">
        <f>-'[4]2020 ER Pension Amts'!Y166</f>
        <v>1012.41</v>
      </c>
      <c r="Y173" s="107">
        <f>'[4]2020 ER Pension Amts'!Z166</f>
        <v>23999.5</v>
      </c>
      <c r="Z173" s="107">
        <f>'[4]2020 ER Pension Amts'!AA166</f>
        <v>1731040.51</v>
      </c>
    </row>
    <row r="174" spans="1:26" s="9" customFormat="1" ht="15" customHeight="1" x14ac:dyDescent="0.3">
      <c r="A174" s="105" t="str">
        <f>'[4]2020 ER Pension Amts'!A167</f>
        <v xml:space="preserve"> 03-131</v>
      </c>
      <c r="B174" s="106" t="str">
        <f>'[4]2020 ER Pension Amts'!B167</f>
        <v>DVA - LOUISIANA  VETERANS HOME</v>
      </c>
      <c r="C174" s="107">
        <f>'[4]2020 ER Pension Amts'!C167</f>
        <v>3972176.94</v>
      </c>
      <c r="D174" s="107">
        <f>'[4]2020 ER Pension Amts'!D167</f>
        <v>1592842.95294</v>
      </c>
      <c r="E174" s="108">
        <f>'[4]2020 ER Pension Amts'!E167</f>
        <v>0.40100000000000002</v>
      </c>
      <c r="F174" s="107">
        <f>'[4]2020 ER Pension Amts'!F167</f>
        <v>15663404.41</v>
      </c>
      <c r="G174" s="109">
        <f>'[4]2020 ER Pension Amts'!G167</f>
        <v>1.8938500000000001E-3</v>
      </c>
      <c r="H174" s="109">
        <f>'[4]2020 ER Pension Amts'!H167</f>
        <v>1.8225400000000001E-3</v>
      </c>
      <c r="I174" s="109">
        <f>'[4]2020 ER Pension Amts'!I167</f>
        <v>7.1310000000000007E-5</v>
      </c>
      <c r="J174" s="107">
        <f>'[4]2020 ER Pension Amts'!J167</f>
        <v>2018161.71</v>
      </c>
      <c r="K174" s="107">
        <f>'[4]2020 ER Pension Amts'!K167</f>
        <v>0</v>
      </c>
      <c r="L174" s="107">
        <f>'[4]2020 ER Pension Amts'!L167</f>
        <v>50117.9</v>
      </c>
      <c r="M174" s="107">
        <f>'[4]2020 ER Pension Amts'!P167+'[4]2020 ER Pension Amts'!M167</f>
        <v>2289689.5599999996</v>
      </c>
      <c r="N174" s="107">
        <f>'[4]2020 ER Pension Amts'!N167</f>
        <v>-150425.57999999999</v>
      </c>
      <c r="O174" s="107">
        <f>'[4]2020 ER Pension Amts'!O167</f>
        <v>0</v>
      </c>
      <c r="P174" s="107">
        <f>'[4]2020 ER Pension Amts'!Q167</f>
        <v>291620.98</v>
      </c>
      <c r="Q174" s="107">
        <f>'[4]2020 ER Pension Amts'!R167</f>
        <v>660302.59</v>
      </c>
      <c r="R174" s="107">
        <f>'[4]2020 ER Pension Amts'!S167</f>
        <v>707572.49</v>
      </c>
      <c r="S174" s="107">
        <f>'[4]2020 ER Pension Amts'!T167</f>
        <v>529885.81999999995</v>
      </c>
      <c r="T174" s="107">
        <f>'[4]2020 ER Pension Amts'!U167</f>
        <v>19247886.989999998</v>
      </c>
      <c r="U174" s="107">
        <f>'[4]2020 ER Pension Amts'!V167</f>
        <v>12621575.74</v>
      </c>
      <c r="V174" s="107">
        <f>'[4]2020 ER Pension Amts'!W167</f>
        <v>13204144.289999999</v>
      </c>
      <c r="W174" s="107">
        <f>'[4]2020 ER Pension Amts'!X167</f>
        <v>516634.77</v>
      </c>
      <c r="X174" s="107">
        <f>-'[4]2020 ER Pension Amts'!Y167</f>
        <v>1073.53</v>
      </c>
      <c r="Y174" s="107">
        <f>'[4]2020 ER Pension Amts'!Z167</f>
        <v>25448.39</v>
      </c>
      <c r="Z174" s="107">
        <f>'[4]2020 ER Pension Amts'!AA167</f>
        <v>1617570.97</v>
      </c>
    </row>
    <row r="175" spans="1:26" s="9" customFormat="1" ht="15" customHeight="1" x14ac:dyDescent="0.3">
      <c r="A175" s="105" t="str">
        <f>'[4]2020 ER Pension Amts'!A168</f>
        <v xml:space="preserve"> 03-132</v>
      </c>
      <c r="B175" s="106" t="str">
        <f>'[4]2020 ER Pension Amts'!B168</f>
        <v>DVA - NORTHEAST LA  VETERANS HOME</v>
      </c>
      <c r="C175" s="107">
        <f>'[4]2020 ER Pension Amts'!C168</f>
        <v>4156441.64</v>
      </c>
      <c r="D175" s="107">
        <f>'[4]2020 ER Pension Amts'!D168</f>
        <v>1666733.0976400001</v>
      </c>
      <c r="E175" s="108">
        <f>'[4]2020 ER Pension Amts'!E168</f>
        <v>0.40100000000000002</v>
      </c>
      <c r="F175" s="107">
        <f>'[4]2020 ER Pension Amts'!F168</f>
        <v>16390065.289999999</v>
      </c>
      <c r="G175" s="109">
        <f>'[4]2020 ER Pension Amts'!G168</f>
        <v>1.9817099999999998E-3</v>
      </c>
      <c r="H175" s="109">
        <f>'[4]2020 ER Pension Amts'!H168</f>
        <v>2.1780800000000002E-3</v>
      </c>
      <c r="I175" s="109">
        <f>'[4]2020 ER Pension Amts'!I168</f>
        <v>-1.9636999999999999E-4</v>
      </c>
      <c r="J175" s="107">
        <f>'[4]2020 ER Pension Amts'!J168</f>
        <v>2111788.81</v>
      </c>
      <c r="K175" s="107">
        <f>'[4]2020 ER Pension Amts'!K168</f>
        <v>0</v>
      </c>
      <c r="L175" s="107">
        <f>'[4]2020 ER Pension Amts'!L168</f>
        <v>52442.98</v>
      </c>
      <c r="M175" s="107">
        <f>'[4]2020 ER Pension Amts'!P168+'[4]2020 ER Pension Amts'!M168</f>
        <v>2395913.4500000002</v>
      </c>
      <c r="N175" s="107">
        <f>'[4]2020 ER Pension Amts'!N168</f>
        <v>-157404.17000000001</v>
      </c>
      <c r="O175" s="107">
        <f>'[4]2020 ER Pension Amts'!O168</f>
        <v>0</v>
      </c>
      <c r="P175" s="107">
        <f>'[4]2020 ER Pension Amts'!Q168</f>
        <v>305149.94</v>
      </c>
      <c r="Q175" s="107">
        <f>'[4]2020 ER Pension Amts'!R168</f>
        <v>690935.52</v>
      </c>
      <c r="R175" s="107">
        <f>'[4]2020 ER Pension Amts'!S168</f>
        <v>740398.38</v>
      </c>
      <c r="S175" s="107">
        <f>'[4]2020 ER Pension Amts'!T168</f>
        <v>554468.42000000004</v>
      </c>
      <c r="T175" s="107">
        <f>'[4]2020 ER Pension Amts'!U168</f>
        <v>20140840.16</v>
      </c>
      <c r="U175" s="107">
        <f>'[4]2020 ER Pension Amts'!V168</f>
        <v>13207119.289999999</v>
      </c>
      <c r="V175" s="107">
        <f>'[4]2020 ER Pension Amts'!W168</f>
        <v>15780000.77</v>
      </c>
      <c r="W175" s="107">
        <f>'[4]2020 ER Pension Amts'!X168</f>
        <v>-1422683.63</v>
      </c>
      <c r="X175" s="107">
        <f>-'[4]2020 ER Pension Amts'!Y168</f>
        <v>-2956.23</v>
      </c>
      <c r="Y175" s="107">
        <f>'[4]2020 ER Pension Amts'!Z168</f>
        <v>-70078.539999999994</v>
      </c>
      <c r="Z175" s="107">
        <f>'[4]2020 ER Pension Amts'!AA168</f>
        <v>1692613.76</v>
      </c>
    </row>
    <row r="176" spans="1:26" s="9" customFormat="1" ht="15" customHeight="1" x14ac:dyDescent="0.3">
      <c r="A176" s="105" t="str">
        <f>'[4]2020 ER Pension Amts'!A169</f>
        <v xml:space="preserve"> 03-135</v>
      </c>
      <c r="B176" s="106" t="str">
        <f>'[4]2020 ER Pension Amts'!B169</f>
        <v>DVA - NORTHWEST LA  VETERANS HOME</v>
      </c>
      <c r="C176" s="107">
        <f>'[4]2020 ER Pension Amts'!C169</f>
        <v>4515290.54</v>
      </c>
      <c r="D176" s="107">
        <f>'[4]2020 ER Pension Amts'!D169</f>
        <v>1810631.50654</v>
      </c>
      <c r="E176" s="108">
        <f>'[4]2020 ER Pension Amts'!E169</f>
        <v>0.40100000000000002</v>
      </c>
      <c r="F176" s="107">
        <f>'[4]2020 ER Pension Amts'!F169</f>
        <v>17805093.859999999</v>
      </c>
      <c r="G176" s="109">
        <f>'[4]2020 ER Pension Amts'!G169</f>
        <v>2.1527999999999999E-3</v>
      </c>
      <c r="H176" s="109">
        <f>'[4]2020 ER Pension Amts'!H169</f>
        <v>2.1243999999999998E-3</v>
      </c>
      <c r="I176" s="109">
        <f>'[4]2020 ER Pension Amts'!I169</f>
        <v>2.8399999999999999E-5</v>
      </c>
      <c r="J176" s="107">
        <f>'[4]2020 ER Pension Amts'!J169</f>
        <v>2294109.11</v>
      </c>
      <c r="K176" s="107">
        <f>'[4]2020 ER Pension Amts'!K169</f>
        <v>0</v>
      </c>
      <c r="L176" s="107">
        <f>'[4]2020 ER Pension Amts'!L169</f>
        <v>56970.62</v>
      </c>
      <c r="M176" s="107">
        <f>'[4]2020 ER Pension Amts'!P169+'[4]2020 ER Pension Amts'!M169</f>
        <v>2602763.5099999998</v>
      </c>
      <c r="N176" s="107">
        <f>'[4]2020 ER Pension Amts'!N169</f>
        <v>-170993.58</v>
      </c>
      <c r="O176" s="107">
        <f>'[4]2020 ER Pension Amts'!O169</f>
        <v>0</v>
      </c>
      <c r="P176" s="107">
        <f>'[4]2020 ER Pension Amts'!Q169</f>
        <v>331494.92</v>
      </c>
      <c r="Q176" s="107">
        <f>'[4]2020 ER Pension Amts'!R169</f>
        <v>750587.11</v>
      </c>
      <c r="R176" s="107">
        <f>'[4]2020 ER Pension Amts'!S169</f>
        <v>804320.33</v>
      </c>
      <c r="S176" s="107">
        <f>'[4]2020 ER Pension Amts'!T169</f>
        <v>602338.18999999994</v>
      </c>
      <c r="T176" s="107">
        <f>'[4]2020 ER Pension Amts'!U169</f>
        <v>21879690.109999999</v>
      </c>
      <c r="U176" s="107">
        <f>'[4]2020 ER Pension Amts'!V169</f>
        <v>14347349.720000001</v>
      </c>
      <c r="V176" s="107">
        <f>'[4]2020 ER Pension Amts'!W169</f>
        <v>15391093.82</v>
      </c>
      <c r="W176" s="107">
        <f>'[4]2020 ER Pension Amts'!X169</f>
        <v>205755.54</v>
      </c>
      <c r="X176" s="107">
        <f>-'[4]2020 ER Pension Amts'!Y169</f>
        <v>427.55</v>
      </c>
      <c r="Y176" s="107">
        <f>'[4]2020 ER Pension Amts'!Z169</f>
        <v>10135.11</v>
      </c>
      <c r="Z176" s="107">
        <f>'[4]2020 ER Pension Amts'!AA169</f>
        <v>1838744.77</v>
      </c>
    </row>
    <row r="177" spans="1:26" s="9" customFormat="1" ht="15" customHeight="1" x14ac:dyDescent="0.3">
      <c r="A177" s="105" t="str">
        <f>'[4]2020 ER Pension Amts'!A170</f>
        <v xml:space="preserve"> 03-136</v>
      </c>
      <c r="B177" s="106" t="str">
        <f>'[4]2020 ER Pension Amts'!B170</f>
        <v xml:space="preserve">DVA - SOUTHEAST LA  VETERANS HOME </v>
      </c>
      <c r="C177" s="107">
        <f>'[4]2020 ER Pension Amts'!C170</f>
        <v>4763404.22</v>
      </c>
      <c r="D177" s="107">
        <f>'[4]2020 ER Pension Amts'!D170</f>
        <v>1910125.09222</v>
      </c>
      <c r="E177" s="108">
        <f>'[4]2020 ER Pension Amts'!E170</f>
        <v>0.40100000000000002</v>
      </c>
      <c r="F177" s="107">
        <f>'[4]2020 ER Pension Amts'!F170</f>
        <v>18783431.170000002</v>
      </c>
      <c r="G177" s="109">
        <f>'[4]2020 ER Pension Amts'!G170</f>
        <v>2.2710899999999999E-3</v>
      </c>
      <c r="H177" s="109">
        <f>'[4]2020 ER Pension Amts'!H170</f>
        <v>2.0092500000000002E-3</v>
      </c>
      <c r="I177" s="109">
        <f>'[4]2020 ER Pension Amts'!I170</f>
        <v>2.6184E-4</v>
      </c>
      <c r="J177" s="107">
        <f>'[4]2020 ER Pension Amts'!J170</f>
        <v>2420163.63</v>
      </c>
      <c r="K177" s="107">
        <f>'[4]2020 ER Pension Amts'!K170</f>
        <v>0</v>
      </c>
      <c r="L177" s="107">
        <f>'[4]2020 ER Pension Amts'!L170</f>
        <v>60100.99</v>
      </c>
      <c r="M177" s="107">
        <f>'[4]2020 ER Pension Amts'!P170+'[4]2020 ER Pension Amts'!M170</f>
        <v>2745777.68</v>
      </c>
      <c r="N177" s="107">
        <f>'[4]2020 ER Pension Amts'!N170</f>
        <v>-180389.17</v>
      </c>
      <c r="O177" s="107">
        <f>'[4]2020 ER Pension Amts'!O170</f>
        <v>0</v>
      </c>
      <c r="P177" s="107">
        <f>'[4]2020 ER Pension Amts'!Q170</f>
        <v>349709.59</v>
      </c>
      <c r="Q177" s="107">
        <f>'[4]2020 ER Pension Amts'!R170</f>
        <v>791829.66</v>
      </c>
      <c r="R177" s="107">
        <f>'[4]2020 ER Pension Amts'!S170</f>
        <v>848515.35</v>
      </c>
      <c r="S177" s="107">
        <f>'[4]2020 ER Pension Amts'!T170</f>
        <v>635434.9</v>
      </c>
      <c r="T177" s="107">
        <f>'[4]2020 ER Pension Amts'!U170</f>
        <v>23081914.440000001</v>
      </c>
      <c r="U177" s="107">
        <f>'[4]2020 ER Pension Amts'!V170</f>
        <v>15135694.199999999</v>
      </c>
      <c r="V177" s="107">
        <f>'[4]2020 ER Pension Amts'!W170</f>
        <v>14556842.060000001</v>
      </c>
      <c r="W177" s="107">
        <f>'[4]2020 ER Pension Amts'!X170</f>
        <v>1897008.1</v>
      </c>
      <c r="X177" s="107">
        <f>-'[4]2020 ER Pension Amts'!Y170</f>
        <v>3941.85</v>
      </c>
      <c r="Y177" s="107">
        <f>'[4]2020 ER Pension Amts'!Z170</f>
        <v>93442.82</v>
      </c>
      <c r="Z177" s="107">
        <f>'[4]2020 ER Pension Amts'!AA170</f>
        <v>1939778.36</v>
      </c>
    </row>
    <row r="178" spans="1:26" s="9" customFormat="1" ht="15" customHeight="1" x14ac:dyDescent="0.3">
      <c r="A178" s="105" t="str">
        <f>'[4]2020 ER Pension Amts'!A171</f>
        <v xml:space="preserve"> 03-134</v>
      </c>
      <c r="B178" s="106" t="str">
        <f>'[4]2020 ER Pension Amts'!B171</f>
        <v>DVA - SOUTHWEST LA  VETERANS HOME</v>
      </c>
      <c r="C178" s="107">
        <f>'[4]2020 ER Pension Amts'!C171</f>
        <v>4979941.05</v>
      </c>
      <c r="D178" s="107">
        <f>'[4]2020 ER Pension Amts'!D171</f>
        <v>1996956.3610499999</v>
      </c>
      <c r="E178" s="108">
        <f>'[4]2020 ER Pension Amts'!E171</f>
        <v>0.40100000000000002</v>
      </c>
      <c r="F178" s="107">
        <f>'[4]2020 ER Pension Amts'!F171</f>
        <v>19637294.920000002</v>
      </c>
      <c r="G178" s="109">
        <f>'[4]2020 ER Pension Amts'!G171</f>
        <v>2.37433E-3</v>
      </c>
      <c r="H178" s="109">
        <f>'[4]2020 ER Pension Amts'!H171</f>
        <v>2.2579000000000002E-3</v>
      </c>
      <c r="I178" s="109">
        <f>'[4]2020 ER Pension Amts'!I171</f>
        <v>1.1642999999999999E-4</v>
      </c>
      <c r="J178" s="107">
        <f>'[4]2020 ER Pension Amts'!J171</f>
        <v>2530180.27</v>
      </c>
      <c r="K178" s="107">
        <f>'[4]2020 ER Pension Amts'!K171</f>
        <v>0</v>
      </c>
      <c r="L178" s="107">
        <f>'[4]2020 ER Pension Amts'!L171</f>
        <v>62833.08</v>
      </c>
      <c r="M178" s="107">
        <f>'[4]2020 ER Pension Amts'!P171+'[4]2020 ER Pension Amts'!M171</f>
        <v>2870596.19</v>
      </c>
      <c r="N178" s="107">
        <f>'[4]2020 ER Pension Amts'!N171</f>
        <v>-188589.37</v>
      </c>
      <c r="O178" s="107">
        <f>'[4]2020 ER Pension Amts'!O171</f>
        <v>0</v>
      </c>
      <c r="P178" s="107">
        <f>'[4]2020 ER Pension Amts'!Q171</f>
        <v>365606.81</v>
      </c>
      <c r="Q178" s="107">
        <f>'[4]2020 ER Pension Amts'!R171</f>
        <v>827824.93</v>
      </c>
      <c r="R178" s="107">
        <f>'[4]2020 ER Pension Amts'!S171</f>
        <v>887087.46</v>
      </c>
      <c r="S178" s="107">
        <f>'[4]2020 ER Pension Amts'!T171</f>
        <v>664320.72</v>
      </c>
      <c r="T178" s="107">
        <f>'[4]2020 ER Pension Amts'!U171</f>
        <v>24131180.149999999</v>
      </c>
      <c r="U178" s="107">
        <f>'[4]2020 ER Pension Amts'!V171</f>
        <v>15823737.859999999</v>
      </c>
      <c r="V178" s="107">
        <f>'[4]2020 ER Pension Amts'!W171</f>
        <v>16358289.75</v>
      </c>
      <c r="W178" s="107">
        <f>'[4]2020 ER Pension Amts'!X171</f>
        <v>843525.26</v>
      </c>
      <c r="X178" s="107">
        <f>-'[4]2020 ER Pension Amts'!Y171</f>
        <v>1752.78</v>
      </c>
      <c r="Y178" s="107">
        <f>'[4]2020 ER Pension Amts'!Z171</f>
        <v>41550.36</v>
      </c>
      <c r="Z178" s="107">
        <f>'[4]2020 ER Pension Amts'!AA171</f>
        <v>2027957.48</v>
      </c>
    </row>
    <row r="179" spans="1:26" s="9" customFormat="1" ht="15" customHeight="1" x14ac:dyDescent="0.3">
      <c r="A179" s="105" t="str">
        <f>'[4]2020 ER Pension Amts'!A172</f>
        <v xml:space="preserve"> LsrAgy00117</v>
      </c>
      <c r="B179" s="106" t="str">
        <f>'[4]2020 ER Pension Amts'!B172</f>
        <v>EAST BATON ROUGE PARISH SCHOOL BOARD</v>
      </c>
      <c r="C179" s="107">
        <f>'[4]2020 ER Pension Amts'!C172</f>
        <v>441662.6</v>
      </c>
      <c r="D179" s="107">
        <f>'[4]2020 ER Pension Amts'!D172</f>
        <v>177106.70259999999</v>
      </c>
      <c r="E179" s="108">
        <f>'[4]2020 ER Pension Amts'!E172</f>
        <v>0.40100000000000002</v>
      </c>
      <c r="F179" s="107">
        <f>'[4]2020 ER Pension Amts'!F172</f>
        <v>1741637.25</v>
      </c>
      <c r="G179" s="109">
        <f>'[4]2020 ER Pension Amts'!G172</f>
        <v>2.1058000000000001E-4</v>
      </c>
      <c r="H179" s="109">
        <f>'[4]2020 ER Pension Amts'!H172</f>
        <v>1.8482000000000001E-4</v>
      </c>
      <c r="I179" s="109">
        <f>'[4]2020 ER Pension Amts'!I172</f>
        <v>2.5760000000000001E-5</v>
      </c>
      <c r="J179" s="107">
        <f>'[4]2020 ER Pension Amts'!J172</f>
        <v>224402.4</v>
      </c>
      <c r="K179" s="107">
        <f>'[4]2020 ER Pension Amts'!K172</f>
        <v>0</v>
      </c>
      <c r="L179" s="107">
        <f>'[4]2020 ER Pension Amts'!L172</f>
        <v>5572.68</v>
      </c>
      <c r="M179" s="107">
        <f>'[4]2020 ER Pension Amts'!P172+'[4]2020 ER Pension Amts'!M172</f>
        <v>254593.99</v>
      </c>
      <c r="N179" s="107">
        <f>'[4]2020 ER Pension Amts'!N172</f>
        <v>-16726.04</v>
      </c>
      <c r="O179" s="107">
        <f>'[4]2020 ER Pension Amts'!O172</f>
        <v>0</v>
      </c>
      <c r="P179" s="107">
        <f>'[4]2020 ER Pension Amts'!Q172</f>
        <v>32425.77</v>
      </c>
      <c r="Q179" s="107">
        <f>'[4]2020 ER Pension Amts'!R172</f>
        <v>73420.03</v>
      </c>
      <c r="R179" s="107">
        <f>'[4]2020 ER Pension Amts'!S172</f>
        <v>78676.039999999994</v>
      </c>
      <c r="S179" s="107">
        <f>'[4]2020 ER Pension Amts'!T172</f>
        <v>58918.79</v>
      </c>
      <c r="T179" s="107">
        <f>'[4]2020 ER Pension Amts'!U172</f>
        <v>2140201.2000000002</v>
      </c>
      <c r="U179" s="107">
        <f>'[4]2020 ER Pension Amts'!V172</f>
        <v>1403411.79</v>
      </c>
      <c r="V179" s="107">
        <f>'[4]2020 ER Pension Amts'!W172</f>
        <v>1339004.8799999999</v>
      </c>
      <c r="W179" s="107">
        <f>'[4]2020 ER Pension Amts'!X172</f>
        <v>186628.97</v>
      </c>
      <c r="X179" s="107">
        <f>-'[4]2020 ER Pension Amts'!Y172</f>
        <v>387.8</v>
      </c>
      <c r="Y179" s="107">
        <f>'[4]2020 ER Pension Amts'!Z172</f>
        <v>9192.9699999999993</v>
      </c>
      <c r="Z179" s="107">
        <f>'[4]2020 ER Pension Amts'!AA172</f>
        <v>179860.12</v>
      </c>
    </row>
    <row r="180" spans="1:26" s="9" customFormat="1" ht="15" customHeight="1" x14ac:dyDescent="0.3">
      <c r="A180" s="105" t="str">
        <f>'[4]2020 ER Pension Amts'!A173</f>
        <v xml:space="preserve"> LsrAgy00941</v>
      </c>
      <c r="B180" s="106" t="str">
        <f>'[4]2020 ER Pension Amts'!B173</f>
        <v>EAST JEFFERSON POLICE DEPT</v>
      </c>
      <c r="C180" s="107">
        <f>'[4]2020 ER Pension Amts'!C173</f>
        <v>1397460.52</v>
      </c>
      <c r="D180" s="107">
        <f>'[4]2020 ER Pension Amts'!D173</f>
        <v>605232.20544000005</v>
      </c>
      <c r="E180" s="108">
        <f>'[4]2020 ER Pension Amts'!E173</f>
        <v>0.43309429999999999</v>
      </c>
      <c r="F180" s="107">
        <f>'[4]2020 ER Pension Amts'!F173</f>
        <v>5951655.3300000001</v>
      </c>
      <c r="G180" s="109">
        <f>'[4]2020 ER Pension Amts'!G173</f>
        <v>7.1960999999999998E-4</v>
      </c>
      <c r="H180" s="109">
        <f>'[4]2020 ER Pension Amts'!H173</f>
        <v>6.0603000000000002E-4</v>
      </c>
      <c r="I180" s="109">
        <f>'[4]2020 ER Pension Amts'!I173</f>
        <v>1.1357999999999999E-4</v>
      </c>
      <c r="J180" s="107">
        <f>'[4]2020 ER Pension Amts'!J173</f>
        <v>766844.97</v>
      </c>
      <c r="K180" s="107">
        <f>'[4]2020 ER Pension Amts'!K173</f>
        <v>0</v>
      </c>
      <c r="L180" s="107">
        <f>'[4]2020 ER Pension Amts'!L173</f>
        <v>19043.400000000001</v>
      </c>
      <c r="M180" s="107">
        <f>'[4]2020 ER Pension Amts'!P173+'[4]2020 ER Pension Amts'!M173</f>
        <v>870017.95</v>
      </c>
      <c r="N180" s="107">
        <f>'[4]2020 ER Pension Amts'!N173</f>
        <v>-57157.51</v>
      </c>
      <c r="O180" s="107">
        <f>'[4]2020 ER Pension Amts'!O173</f>
        <v>0</v>
      </c>
      <c r="P180" s="107">
        <f>'[4]2020 ER Pension Amts'!Q173</f>
        <v>110807.81</v>
      </c>
      <c r="Q180" s="107">
        <f>'[4]2020 ER Pension Amts'!R173</f>
        <v>250896.5</v>
      </c>
      <c r="R180" s="107">
        <f>'[4]2020 ER Pension Amts'!S173</f>
        <v>268857.74</v>
      </c>
      <c r="S180" s="107">
        <f>'[4]2020 ER Pension Amts'!T173</f>
        <v>201341.78</v>
      </c>
      <c r="T180" s="107">
        <f>'[4]2020 ER Pension Amts'!U173</f>
        <v>7313658.4000000004</v>
      </c>
      <c r="U180" s="107">
        <f>'[4]2020 ER Pension Amts'!V173</f>
        <v>4795845.5599999996</v>
      </c>
      <c r="V180" s="107">
        <f>'[4]2020 ER Pension Amts'!W173</f>
        <v>4390634.8099999996</v>
      </c>
      <c r="W180" s="107">
        <f>'[4]2020 ER Pension Amts'!X173</f>
        <v>822877.25</v>
      </c>
      <c r="X180" s="107">
        <f>-'[4]2020 ER Pension Amts'!Y173</f>
        <v>1709.88</v>
      </c>
      <c r="Y180" s="107">
        <f>'[4]2020 ER Pension Amts'!Z173</f>
        <v>40533.279999999999</v>
      </c>
      <c r="Z180" s="107">
        <f>'[4]2020 ER Pension Amts'!AA173</f>
        <v>614631.69999999995</v>
      </c>
    </row>
    <row r="181" spans="1:26" s="9" customFormat="1" ht="15" customHeight="1" x14ac:dyDescent="0.3">
      <c r="A181" s="105" t="str">
        <f>'[4]2020 ER Pension Amts'!A174</f>
        <v xml:space="preserve"> LsrAgy00946</v>
      </c>
      <c r="B181" s="106" t="str">
        <f>'[4]2020 ER Pension Amts'!B174</f>
        <v>EINSTEIN CHARTER SCHOOLS</v>
      </c>
      <c r="C181" s="107">
        <f>'[4]2020 ER Pension Amts'!C174</f>
        <v>123389.04</v>
      </c>
      <c r="D181" s="107">
        <f>'[4]2020 ER Pension Amts'!D174</f>
        <v>49479.005039999996</v>
      </c>
      <c r="E181" s="108">
        <f>'[4]2020 ER Pension Amts'!E174</f>
        <v>0.40100000000000002</v>
      </c>
      <c r="F181" s="107">
        <f>'[4]2020 ER Pension Amts'!F174</f>
        <v>486563.39</v>
      </c>
      <c r="G181" s="109">
        <f>'[4]2020 ER Pension Amts'!G174</f>
        <v>5.8829999999999997E-5</v>
      </c>
      <c r="H181" s="109">
        <f>'[4]2020 ER Pension Amts'!H174</f>
        <v>0</v>
      </c>
      <c r="I181" s="109">
        <f>'[4]2020 ER Pension Amts'!I174</f>
        <v>5.8829999999999997E-5</v>
      </c>
      <c r="J181" s="107">
        <f>'[4]2020 ER Pension Amts'!J174</f>
        <v>62691.58</v>
      </c>
      <c r="K181" s="107">
        <f>'[4]2020 ER Pension Amts'!K174</f>
        <v>0</v>
      </c>
      <c r="L181" s="107">
        <f>'[4]2020 ER Pension Amts'!L174</f>
        <v>1556.85</v>
      </c>
      <c r="M181" s="107">
        <f>'[4]2020 ER Pension Amts'!P174+'[4]2020 ER Pension Amts'!M174</f>
        <v>71126.240000000005</v>
      </c>
      <c r="N181" s="107">
        <f>'[4]2020 ER Pension Amts'!N174</f>
        <v>-4672.78</v>
      </c>
      <c r="O181" s="107">
        <f>'[4]2020 ER Pension Amts'!O174</f>
        <v>0</v>
      </c>
      <c r="P181" s="107">
        <f>'[4]2020 ER Pension Amts'!Q174</f>
        <v>9058.83</v>
      </c>
      <c r="Q181" s="107">
        <f>'[4]2020 ER Pension Amts'!R174</f>
        <v>20511.45</v>
      </c>
      <c r="R181" s="107">
        <f>'[4]2020 ER Pension Amts'!S174</f>
        <v>21979.82</v>
      </c>
      <c r="S181" s="107">
        <f>'[4]2020 ER Pension Amts'!T174</f>
        <v>16460.22</v>
      </c>
      <c r="T181" s="107">
        <f>'[4]2020 ER Pension Amts'!U174</f>
        <v>597910.71</v>
      </c>
      <c r="U181" s="107">
        <f>'[4]2020 ER Pension Amts'!V174</f>
        <v>392072.92</v>
      </c>
      <c r="V181" s="107">
        <f>'[4]2020 ER Pension Amts'!W174</f>
        <v>0</v>
      </c>
      <c r="W181" s="107">
        <f>'[4]2020 ER Pension Amts'!X174</f>
        <v>426218.25</v>
      </c>
      <c r="X181" s="107">
        <f>-'[4]2020 ER Pension Amts'!Y174</f>
        <v>885.65</v>
      </c>
      <c r="Y181" s="107">
        <f>'[4]2020 ER Pension Amts'!Z174</f>
        <v>20994.66</v>
      </c>
      <c r="Z181" s="107">
        <f>'[4]2020 ER Pension Amts'!AA174</f>
        <v>50247.75</v>
      </c>
    </row>
    <row r="182" spans="1:26" s="9" customFormat="1" ht="15" customHeight="1" x14ac:dyDescent="0.3">
      <c r="A182" s="105" t="str">
        <f>'[4]2020 ER Pension Amts'!A175</f>
        <v xml:space="preserve"> LsrAgy00754</v>
      </c>
      <c r="B182" s="106" t="str">
        <f>'[4]2020 ER Pension Amts'!B175</f>
        <v>EUNICE CITY COURT</v>
      </c>
      <c r="C182" s="107">
        <f>'[4]2020 ER Pension Amts'!C175</f>
        <v>51704.160000000003</v>
      </c>
      <c r="D182" s="107">
        <f>'[4]2020 ER Pension Amts'!D175</f>
        <v>22543.013760000002</v>
      </c>
      <c r="E182" s="108">
        <f>'[4]2020 ER Pension Amts'!E175</f>
        <v>0.436</v>
      </c>
      <c r="F182" s="107">
        <f>'[4]2020 ER Pension Amts'!F175</f>
        <v>221653.9</v>
      </c>
      <c r="G182" s="109">
        <f>'[4]2020 ER Pension Amts'!G175</f>
        <v>2.6800000000000001E-5</v>
      </c>
      <c r="H182" s="109">
        <f>'[4]2020 ER Pension Amts'!H175</f>
        <v>3.3980000000000003E-5</v>
      </c>
      <c r="I182" s="109">
        <f>'[4]2020 ER Pension Amts'!I175</f>
        <v>-7.1799999999999999E-6</v>
      </c>
      <c r="J182" s="107">
        <f>'[4]2020 ER Pension Amts'!J175</f>
        <v>28559.14</v>
      </c>
      <c r="K182" s="107">
        <f>'[4]2020 ER Pension Amts'!K175</f>
        <v>0</v>
      </c>
      <c r="L182" s="107">
        <f>'[4]2020 ER Pension Amts'!L175</f>
        <v>709.22</v>
      </c>
      <c r="M182" s="107">
        <f>'[4]2020 ER Pension Amts'!P175+'[4]2020 ER Pension Amts'!M175</f>
        <v>32401.55</v>
      </c>
      <c r="N182" s="107">
        <f>'[4]2020 ER Pension Amts'!N175</f>
        <v>-2128.6799999999998</v>
      </c>
      <c r="O182" s="107">
        <f>'[4]2020 ER Pension Amts'!O175</f>
        <v>0</v>
      </c>
      <c r="P182" s="107">
        <f>'[4]2020 ER Pension Amts'!Q175</f>
        <v>4126.75</v>
      </c>
      <c r="Q182" s="107">
        <f>'[4]2020 ER Pension Amts'!R175</f>
        <v>9343.99</v>
      </c>
      <c r="R182" s="107">
        <f>'[4]2020 ER Pension Amts'!S175</f>
        <v>10012.91</v>
      </c>
      <c r="S182" s="107">
        <f>'[4]2020 ER Pension Amts'!T175</f>
        <v>7498.45</v>
      </c>
      <c r="T182" s="107">
        <f>'[4]2020 ER Pension Amts'!U175</f>
        <v>272378.15999999997</v>
      </c>
      <c r="U182" s="107">
        <f>'[4]2020 ER Pension Amts'!V175</f>
        <v>178608.78</v>
      </c>
      <c r="V182" s="107">
        <f>'[4]2020 ER Pension Amts'!W175</f>
        <v>246182.15</v>
      </c>
      <c r="W182" s="107">
        <f>'[4]2020 ER Pension Amts'!X175</f>
        <v>-52018.48</v>
      </c>
      <c r="X182" s="107">
        <f>-'[4]2020 ER Pension Amts'!Y175</f>
        <v>-108.09</v>
      </c>
      <c r="Y182" s="107">
        <f>'[4]2020 ER Pension Amts'!Z175</f>
        <v>-2562.33</v>
      </c>
      <c r="Z182" s="107">
        <f>'[4]2020 ER Pension Amts'!AA175</f>
        <v>22890.36</v>
      </c>
    </row>
    <row r="183" spans="1:26" s="9" customFormat="1" ht="15" customHeight="1" x14ac:dyDescent="0.3">
      <c r="A183" s="105">
        <f>'[4]2020 ER Pension Amts'!A176</f>
        <v>20147</v>
      </c>
      <c r="B183" s="106" t="str">
        <f>'[4]2020 ER Pension Amts'!B176</f>
        <v>FIFTH LA LEVEE BOARD</v>
      </c>
      <c r="C183" s="107">
        <f>'[4]2020 ER Pension Amts'!C176</f>
        <v>492086.4</v>
      </c>
      <c r="D183" s="107">
        <f>'[4]2020 ER Pension Amts'!D176</f>
        <v>197326.6464</v>
      </c>
      <c r="E183" s="108">
        <f>'[4]2020 ER Pension Amts'!E176</f>
        <v>0.40100000000000002</v>
      </c>
      <c r="F183" s="107">
        <f>'[4]2020 ER Pension Amts'!F176</f>
        <v>1940464.1</v>
      </c>
      <c r="G183" s="109">
        <f>'[4]2020 ER Pension Amts'!G176</f>
        <v>2.3462E-4</v>
      </c>
      <c r="H183" s="109">
        <f>'[4]2020 ER Pension Amts'!H176</f>
        <v>2.3182000000000001E-4</v>
      </c>
      <c r="I183" s="109">
        <f>'[4]2020 ER Pension Amts'!I176</f>
        <v>2.7999999999999999E-6</v>
      </c>
      <c r="J183" s="107">
        <f>'[4]2020 ER Pension Amts'!J176</f>
        <v>250020.38</v>
      </c>
      <c r="K183" s="107">
        <f>'[4]2020 ER Pension Amts'!K176</f>
        <v>0</v>
      </c>
      <c r="L183" s="107">
        <f>'[4]2020 ER Pension Amts'!L176</f>
        <v>6208.87</v>
      </c>
      <c r="M183" s="107">
        <f>'[4]2020 ER Pension Amts'!P176+'[4]2020 ER Pension Amts'!M176</f>
        <v>283658.67</v>
      </c>
      <c r="N183" s="107">
        <f>'[4]2020 ER Pension Amts'!N176</f>
        <v>-18635.5</v>
      </c>
      <c r="O183" s="107">
        <f>'[4]2020 ER Pension Amts'!O176</f>
        <v>0</v>
      </c>
      <c r="P183" s="107">
        <f>'[4]2020 ER Pension Amts'!Q176</f>
        <v>36127.53</v>
      </c>
      <c r="Q183" s="107">
        <f>'[4]2020 ER Pension Amts'!R176</f>
        <v>81801.72</v>
      </c>
      <c r="R183" s="107">
        <f>'[4]2020 ER Pension Amts'!S176</f>
        <v>87657.76</v>
      </c>
      <c r="S183" s="107">
        <f>'[4]2020 ER Pension Amts'!T176</f>
        <v>65645.009999999995</v>
      </c>
      <c r="T183" s="107">
        <f>'[4]2020 ER Pension Amts'!U176</f>
        <v>2384528.4700000002</v>
      </c>
      <c r="U183" s="107">
        <f>'[4]2020 ER Pension Amts'!V176</f>
        <v>1563626.53</v>
      </c>
      <c r="V183" s="107">
        <f>'[4]2020 ER Pension Amts'!W176</f>
        <v>1679515.8</v>
      </c>
      <c r="W183" s="107">
        <f>'[4]2020 ER Pension Amts'!X176</f>
        <v>20285.759999999998</v>
      </c>
      <c r="X183" s="107">
        <f>-'[4]2020 ER Pension Amts'!Y176</f>
        <v>42.15</v>
      </c>
      <c r="Y183" s="107">
        <f>'[4]2020 ER Pension Amts'!Z176</f>
        <v>999.24</v>
      </c>
      <c r="Z183" s="107">
        <f>'[4]2020 ER Pension Amts'!AA176</f>
        <v>200393.11</v>
      </c>
    </row>
    <row r="184" spans="1:26" s="9" customFormat="1" ht="15" customHeight="1" x14ac:dyDescent="0.3">
      <c r="A184" s="105" t="str">
        <f>'[4]2020 ER Pension Amts'!A177</f>
        <v xml:space="preserve"> LsrAgy00278</v>
      </c>
      <c r="B184" s="106" t="str">
        <f>'[4]2020 ER Pension Amts'!B177</f>
        <v>FLORIDA PARISHES JUV DETENTION CENTER</v>
      </c>
      <c r="C184" s="107">
        <f>'[4]2020 ER Pension Amts'!C177</f>
        <v>3473413.5</v>
      </c>
      <c r="D184" s="107">
        <f>'[4]2020 ER Pension Amts'!D177</f>
        <v>1392838.8134999999</v>
      </c>
      <c r="E184" s="108">
        <f>'[4]2020 ER Pension Amts'!E177</f>
        <v>0.40100000000000002</v>
      </c>
      <c r="F184" s="107">
        <f>'[4]2020 ER Pension Amts'!F177</f>
        <v>13696639.58</v>
      </c>
      <c r="G184" s="109">
        <f>'[4]2020 ER Pension Amts'!G177</f>
        <v>1.6560500000000001E-3</v>
      </c>
      <c r="H184" s="109">
        <f>'[4]2020 ER Pension Amts'!H177</f>
        <v>1.68546E-3</v>
      </c>
      <c r="I184" s="109">
        <f>'[4]2020 ER Pension Amts'!I177</f>
        <v>-2.9410000000000001E-5</v>
      </c>
      <c r="J184" s="107">
        <f>'[4]2020 ER Pension Amts'!J177</f>
        <v>1764752.6</v>
      </c>
      <c r="K184" s="107">
        <f>'[4]2020 ER Pension Amts'!K177</f>
        <v>0</v>
      </c>
      <c r="L184" s="107">
        <f>'[4]2020 ER Pension Amts'!L177</f>
        <v>43824.88</v>
      </c>
      <c r="M184" s="107">
        <f>'[4]2020 ER Pension Amts'!P177+'[4]2020 ER Pension Amts'!M177</f>
        <v>2002186.2300000002</v>
      </c>
      <c r="N184" s="107">
        <f>'[4]2020 ER Pension Amts'!N177</f>
        <v>-131537.5</v>
      </c>
      <c r="O184" s="107">
        <f>'[4]2020 ER Pension Amts'!O177</f>
        <v>0</v>
      </c>
      <c r="P184" s="107">
        <f>'[4]2020 ER Pension Amts'!Q177</f>
        <v>255003.79</v>
      </c>
      <c r="Q184" s="107">
        <f>'[4]2020 ER Pension Amts'!R177</f>
        <v>577392.14</v>
      </c>
      <c r="R184" s="107">
        <f>'[4]2020 ER Pension Amts'!S177</f>
        <v>618726.62</v>
      </c>
      <c r="S184" s="107">
        <f>'[4]2020 ER Pension Amts'!T177</f>
        <v>463351.06</v>
      </c>
      <c r="T184" s="107">
        <f>'[4]2020 ER Pension Amts'!U177</f>
        <v>16831039.02</v>
      </c>
      <c r="U184" s="107">
        <f>'[4]2020 ER Pension Amts'!V177</f>
        <v>11036756.09</v>
      </c>
      <c r="V184" s="107">
        <f>'[4]2020 ER Pension Amts'!W177</f>
        <v>12211011.58</v>
      </c>
      <c r="W184" s="107">
        <f>'[4]2020 ER Pension Amts'!X177</f>
        <v>-213072.9</v>
      </c>
      <c r="X184" s="107">
        <f>-'[4]2020 ER Pension Amts'!Y177</f>
        <v>-442.75</v>
      </c>
      <c r="Y184" s="107">
        <f>'[4]2020 ER Pension Amts'!Z177</f>
        <v>-10495.54</v>
      </c>
      <c r="Z184" s="107">
        <f>'[4]2020 ER Pension Amts'!AA177</f>
        <v>1414461.76</v>
      </c>
    </row>
    <row r="185" spans="1:26" s="9" customFormat="1" ht="15" customHeight="1" x14ac:dyDescent="0.3">
      <c r="A185" s="105">
        <f>'[4]2020 ER Pension Amts'!A178</f>
        <v>2002</v>
      </c>
      <c r="B185" s="106" t="str">
        <f>'[4]2020 ER Pension Amts'!B178</f>
        <v>GREATER BATON ROUGE PORT COM</v>
      </c>
      <c r="C185" s="107">
        <f>'[4]2020 ER Pension Amts'!C178</f>
        <v>1908780</v>
      </c>
      <c r="D185" s="107">
        <f>'[4]2020 ER Pension Amts'!D178</f>
        <v>765420.78</v>
      </c>
      <c r="E185" s="108">
        <f>'[4]2020 ER Pension Amts'!E178</f>
        <v>0.40100000000000002</v>
      </c>
      <c r="F185" s="107">
        <f>'[4]2020 ER Pension Amts'!F178</f>
        <v>7526886.7400000002</v>
      </c>
      <c r="G185" s="109">
        <f>'[4]2020 ER Pension Amts'!G178</f>
        <v>9.1007000000000002E-4</v>
      </c>
      <c r="H185" s="109">
        <f>'[4]2020 ER Pension Amts'!H178</f>
        <v>8.7487000000000003E-4</v>
      </c>
      <c r="I185" s="109">
        <f>'[4]2020 ER Pension Amts'!I178</f>
        <v>3.5200000000000002E-5</v>
      </c>
      <c r="J185" s="107">
        <f>'[4]2020 ER Pension Amts'!J178</f>
        <v>969806.71</v>
      </c>
      <c r="K185" s="107">
        <f>'[4]2020 ER Pension Amts'!K178</f>
        <v>0</v>
      </c>
      <c r="L185" s="107">
        <f>'[4]2020 ER Pension Amts'!L178</f>
        <v>24083.64</v>
      </c>
      <c r="M185" s="107">
        <f>'[4]2020 ER Pension Amts'!P178+'[4]2020 ER Pension Amts'!M178</f>
        <v>1100286.6000000001</v>
      </c>
      <c r="N185" s="107">
        <f>'[4]2020 ER Pension Amts'!N178</f>
        <v>-72285.460000000006</v>
      </c>
      <c r="O185" s="107">
        <f>'[4]2020 ER Pension Amts'!O178</f>
        <v>0</v>
      </c>
      <c r="P185" s="107">
        <f>'[4]2020 ER Pension Amts'!Q178</f>
        <v>140135.44</v>
      </c>
      <c r="Q185" s="107">
        <f>'[4]2020 ER Pension Amts'!R178</f>
        <v>317301.57</v>
      </c>
      <c r="R185" s="107">
        <f>'[4]2020 ER Pension Amts'!S178</f>
        <v>340016.63</v>
      </c>
      <c r="S185" s="107">
        <f>'[4]2020 ER Pension Amts'!T178</f>
        <v>254631.14</v>
      </c>
      <c r="T185" s="107">
        <f>'[4]2020 ER Pension Amts'!U178</f>
        <v>9249372.7100000009</v>
      </c>
      <c r="U185" s="107">
        <f>'[4]2020 ER Pension Amts'!V178</f>
        <v>6065167.4800000004</v>
      </c>
      <c r="V185" s="107">
        <f>'[4]2020 ER Pension Amts'!W178</f>
        <v>6338357.2999999998</v>
      </c>
      <c r="W185" s="107">
        <f>'[4]2020 ER Pension Amts'!X178</f>
        <v>255020.95</v>
      </c>
      <c r="X185" s="107">
        <f>-'[4]2020 ER Pension Amts'!Y178</f>
        <v>529.91999999999996</v>
      </c>
      <c r="Y185" s="107">
        <f>'[4]2020 ER Pension Amts'!Z178</f>
        <v>12561.82</v>
      </c>
      <c r="Z185" s="107">
        <f>'[4]2020 ER Pension Amts'!AA178</f>
        <v>777306.97</v>
      </c>
    </row>
    <row r="186" spans="1:26" s="9" customFormat="1" ht="15" customHeight="1" x14ac:dyDescent="0.3">
      <c r="A186" s="105" t="str">
        <f>'[4]2020 ER Pension Amts'!A179</f>
        <v xml:space="preserve"> LsrAgy00378</v>
      </c>
      <c r="B186" s="106" t="str">
        <f>'[4]2020 ER Pension Amts'!B179</f>
        <v>GREATER KROTZ SPRINGS PORT COMM</v>
      </c>
      <c r="C186" s="107">
        <f>'[4]2020 ER Pension Amts'!C179</f>
        <v>116072</v>
      </c>
      <c r="D186" s="107">
        <f>'[4]2020 ER Pension Amts'!D179</f>
        <v>46544.872000000003</v>
      </c>
      <c r="E186" s="108">
        <f>'[4]2020 ER Pension Amts'!E179</f>
        <v>0.40100000000000002</v>
      </c>
      <c r="F186" s="107">
        <f>'[4]2020 ER Pension Amts'!F179</f>
        <v>457698.76</v>
      </c>
      <c r="G186" s="109">
        <f>'[4]2020 ER Pension Amts'!G179</f>
        <v>5.5340000000000002E-5</v>
      </c>
      <c r="H186" s="109">
        <f>'[4]2020 ER Pension Amts'!H179</f>
        <v>5.821E-5</v>
      </c>
      <c r="I186" s="109">
        <f>'[4]2020 ER Pension Amts'!I179</f>
        <v>-2.8700000000000001E-6</v>
      </c>
      <c r="J186" s="107">
        <f>'[4]2020 ER Pension Amts'!J179</f>
        <v>58972.5</v>
      </c>
      <c r="K186" s="107">
        <f>'[4]2020 ER Pension Amts'!K179</f>
        <v>0</v>
      </c>
      <c r="L186" s="107">
        <f>'[4]2020 ER Pension Amts'!L179</f>
        <v>1464.49</v>
      </c>
      <c r="M186" s="107">
        <f>'[4]2020 ER Pension Amts'!P179+'[4]2020 ER Pension Amts'!M179</f>
        <v>66906.78</v>
      </c>
      <c r="N186" s="107">
        <f>'[4]2020 ER Pension Amts'!N179</f>
        <v>-4395.57</v>
      </c>
      <c r="O186" s="107">
        <f>'[4]2020 ER Pension Amts'!O179</f>
        <v>0</v>
      </c>
      <c r="P186" s="107">
        <f>'[4]2020 ER Pension Amts'!Q179</f>
        <v>8521.43</v>
      </c>
      <c r="Q186" s="107">
        <f>'[4]2020 ER Pension Amts'!R179</f>
        <v>19294.64</v>
      </c>
      <c r="R186" s="107">
        <f>'[4]2020 ER Pension Amts'!S179</f>
        <v>20675.900000000001</v>
      </c>
      <c r="S186" s="107">
        <f>'[4]2020 ER Pension Amts'!T179</f>
        <v>15483.74</v>
      </c>
      <c r="T186" s="107">
        <f>'[4]2020 ER Pension Amts'!U179</f>
        <v>562440.56999999995</v>
      </c>
      <c r="U186" s="107">
        <f>'[4]2020 ER Pension Amts'!V179</f>
        <v>368813.79</v>
      </c>
      <c r="V186" s="107">
        <f>'[4]2020 ER Pension Amts'!W179</f>
        <v>421726.4</v>
      </c>
      <c r="W186" s="107">
        <f>'[4]2020 ER Pension Amts'!X179</f>
        <v>-20792.900000000001</v>
      </c>
      <c r="X186" s="107">
        <f>-'[4]2020 ER Pension Amts'!Y179</f>
        <v>-43.21</v>
      </c>
      <c r="Y186" s="107">
        <f>'[4]2020 ER Pension Amts'!Z179</f>
        <v>-1024.22</v>
      </c>
      <c r="Z186" s="107">
        <f>'[4]2020 ER Pension Amts'!AA179</f>
        <v>47266.879999999997</v>
      </c>
    </row>
    <row r="187" spans="1:26" s="9" customFormat="1" ht="15" customHeight="1" x14ac:dyDescent="0.3">
      <c r="A187" s="105" t="str">
        <f>'[4]2020 ER Pension Amts'!A180</f>
        <v xml:space="preserve"> LsrAgy00227</v>
      </c>
      <c r="B187" s="106" t="str">
        <f>'[4]2020 ER Pension Amts'!B180</f>
        <v>GREATER LAFOURCHE PORT COMMISSION</v>
      </c>
      <c r="C187" s="107">
        <f>'[4]2020 ER Pension Amts'!C180</f>
        <v>2633485.52</v>
      </c>
      <c r="D187" s="107">
        <f>'[4]2020 ER Pension Amts'!D180</f>
        <v>1114820.18392</v>
      </c>
      <c r="E187" s="108">
        <f>'[4]2020 ER Pension Amts'!E180</f>
        <v>0.4233249</v>
      </c>
      <c r="F187" s="107">
        <f>'[4]2020 ER Pension Amts'!F180</f>
        <v>10962770.310000001</v>
      </c>
      <c r="G187" s="109">
        <f>'[4]2020 ER Pension Amts'!G180</f>
        <v>1.3255000000000001E-3</v>
      </c>
      <c r="H187" s="109">
        <f>'[4]2020 ER Pension Amts'!H180</f>
        <v>1.3038399999999999E-3</v>
      </c>
      <c r="I187" s="109">
        <f>'[4]2020 ER Pension Amts'!I180</f>
        <v>2.1659999999999999E-5</v>
      </c>
      <c r="J187" s="107">
        <f>'[4]2020 ER Pension Amts'!J180</f>
        <v>1412505.4</v>
      </c>
      <c r="K187" s="107">
        <f>'[4]2020 ER Pension Amts'!K180</f>
        <v>0</v>
      </c>
      <c r="L187" s="107">
        <f>'[4]2020 ER Pension Amts'!L180</f>
        <v>35077.370000000003</v>
      </c>
      <c r="M187" s="107">
        <f>'[4]2020 ER Pension Amts'!P180+'[4]2020 ER Pension Amts'!M180</f>
        <v>1602546.93</v>
      </c>
      <c r="N187" s="107">
        <f>'[4]2020 ER Pension Amts'!N180</f>
        <v>-105282.42</v>
      </c>
      <c r="O187" s="107">
        <f>'[4]2020 ER Pension Amts'!O180</f>
        <v>0</v>
      </c>
      <c r="P187" s="107">
        <f>'[4]2020 ER Pension Amts'!Q180</f>
        <v>204104.66</v>
      </c>
      <c r="Q187" s="107">
        <f>'[4]2020 ER Pension Amts'!R180</f>
        <v>462143.82</v>
      </c>
      <c r="R187" s="107">
        <f>'[4]2020 ER Pension Amts'!S180</f>
        <v>495227.89</v>
      </c>
      <c r="S187" s="107">
        <f>'[4]2020 ER Pension Amts'!T180</f>
        <v>370865.51</v>
      </c>
      <c r="T187" s="107">
        <f>'[4]2020 ER Pension Amts'!U180</f>
        <v>13471539.039999999</v>
      </c>
      <c r="U187" s="107">
        <f>'[4]2020 ER Pension Amts'!V180</f>
        <v>8833803.4399999995</v>
      </c>
      <c r="V187" s="107">
        <f>'[4]2020 ER Pension Amts'!W180</f>
        <v>9446207.7599999998</v>
      </c>
      <c r="W187" s="107">
        <f>'[4]2020 ER Pension Amts'!X180</f>
        <v>156924.82</v>
      </c>
      <c r="X187" s="107">
        <f>-'[4]2020 ER Pension Amts'!Y180</f>
        <v>326.08</v>
      </c>
      <c r="Y187" s="107">
        <f>'[4]2020 ER Pension Amts'!Z180</f>
        <v>7729.8</v>
      </c>
      <c r="Z187" s="107">
        <f>'[4]2020 ER Pension Amts'!AA180</f>
        <v>1132133.1200000001</v>
      </c>
    </row>
    <row r="188" spans="1:26" s="9" customFormat="1" ht="15" customHeight="1" x14ac:dyDescent="0.3">
      <c r="A188" s="105" t="str">
        <f>'[4]2020 ER Pension Amts'!A181</f>
        <v xml:space="preserve"> LsrAgy00780</v>
      </c>
      <c r="B188" s="106" t="str">
        <f>'[4]2020 ER Pension Amts'!B181</f>
        <v>IBERIA PARISH GOVERNMENT</v>
      </c>
      <c r="C188" s="107">
        <f>'[4]2020 ER Pension Amts'!C181</f>
        <v>18911</v>
      </c>
      <c r="D188" s="107">
        <f>'[4]2020 ER Pension Amts'!D181</f>
        <v>8037.1750000000002</v>
      </c>
      <c r="E188" s="108">
        <f>'[4]2020 ER Pension Amts'!E181</f>
        <v>0.42499999999999999</v>
      </c>
      <c r="F188" s="107">
        <f>'[4]2020 ER Pension Amts'!F181</f>
        <v>79067.59</v>
      </c>
      <c r="G188" s="109">
        <f>'[4]2020 ER Pension Amts'!G181</f>
        <v>9.5599999999999999E-6</v>
      </c>
      <c r="H188" s="109">
        <f>'[4]2020 ER Pension Amts'!H181</f>
        <v>9.9000000000000001E-6</v>
      </c>
      <c r="I188" s="109">
        <f>'[4]2020 ER Pension Amts'!I181</f>
        <v>-3.3999999999999997E-7</v>
      </c>
      <c r="J188" s="107">
        <f>'[4]2020 ER Pension Amts'!J181</f>
        <v>10187.52</v>
      </c>
      <c r="K188" s="107">
        <f>'[4]2020 ER Pension Amts'!K181</f>
        <v>0</v>
      </c>
      <c r="L188" s="107">
        <f>'[4]2020 ER Pension Amts'!L181</f>
        <v>252.99</v>
      </c>
      <c r="M188" s="107">
        <f>'[4]2020 ER Pension Amts'!P181+'[4]2020 ER Pension Amts'!M181</f>
        <v>11558.16</v>
      </c>
      <c r="N188" s="107">
        <f>'[4]2020 ER Pension Amts'!N181</f>
        <v>-759.34</v>
      </c>
      <c r="O188" s="107">
        <f>'[4]2020 ER Pension Amts'!O181</f>
        <v>0</v>
      </c>
      <c r="P188" s="107">
        <f>'[4]2020 ER Pension Amts'!Q181</f>
        <v>1472.08</v>
      </c>
      <c r="Q188" s="107">
        <f>'[4]2020 ER Pension Amts'!R181</f>
        <v>3333.15</v>
      </c>
      <c r="R188" s="107">
        <f>'[4]2020 ER Pension Amts'!S181</f>
        <v>3571.77</v>
      </c>
      <c r="S188" s="107">
        <f>'[4]2020 ER Pension Amts'!T181</f>
        <v>2674.82</v>
      </c>
      <c r="T188" s="107">
        <f>'[4]2020 ER Pension Amts'!U181</f>
        <v>97161.76</v>
      </c>
      <c r="U188" s="107">
        <f>'[4]2020 ER Pension Amts'!V181</f>
        <v>63712.68</v>
      </c>
      <c r="V188" s="107">
        <f>'[4]2020 ER Pension Amts'!W181</f>
        <v>71724.639999999999</v>
      </c>
      <c r="W188" s="107">
        <f>'[4]2020 ER Pension Amts'!X181</f>
        <v>-2463.27</v>
      </c>
      <c r="X188" s="107">
        <f>-'[4]2020 ER Pension Amts'!Y181</f>
        <v>-5.12</v>
      </c>
      <c r="Y188" s="107">
        <f>'[4]2020 ER Pension Amts'!Z181</f>
        <v>-121.34</v>
      </c>
      <c r="Z188" s="107">
        <f>'[4]2020 ER Pension Amts'!AA181</f>
        <v>8165.37</v>
      </c>
    </row>
    <row r="189" spans="1:26" s="9" customFormat="1" ht="15" customHeight="1" x14ac:dyDescent="0.3">
      <c r="A189" s="105" t="str">
        <f>'[4]2020 ER Pension Amts'!A182</f>
        <v xml:space="preserve"> LsrAgy00068</v>
      </c>
      <c r="B189" s="106" t="str">
        <f>'[4]2020 ER Pension Amts'!B182</f>
        <v>IBERIA PARISH SCHOOL BOARD</v>
      </c>
      <c r="C189" s="107">
        <f>'[4]2020 ER Pension Amts'!C182</f>
        <v>121500.24</v>
      </c>
      <c r="D189" s="107">
        <f>'[4]2020 ER Pension Amts'!D182</f>
        <v>48721.596239999999</v>
      </c>
      <c r="E189" s="108">
        <f>'[4]2020 ER Pension Amts'!E182</f>
        <v>0.40100000000000002</v>
      </c>
      <c r="F189" s="107">
        <f>'[4]2020 ER Pension Amts'!F182</f>
        <v>479119.79</v>
      </c>
      <c r="G189" s="109">
        <f>'[4]2020 ER Pension Amts'!G182</f>
        <v>5.7930000000000003E-5</v>
      </c>
      <c r="H189" s="109">
        <f>'[4]2020 ER Pension Amts'!H182</f>
        <v>4.8369999999999999E-5</v>
      </c>
      <c r="I189" s="109">
        <f>'[4]2020 ER Pension Amts'!I182</f>
        <v>9.5599999999999999E-6</v>
      </c>
      <c r="J189" s="107">
        <f>'[4]2020 ER Pension Amts'!J182</f>
        <v>61732.51</v>
      </c>
      <c r="K189" s="107">
        <f>'[4]2020 ER Pension Amts'!K182</f>
        <v>0</v>
      </c>
      <c r="L189" s="107">
        <f>'[4]2020 ER Pension Amts'!L182</f>
        <v>1533.03</v>
      </c>
      <c r="M189" s="107">
        <f>'[4]2020 ER Pension Amts'!P182+'[4]2020 ER Pension Amts'!M182</f>
        <v>70038.13</v>
      </c>
      <c r="N189" s="107">
        <f>'[4]2020 ER Pension Amts'!N182</f>
        <v>-4601.29</v>
      </c>
      <c r="O189" s="107">
        <f>'[4]2020 ER Pension Amts'!O182</f>
        <v>0</v>
      </c>
      <c r="P189" s="107">
        <f>'[4]2020 ER Pension Amts'!Q182</f>
        <v>8920.24</v>
      </c>
      <c r="Q189" s="107">
        <f>'[4]2020 ER Pension Amts'!R182</f>
        <v>20197.650000000001</v>
      </c>
      <c r="R189" s="107">
        <f>'[4]2020 ER Pension Amts'!S182</f>
        <v>21643.57</v>
      </c>
      <c r="S189" s="107">
        <f>'[4]2020 ER Pension Amts'!T182</f>
        <v>16208.4</v>
      </c>
      <c r="T189" s="107">
        <f>'[4]2020 ER Pension Amts'!U182</f>
        <v>588763.68000000005</v>
      </c>
      <c r="U189" s="107">
        <f>'[4]2020 ER Pension Amts'!V182</f>
        <v>386074.86</v>
      </c>
      <c r="V189" s="107">
        <f>'[4]2020 ER Pension Amts'!W182</f>
        <v>350436.46</v>
      </c>
      <c r="W189" s="107">
        <f>'[4]2020 ER Pension Amts'!X182</f>
        <v>69261.37</v>
      </c>
      <c r="X189" s="107">
        <f>-'[4]2020 ER Pension Amts'!Y182</f>
        <v>143.91999999999999</v>
      </c>
      <c r="Y189" s="107">
        <f>'[4]2020 ER Pension Amts'!Z182</f>
        <v>3411.68</v>
      </c>
      <c r="Z189" s="107">
        <f>'[4]2020 ER Pension Amts'!AA182</f>
        <v>49479.040000000001</v>
      </c>
    </row>
    <row r="190" spans="1:26" s="9" customFormat="1" ht="15" customHeight="1" x14ac:dyDescent="0.3">
      <c r="A190" s="105" t="str">
        <f>'[4]2020 ER Pension Amts'!A183</f>
        <v xml:space="preserve"> LsrAgy00516</v>
      </c>
      <c r="B190" s="106" t="str">
        <f>'[4]2020 ER Pension Amts'!B183</f>
        <v>IBERVILLE PARISH SCHOOL BOARD</v>
      </c>
      <c r="C190" s="107">
        <f>'[4]2020 ER Pension Amts'!C183</f>
        <v>55989</v>
      </c>
      <c r="D190" s="107">
        <f>'[4]2020 ER Pension Amts'!D183</f>
        <v>22451.589</v>
      </c>
      <c r="E190" s="108">
        <f>'[4]2020 ER Pension Amts'!E183</f>
        <v>0.40100000000000002</v>
      </c>
      <c r="F190" s="107">
        <f>'[4]2020 ER Pension Amts'!F183</f>
        <v>220744.13</v>
      </c>
      <c r="G190" s="109">
        <f>'[4]2020 ER Pension Amts'!G183</f>
        <v>2.669E-5</v>
      </c>
      <c r="H190" s="109">
        <f>'[4]2020 ER Pension Amts'!H183</f>
        <v>2.7860000000000001E-5</v>
      </c>
      <c r="I190" s="109">
        <f>'[4]2020 ER Pension Amts'!I183</f>
        <v>-1.17E-6</v>
      </c>
      <c r="J190" s="107">
        <f>'[4]2020 ER Pension Amts'!J183</f>
        <v>28441.919999999998</v>
      </c>
      <c r="K190" s="107">
        <f>'[4]2020 ER Pension Amts'!K183</f>
        <v>0</v>
      </c>
      <c r="L190" s="107">
        <f>'[4]2020 ER Pension Amts'!L183</f>
        <v>706.31</v>
      </c>
      <c r="M190" s="107">
        <f>'[4]2020 ER Pension Amts'!P183+'[4]2020 ER Pension Amts'!M183</f>
        <v>32268.559999999998</v>
      </c>
      <c r="N190" s="107">
        <f>'[4]2020 ER Pension Amts'!N183</f>
        <v>-2119.9499999999998</v>
      </c>
      <c r="O190" s="107">
        <f>'[4]2020 ER Pension Amts'!O183</f>
        <v>0</v>
      </c>
      <c r="P190" s="107">
        <f>'[4]2020 ER Pension Amts'!Q183</f>
        <v>4109.8100000000004</v>
      </c>
      <c r="Q190" s="107">
        <f>'[4]2020 ER Pension Amts'!R183</f>
        <v>9305.6299999999992</v>
      </c>
      <c r="R190" s="107">
        <f>'[4]2020 ER Pension Amts'!S183</f>
        <v>9971.81</v>
      </c>
      <c r="S190" s="107">
        <f>'[4]2020 ER Pension Amts'!T183</f>
        <v>7467.67</v>
      </c>
      <c r="T190" s="107">
        <f>'[4]2020 ER Pension Amts'!U183</f>
        <v>271260.19</v>
      </c>
      <c r="U190" s="107">
        <f>'[4]2020 ER Pension Amts'!V183</f>
        <v>177875.68</v>
      </c>
      <c r="V190" s="107">
        <f>'[4]2020 ER Pension Amts'!W183</f>
        <v>201843.28</v>
      </c>
      <c r="W190" s="107">
        <f>'[4]2020 ER Pension Amts'!X183</f>
        <v>-8476.5499999999993</v>
      </c>
      <c r="X190" s="107">
        <f>-'[4]2020 ER Pension Amts'!Y183</f>
        <v>-17.61</v>
      </c>
      <c r="Y190" s="107">
        <f>'[4]2020 ER Pension Amts'!Z183</f>
        <v>-417.54</v>
      </c>
      <c r="Z190" s="107">
        <f>'[4]2020 ER Pension Amts'!AA183</f>
        <v>22796.400000000001</v>
      </c>
    </row>
    <row r="191" spans="1:26" s="9" customFormat="1" ht="15" customHeight="1" x14ac:dyDescent="0.3">
      <c r="A191" s="105" t="str">
        <f>'[4]2020 ER Pension Amts'!A184</f>
        <v xml:space="preserve"> LsrAgy00947</v>
      </c>
      <c r="B191" s="106" t="str">
        <f>'[4]2020 ER Pension Amts'!B184</f>
        <v>INSPIRENOLA SCHOOLS</v>
      </c>
      <c r="C191" s="107">
        <f>'[4]2020 ER Pension Amts'!C184</f>
        <v>61250.04</v>
      </c>
      <c r="D191" s="107">
        <f>'[4]2020 ER Pension Amts'!D184</f>
        <v>24561.266039999999</v>
      </c>
      <c r="E191" s="108">
        <f>'[4]2020 ER Pension Amts'!E184</f>
        <v>0.40100000000000002</v>
      </c>
      <c r="F191" s="107">
        <f>'[4]2020 ER Pension Amts'!F184</f>
        <v>241503.5</v>
      </c>
      <c r="G191" s="109">
        <f>'[4]2020 ER Pension Amts'!G184</f>
        <v>2.9200000000000002E-5</v>
      </c>
      <c r="H191" s="109">
        <f>'[4]2020 ER Pension Amts'!H184</f>
        <v>0</v>
      </c>
      <c r="I191" s="109">
        <f>'[4]2020 ER Pension Amts'!I184</f>
        <v>2.9200000000000002E-5</v>
      </c>
      <c r="J191" s="107">
        <f>'[4]2020 ER Pension Amts'!J184</f>
        <v>31116.68</v>
      </c>
      <c r="K191" s="107">
        <f>'[4]2020 ER Pension Amts'!K184</f>
        <v>0</v>
      </c>
      <c r="L191" s="107">
        <f>'[4]2020 ER Pension Amts'!L184</f>
        <v>772.73</v>
      </c>
      <c r="M191" s="107">
        <f>'[4]2020 ER Pension Amts'!P184+'[4]2020 ER Pension Amts'!M184</f>
        <v>35303.19</v>
      </c>
      <c r="N191" s="107">
        <f>'[4]2020 ER Pension Amts'!N184</f>
        <v>-2319.31</v>
      </c>
      <c r="O191" s="107">
        <f>'[4]2020 ER Pension Amts'!O184</f>
        <v>0</v>
      </c>
      <c r="P191" s="107">
        <f>'[4]2020 ER Pension Amts'!Q184</f>
        <v>4496.3100000000004</v>
      </c>
      <c r="Q191" s="107">
        <f>'[4]2020 ER Pension Amts'!R184</f>
        <v>10180.76</v>
      </c>
      <c r="R191" s="107">
        <f>'[4]2020 ER Pension Amts'!S184</f>
        <v>10909.58</v>
      </c>
      <c r="S191" s="107">
        <f>'[4]2020 ER Pension Amts'!T184</f>
        <v>8169.95</v>
      </c>
      <c r="T191" s="107">
        <f>'[4]2020 ER Pension Amts'!U184</f>
        <v>296770.23</v>
      </c>
      <c r="U191" s="107">
        <f>'[4]2020 ER Pension Amts'!V184</f>
        <v>194603.59</v>
      </c>
      <c r="V191" s="107">
        <f>'[4]2020 ER Pension Amts'!W184</f>
        <v>0</v>
      </c>
      <c r="W191" s="107">
        <f>'[4]2020 ER Pension Amts'!X184</f>
        <v>211551.47</v>
      </c>
      <c r="X191" s="107">
        <f>-'[4]2020 ER Pension Amts'!Y184</f>
        <v>439.59</v>
      </c>
      <c r="Y191" s="107">
        <f>'[4]2020 ER Pension Amts'!Z184</f>
        <v>10420.6</v>
      </c>
      <c r="Z191" s="107">
        <f>'[4]2020 ER Pension Amts'!AA184</f>
        <v>24940.240000000002</v>
      </c>
    </row>
    <row r="192" spans="1:26" s="9" customFormat="1" ht="15" customHeight="1" x14ac:dyDescent="0.3">
      <c r="A192" s="105" t="str">
        <f>'[4]2020 ER Pension Amts'!A185</f>
        <v xml:space="preserve"> LsrAgy00798</v>
      </c>
      <c r="B192" s="106" t="str">
        <f>'[4]2020 ER Pension Amts'!B185</f>
        <v>JEANERETTE CITY COURT</v>
      </c>
      <c r="C192" s="107">
        <f>'[4]2020 ER Pension Amts'!C185</f>
        <v>7016</v>
      </c>
      <c r="D192" s="107">
        <f>'[4]2020 ER Pension Amts'!D185</f>
        <v>2981.8</v>
      </c>
      <c r="E192" s="108">
        <f>'[4]2020 ER Pension Amts'!E185</f>
        <v>0.42499999999999999</v>
      </c>
      <c r="F192" s="107">
        <f>'[4]2020 ER Pension Amts'!F185</f>
        <v>29360.87</v>
      </c>
      <c r="G192" s="109">
        <f>'[4]2020 ER Pension Amts'!G185</f>
        <v>3.5499999999999999E-6</v>
      </c>
      <c r="H192" s="109">
        <f>'[4]2020 ER Pension Amts'!H185</f>
        <v>3.3500000000000001E-6</v>
      </c>
      <c r="I192" s="109">
        <f>'[4]2020 ER Pension Amts'!I185</f>
        <v>1.9999999999999999E-7</v>
      </c>
      <c r="J192" s="107">
        <f>'[4]2020 ER Pension Amts'!J185</f>
        <v>3783.02</v>
      </c>
      <c r="K192" s="107">
        <f>'[4]2020 ER Pension Amts'!K185</f>
        <v>0</v>
      </c>
      <c r="L192" s="107">
        <f>'[4]2020 ER Pension Amts'!L185</f>
        <v>93.95</v>
      </c>
      <c r="M192" s="107">
        <f>'[4]2020 ER Pension Amts'!P185+'[4]2020 ER Pension Amts'!M185</f>
        <v>4291.9900000000007</v>
      </c>
      <c r="N192" s="107">
        <f>'[4]2020 ER Pension Amts'!N185</f>
        <v>-281.97000000000003</v>
      </c>
      <c r="O192" s="107">
        <f>'[4]2020 ER Pension Amts'!O185</f>
        <v>0</v>
      </c>
      <c r="P192" s="107">
        <f>'[4]2020 ER Pension Amts'!Q185</f>
        <v>546.64</v>
      </c>
      <c r="Q192" s="107">
        <f>'[4]2020 ER Pension Amts'!R185</f>
        <v>1237.73</v>
      </c>
      <c r="R192" s="107">
        <f>'[4]2020 ER Pension Amts'!S185</f>
        <v>1326.34</v>
      </c>
      <c r="S192" s="107">
        <f>'[4]2020 ER Pension Amts'!T185</f>
        <v>993.26</v>
      </c>
      <c r="T192" s="107">
        <f>'[4]2020 ER Pension Amts'!U185</f>
        <v>36079.94</v>
      </c>
      <c r="U192" s="107">
        <f>'[4]2020 ER Pension Amts'!V185</f>
        <v>23659</v>
      </c>
      <c r="V192" s="107">
        <f>'[4]2020 ER Pension Amts'!W185</f>
        <v>24270.46</v>
      </c>
      <c r="W192" s="107">
        <f>'[4]2020 ER Pension Amts'!X185</f>
        <v>1448.98</v>
      </c>
      <c r="X192" s="107">
        <f>-'[4]2020 ER Pension Amts'!Y185</f>
        <v>3.01</v>
      </c>
      <c r="Y192" s="107">
        <f>'[4]2020 ER Pension Amts'!Z185</f>
        <v>71.37</v>
      </c>
      <c r="Z192" s="107">
        <f>'[4]2020 ER Pension Amts'!AA185</f>
        <v>3032.12</v>
      </c>
    </row>
    <row r="193" spans="1:26" s="9" customFormat="1" ht="15" customHeight="1" x14ac:dyDescent="0.3">
      <c r="A193" s="105" t="str">
        <f>'[4]2020 ER Pension Amts'!A186</f>
        <v xml:space="preserve"> LsrAgy00535</v>
      </c>
      <c r="B193" s="106" t="str">
        <f>'[4]2020 ER Pension Amts'!B186</f>
        <v>JEFFERSON DAVIS PARISH</v>
      </c>
      <c r="C193" s="107">
        <f>'[4]2020 ER Pension Amts'!C186</f>
        <v>4167.4799999999996</v>
      </c>
      <c r="D193" s="107">
        <f>'[4]2020 ER Pension Amts'!D186</f>
        <v>1771.1790000000001</v>
      </c>
      <c r="E193" s="108">
        <f>'[4]2020 ER Pension Amts'!E186</f>
        <v>0.42499999999999999</v>
      </c>
      <c r="F193" s="107">
        <f>'[4]2020 ER Pension Amts'!F186</f>
        <v>17451.11</v>
      </c>
      <c r="G193" s="109">
        <f>'[4]2020 ER Pension Amts'!G186</f>
        <v>2.1100000000000001E-6</v>
      </c>
      <c r="H193" s="109">
        <f>'[4]2020 ER Pension Amts'!H186</f>
        <v>2.1799999999999999E-6</v>
      </c>
      <c r="I193" s="109">
        <f>'[4]2020 ER Pension Amts'!I186</f>
        <v>-7.0000000000000005E-8</v>
      </c>
      <c r="J193" s="107">
        <f>'[4]2020 ER Pension Amts'!J186</f>
        <v>2248.5</v>
      </c>
      <c r="K193" s="107">
        <f>'[4]2020 ER Pension Amts'!K186</f>
        <v>0</v>
      </c>
      <c r="L193" s="107">
        <f>'[4]2020 ER Pension Amts'!L186</f>
        <v>55.84</v>
      </c>
      <c r="M193" s="107">
        <f>'[4]2020 ER Pension Amts'!P186+'[4]2020 ER Pension Amts'!M186</f>
        <v>2551.02</v>
      </c>
      <c r="N193" s="107">
        <f>'[4]2020 ER Pension Amts'!N186</f>
        <v>-167.59</v>
      </c>
      <c r="O193" s="107">
        <f>'[4]2020 ER Pension Amts'!O186</f>
        <v>0</v>
      </c>
      <c r="P193" s="107">
        <f>'[4]2020 ER Pension Amts'!Q186</f>
        <v>324.89999999999998</v>
      </c>
      <c r="Q193" s="107">
        <f>'[4]2020 ER Pension Amts'!R186</f>
        <v>735.66</v>
      </c>
      <c r="R193" s="107">
        <f>'[4]2020 ER Pension Amts'!S186</f>
        <v>788.33</v>
      </c>
      <c r="S193" s="107">
        <f>'[4]2020 ER Pension Amts'!T186</f>
        <v>590.36</v>
      </c>
      <c r="T193" s="107">
        <f>'[4]2020 ER Pension Amts'!U186</f>
        <v>21444.7</v>
      </c>
      <c r="U193" s="107">
        <f>'[4]2020 ER Pension Amts'!V186</f>
        <v>14062.11</v>
      </c>
      <c r="V193" s="107">
        <f>'[4]2020 ER Pension Amts'!W186</f>
        <v>15793.91</v>
      </c>
      <c r="W193" s="107">
        <f>'[4]2020 ER Pension Amts'!X186</f>
        <v>-507.14</v>
      </c>
      <c r="X193" s="107">
        <f>-'[4]2020 ER Pension Amts'!Y186</f>
        <v>-1.05</v>
      </c>
      <c r="Y193" s="107">
        <f>'[4]2020 ER Pension Amts'!Z186</f>
        <v>-24.98</v>
      </c>
      <c r="Z193" s="107">
        <f>'[4]2020 ER Pension Amts'!AA186</f>
        <v>1802.19</v>
      </c>
    </row>
    <row r="194" spans="1:26" s="9" customFormat="1" ht="15" customHeight="1" x14ac:dyDescent="0.3">
      <c r="A194" s="105" t="str">
        <f>'[4]2020 ER Pension Amts'!A187</f>
        <v xml:space="preserve"> LsrAgy00942</v>
      </c>
      <c r="B194" s="106" t="str">
        <f>'[4]2020 ER Pension Amts'!B187</f>
        <v>JEFFERSON DAVIS PARISH SCHOOL BOARD</v>
      </c>
      <c r="C194" s="107">
        <f>'[4]2020 ER Pension Amts'!C187</f>
        <v>0</v>
      </c>
      <c r="D194" s="107">
        <f>'[4]2020 ER Pension Amts'!D187</f>
        <v>0</v>
      </c>
      <c r="E194" s="108">
        <f>'[4]2020 ER Pension Amts'!E187</f>
        <v>0</v>
      </c>
      <c r="F194" s="107">
        <f>'[4]2020 ER Pension Amts'!F187</f>
        <v>0</v>
      </c>
      <c r="G194" s="109">
        <f>'[4]2020 ER Pension Amts'!G187</f>
        <v>0</v>
      </c>
      <c r="H194" s="109">
        <f>'[4]2020 ER Pension Amts'!H187</f>
        <v>1.095E-5</v>
      </c>
      <c r="I194" s="109">
        <f>'[4]2020 ER Pension Amts'!I187</f>
        <v>-1.095E-5</v>
      </c>
      <c r="J194" s="107">
        <f>'[4]2020 ER Pension Amts'!J187</f>
        <v>0</v>
      </c>
      <c r="K194" s="107">
        <f>'[4]2020 ER Pension Amts'!K187</f>
        <v>0</v>
      </c>
      <c r="L194" s="107">
        <f>'[4]2020 ER Pension Amts'!L187</f>
        <v>0</v>
      </c>
      <c r="M194" s="107">
        <f>'[4]2020 ER Pension Amts'!P187+'[4]2020 ER Pension Amts'!M187</f>
        <v>0</v>
      </c>
      <c r="N194" s="107">
        <f>'[4]2020 ER Pension Amts'!N187</f>
        <v>0</v>
      </c>
      <c r="O194" s="107">
        <f>'[4]2020 ER Pension Amts'!O187</f>
        <v>0</v>
      </c>
      <c r="P194" s="107">
        <f>'[4]2020 ER Pension Amts'!Q187</f>
        <v>0</v>
      </c>
      <c r="Q194" s="107">
        <f>'[4]2020 ER Pension Amts'!R187</f>
        <v>0</v>
      </c>
      <c r="R194" s="107">
        <f>'[4]2020 ER Pension Amts'!S187</f>
        <v>0</v>
      </c>
      <c r="S194" s="107">
        <f>'[4]2020 ER Pension Amts'!T187</f>
        <v>0</v>
      </c>
      <c r="T194" s="107">
        <f>'[4]2020 ER Pension Amts'!U187</f>
        <v>0</v>
      </c>
      <c r="U194" s="107">
        <f>'[4]2020 ER Pension Amts'!V187</f>
        <v>0</v>
      </c>
      <c r="V194" s="107">
        <f>'[4]2020 ER Pension Amts'!W187</f>
        <v>79331.8</v>
      </c>
      <c r="W194" s="107">
        <f>'[4]2020 ER Pension Amts'!X187</f>
        <v>-79331.8</v>
      </c>
      <c r="X194" s="107">
        <f>-'[4]2020 ER Pension Amts'!Y187</f>
        <v>-164.85</v>
      </c>
      <c r="Y194" s="107">
        <f>'[4]2020 ER Pension Amts'!Z187</f>
        <v>-3907.73</v>
      </c>
      <c r="Z194" s="107">
        <f>'[4]2020 ER Pension Amts'!AA187</f>
        <v>0</v>
      </c>
    </row>
    <row r="195" spans="1:26" s="9" customFormat="1" ht="15" customHeight="1" x14ac:dyDescent="0.3">
      <c r="A195" s="105" t="str">
        <f>'[4]2020 ER Pension Amts'!A188</f>
        <v xml:space="preserve"> LsrAgy00767</v>
      </c>
      <c r="B195" s="106" t="str">
        <f>'[4]2020 ER Pension Amts'!B188</f>
        <v>JEFFERSON PARISH</v>
      </c>
      <c r="C195" s="107">
        <f>'[4]2020 ER Pension Amts'!C188</f>
        <v>601887.84</v>
      </c>
      <c r="D195" s="107">
        <f>'[4]2020 ER Pension Amts'!D188</f>
        <v>259112.71512000001</v>
      </c>
      <c r="E195" s="108">
        <f>'[4]2020 ER Pension Amts'!E188</f>
        <v>0.43049999999999999</v>
      </c>
      <c r="F195" s="107">
        <f>'[4]2020 ER Pension Amts'!F188</f>
        <v>2548027.37</v>
      </c>
      <c r="G195" s="109">
        <f>'[4]2020 ER Pension Amts'!G188</f>
        <v>3.0808000000000002E-4</v>
      </c>
      <c r="H195" s="109">
        <f>'[4]2020 ER Pension Amts'!H188</f>
        <v>3.1827E-4</v>
      </c>
      <c r="I195" s="109">
        <f>'[4]2020 ER Pension Amts'!I188</f>
        <v>-1.0190000000000001E-5</v>
      </c>
      <c r="J195" s="107">
        <f>'[4]2020 ER Pension Amts'!J188</f>
        <v>328302.27</v>
      </c>
      <c r="K195" s="107">
        <f>'[4]2020 ER Pension Amts'!K188</f>
        <v>0</v>
      </c>
      <c r="L195" s="107">
        <f>'[4]2020 ER Pension Amts'!L188</f>
        <v>8152.88</v>
      </c>
      <c r="M195" s="107">
        <f>'[4]2020 ER Pension Amts'!P188+'[4]2020 ER Pension Amts'!M188</f>
        <v>372472.77</v>
      </c>
      <c r="N195" s="107">
        <f>'[4]2020 ER Pension Amts'!N188</f>
        <v>-24470.32</v>
      </c>
      <c r="O195" s="107">
        <f>'[4]2020 ER Pension Amts'!O188</f>
        <v>0</v>
      </c>
      <c r="P195" s="107">
        <f>'[4]2020 ER Pension Amts'!Q188</f>
        <v>47439.13</v>
      </c>
      <c r="Q195" s="107">
        <f>'[4]2020 ER Pension Amts'!R188</f>
        <v>107414.01</v>
      </c>
      <c r="R195" s="107">
        <f>'[4]2020 ER Pension Amts'!S188</f>
        <v>115103.59</v>
      </c>
      <c r="S195" s="107">
        <f>'[4]2020 ER Pension Amts'!T188</f>
        <v>86198.6</v>
      </c>
      <c r="T195" s="107">
        <f>'[4]2020 ER Pension Amts'!U188</f>
        <v>3131129.19</v>
      </c>
      <c r="U195" s="107">
        <f>'[4]2020 ER Pension Amts'!V188</f>
        <v>2053201.18</v>
      </c>
      <c r="V195" s="107">
        <f>'[4]2020 ER Pension Amts'!W188</f>
        <v>2305838.56</v>
      </c>
      <c r="W195" s="107">
        <f>'[4]2020 ER Pension Amts'!X188</f>
        <v>-73825.67</v>
      </c>
      <c r="X195" s="107">
        <f>-'[4]2020 ER Pension Amts'!Y188</f>
        <v>-153.4</v>
      </c>
      <c r="Y195" s="107">
        <f>'[4]2020 ER Pension Amts'!Z188</f>
        <v>-3636.5</v>
      </c>
      <c r="Z195" s="107">
        <f>'[4]2020 ER Pension Amts'!AA188</f>
        <v>263136.61</v>
      </c>
    </row>
    <row r="196" spans="1:26" s="9" customFormat="1" ht="15" customHeight="1" x14ac:dyDescent="0.3">
      <c r="A196" s="105" t="str">
        <f>'[4]2020 ER Pension Amts'!A189</f>
        <v xml:space="preserve"> LsrAgy00103</v>
      </c>
      <c r="B196" s="106" t="str">
        <f>'[4]2020 ER Pension Amts'!B189</f>
        <v>JEFFERSON PARISH PUBLIC SCHOOL SYSTEM</v>
      </c>
      <c r="C196" s="107">
        <f>'[4]2020 ER Pension Amts'!C189</f>
        <v>1052597.1200000001</v>
      </c>
      <c r="D196" s="107">
        <f>'[4]2020 ER Pension Amts'!D189</f>
        <v>422091.44511999999</v>
      </c>
      <c r="E196" s="108">
        <f>'[4]2020 ER Pension Amts'!E189</f>
        <v>0.40100000000000002</v>
      </c>
      <c r="F196" s="107">
        <f>'[4]2020 ER Pension Amts'!F189</f>
        <v>4150717.39</v>
      </c>
      <c r="G196" s="109">
        <f>'[4]2020 ER Pension Amts'!G189</f>
        <v>5.0186000000000002E-4</v>
      </c>
      <c r="H196" s="109">
        <f>'[4]2020 ER Pension Amts'!H189</f>
        <v>4.305E-4</v>
      </c>
      <c r="I196" s="109">
        <f>'[4]2020 ER Pension Amts'!I189</f>
        <v>7.1359999999999994E-5</v>
      </c>
      <c r="J196" s="107">
        <f>'[4]2020 ER Pension Amts'!J189</f>
        <v>534801.93000000005</v>
      </c>
      <c r="K196" s="107">
        <f>'[4]2020 ER Pension Amts'!K189</f>
        <v>0</v>
      </c>
      <c r="L196" s="107">
        <f>'[4]2020 ER Pension Amts'!L189</f>
        <v>13280.97</v>
      </c>
      <c r="M196" s="107">
        <f>'[4]2020 ER Pension Amts'!P189+'[4]2020 ER Pension Amts'!M189</f>
        <v>606755.34</v>
      </c>
      <c r="N196" s="107">
        <f>'[4]2020 ER Pension Amts'!N189</f>
        <v>-39861.97</v>
      </c>
      <c r="O196" s="107">
        <f>'[4]2020 ER Pension Amts'!O189</f>
        <v>0</v>
      </c>
      <c r="P196" s="107">
        <f>'[4]2020 ER Pension Amts'!Q189</f>
        <v>77277.98</v>
      </c>
      <c r="Q196" s="107">
        <f>'[4]2020 ER Pension Amts'!R189</f>
        <v>174976.61</v>
      </c>
      <c r="R196" s="107">
        <f>'[4]2020 ER Pension Amts'!S189</f>
        <v>187502.88</v>
      </c>
      <c r="S196" s="107">
        <f>'[4]2020 ER Pension Amts'!T189</f>
        <v>140416.87</v>
      </c>
      <c r="T196" s="107">
        <f>'[4]2020 ER Pension Amts'!U189</f>
        <v>5100585.88</v>
      </c>
      <c r="U196" s="107">
        <f>'[4]2020 ER Pension Amts'!V189</f>
        <v>3344649.26</v>
      </c>
      <c r="V196" s="107">
        <f>'[4]2020 ER Pension Amts'!W189</f>
        <v>3118935.18</v>
      </c>
      <c r="W196" s="107">
        <f>'[4]2020 ER Pension Amts'!X189</f>
        <v>516997.01</v>
      </c>
      <c r="X196" s="107">
        <f>-'[4]2020 ER Pension Amts'!Y189</f>
        <v>1074.28</v>
      </c>
      <c r="Y196" s="107">
        <f>'[4]2020 ER Pension Amts'!Z189</f>
        <v>25466.240000000002</v>
      </c>
      <c r="Z196" s="107">
        <f>'[4]2020 ER Pension Amts'!AA189</f>
        <v>428647.55</v>
      </c>
    </row>
    <row r="197" spans="1:26" s="9" customFormat="1" ht="15" customHeight="1" x14ac:dyDescent="0.3">
      <c r="A197" s="105" t="str">
        <f>'[4]2020 ER Pension Amts'!A190</f>
        <v xml:space="preserve"> 23-949</v>
      </c>
      <c r="B197" s="106" t="str">
        <f>'[4]2020 ER Pension Amts'!B190</f>
        <v>JUDICIAL BRANCH OF LOUISIANA</v>
      </c>
      <c r="C197" s="107">
        <f>'[4]2020 ER Pension Amts'!C190</f>
        <v>59861972.880000003</v>
      </c>
      <c r="D197" s="107">
        <f>'[4]2020 ER Pension Amts'!D190</f>
        <v>25314264.937520001</v>
      </c>
      <c r="E197" s="108">
        <f>'[4]2020 ER Pension Amts'!E190</f>
        <v>0.42287720000000001</v>
      </c>
      <c r="F197" s="107">
        <f>'[4]2020 ER Pension Amts'!F190</f>
        <v>248931141.52000001</v>
      </c>
      <c r="G197" s="109">
        <f>'[4]2020 ER Pension Amts'!G190</f>
        <v>3.0098070000000001E-2</v>
      </c>
      <c r="H197" s="109">
        <f>'[4]2020 ER Pension Amts'!H190</f>
        <v>3.1463119999999997E-2</v>
      </c>
      <c r="I197" s="109">
        <f>'[4]2020 ER Pension Amts'!I190</f>
        <v>-1.36505E-3</v>
      </c>
      <c r="J197" s="107">
        <f>'[4]2020 ER Pension Amts'!J190</f>
        <v>32073697.739999998</v>
      </c>
      <c r="K197" s="107">
        <f>'[4]2020 ER Pension Amts'!K190</f>
        <v>0</v>
      </c>
      <c r="L197" s="107">
        <f>'[4]2020 ER Pension Amts'!L190</f>
        <v>796500.28</v>
      </c>
      <c r="M197" s="107">
        <f>'[4]2020 ER Pension Amts'!P190+'[4]2020 ER Pension Amts'!M190</f>
        <v>36388962.480000004</v>
      </c>
      <c r="N197" s="107">
        <f>'[4]2020 ER Pension Amts'!N190</f>
        <v>-2390643.2599999998</v>
      </c>
      <c r="O197" s="107">
        <f>'[4]2020 ER Pension Amts'!O190</f>
        <v>0</v>
      </c>
      <c r="P197" s="107">
        <f>'[4]2020 ER Pension Amts'!Q190</f>
        <v>4634595.55</v>
      </c>
      <c r="Q197" s="107">
        <f>'[4]2020 ER Pension Amts'!R190</f>
        <v>10493879.359999999</v>
      </c>
      <c r="R197" s="107">
        <f>'[4]2020 ER Pension Amts'!S190</f>
        <v>11245117.74</v>
      </c>
      <c r="S197" s="107">
        <f>'[4]2020 ER Pension Amts'!T190</f>
        <v>8421226.8499999996</v>
      </c>
      <c r="T197" s="107">
        <f>'[4]2020 ER Pension Amts'!U190</f>
        <v>305897642.39999998</v>
      </c>
      <c r="U197" s="107">
        <f>'[4]2020 ER Pension Amts'!V190</f>
        <v>200588784.90000001</v>
      </c>
      <c r="V197" s="107">
        <f>'[4]2020 ER Pension Amts'!W190</f>
        <v>227947576.66999999</v>
      </c>
      <c r="W197" s="107">
        <f>'[4]2020 ER Pension Amts'!X190</f>
        <v>-9889668.9100000001</v>
      </c>
      <c r="X197" s="107">
        <f>-'[4]2020 ER Pension Amts'!Y190</f>
        <v>-20550.02</v>
      </c>
      <c r="Y197" s="107">
        <f>'[4]2020 ER Pension Amts'!Z190</f>
        <v>-487145.26</v>
      </c>
      <c r="Z197" s="107">
        <f>'[4]2020 ER Pension Amts'!AA190</f>
        <v>25707296.879999999</v>
      </c>
    </row>
    <row r="198" spans="1:26" s="9" customFormat="1" ht="15" customHeight="1" x14ac:dyDescent="0.3">
      <c r="A198" s="105" t="str">
        <f>'[4]2020 ER Pension Amts'!A191</f>
        <v xml:space="preserve"> LsrAgy00343</v>
      </c>
      <c r="B198" s="106" t="str">
        <f>'[4]2020 ER Pension Amts'!B191</f>
        <v>JUDICIAL EXP REG PARISH OF ORLEANS</v>
      </c>
      <c r="C198" s="107">
        <f>'[4]2020 ER Pension Amts'!C191</f>
        <v>3516712.32</v>
      </c>
      <c r="D198" s="107">
        <f>'[4]2020 ER Pension Amts'!D191</f>
        <v>1410201.64032</v>
      </c>
      <c r="E198" s="108">
        <f>'[4]2020 ER Pension Amts'!E191</f>
        <v>0.40100000000000002</v>
      </c>
      <c r="F198" s="107">
        <f>'[4]2020 ER Pension Amts'!F191</f>
        <v>13867428.869999999</v>
      </c>
      <c r="G198" s="109">
        <f>'[4]2020 ER Pension Amts'!G191</f>
        <v>1.6766999999999999E-3</v>
      </c>
      <c r="H198" s="109">
        <f>'[4]2020 ER Pension Amts'!H191</f>
        <v>1.6888700000000001E-3</v>
      </c>
      <c r="I198" s="109">
        <f>'[4]2020 ER Pension Amts'!I191</f>
        <v>-1.217E-5</v>
      </c>
      <c r="J198" s="107">
        <f>'[4]2020 ER Pension Amts'!J191</f>
        <v>1786758.05</v>
      </c>
      <c r="K198" s="107">
        <f>'[4]2020 ER Pension Amts'!K191</f>
        <v>0</v>
      </c>
      <c r="L198" s="107">
        <f>'[4]2020 ER Pension Amts'!L191</f>
        <v>44371.35</v>
      </c>
      <c r="M198" s="107">
        <f>'[4]2020 ER Pension Amts'!P191+'[4]2020 ER Pension Amts'!M191</f>
        <v>2027152.35</v>
      </c>
      <c r="N198" s="107">
        <f>'[4]2020 ER Pension Amts'!N191</f>
        <v>-133177.69</v>
      </c>
      <c r="O198" s="107">
        <f>'[4]2020 ER Pension Amts'!O191</f>
        <v>0</v>
      </c>
      <c r="P198" s="107">
        <f>'[4]2020 ER Pension Amts'!Q191</f>
        <v>258183.54</v>
      </c>
      <c r="Q198" s="107">
        <f>'[4]2020 ER Pension Amts'!R191</f>
        <v>584591.89</v>
      </c>
      <c r="R198" s="107">
        <f>'[4]2020 ER Pension Amts'!S191</f>
        <v>626441.79</v>
      </c>
      <c r="S198" s="107">
        <f>'[4]2020 ER Pension Amts'!T191</f>
        <v>469128.79</v>
      </c>
      <c r="T198" s="107">
        <f>'[4]2020 ER Pension Amts'!U191</f>
        <v>17040912.489999998</v>
      </c>
      <c r="U198" s="107">
        <f>'[4]2020 ER Pension Amts'!V191</f>
        <v>11174378.15</v>
      </c>
      <c r="V198" s="107">
        <f>'[4]2020 ER Pension Amts'!W191</f>
        <v>12235716.73</v>
      </c>
      <c r="W198" s="107">
        <f>'[4]2020 ER Pension Amts'!X191</f>
        <v>-88170.59</v>
      </c>
      <c r="X198" s="107">
        <f>-'[4]2020 ER Pension Amts'!Y191</f>
        <v>-183.21</v>
      </c>
      <c r="Y198" s="107">
        <f>'[4]2020 ER Pension Amts'!Z191</f>
        <v>-4343.1099999999997</v>
      </c>
      <c r="Z198" s="107">
        <f>'[4]2020 ER Pension Amts'!AA191</f>
        <v>1432099.29</v>
      </c>
    </row>
    <row r="199" spans="1:26" s="9" customFormat="1" ht="15" customHeight="1" x14ac:dyDescent="0.3">
      <c r="A199" s="105">
        <f>'[4]2020 ER Pension Amts'!A192</f>
        <v>731</v>
      </c>
      <c r="B199" s="106" t="str">
        <f>'[4]2020 ER Pension Amts'!B192</f>
        <v>L E FLETCHER TECHNICAL COMMUNITY COLLEGE</v>
      </c>
      <c r="C199" s="107">
        <f>'[4]2020 ER Pension Amts'!C192</f>
        <v>481789.2</v>
      </c>
      <c r="D199" s="107">
        <f>'[4]2020 ER Pension Amts'!D192</f>
        <v>193197.46919999999</v>
      </c>
      <c r="E199" s="108">
        <f>'[4]2020 ER Pension Amts'!E192</f>
        <v>0.40100000000000002</v>
      </c>
      <c r="F199" s="107">
        <f>'[4]2020 ER Pension Amts'!F192</f>
        <v>1899855.12</v>
      </c>
      <c r="G199" s="109">
        <f>'[4]2020 ER Pension Amts'!G192</f>
        <v>2.2970999999999999E-4</v>
      </c>
      <c r="H199" s="109">
        <f>'[4]2020 ER Pension Amts'!H192</f>
        <v>2.5883999999999998E-4</v>
      </c>
      <c r="I199" s="109">
        <f>'[4]2020 ER Pension Amts'!I192</f>
        <v>-2.9130000000000001E-5</v>
      </c>
      <c r="J199" s="107">
        <f>'[4]2020 ER Pension Amts'!J192</f>
        <v>244788.09</v>
      </c>
      <c r="K199" s="107">
        <f>'[4]2020 ER Pension Amts'!K192</f>
        <v>0</v>
      </c>
      <c r="L199" s="107">
        <f>'[4]2020 ER Pension Amts'!L192</f>
        <v>6078.93</v>
      </c>
      <c r="M199" s="107">
        <f>'[4]2020 ER Pension Amts'!P192+'[4]2020 ER Pension Amts'!M192</f>
        <v>277722.40999999997</v>
      </c>
      <c r="N199" s="107">
        <f>'[4]2020 ER Pension Amts'!N192</f>
        <v>-18245.509999999998</v>
      </c>
      <c r="O199" s="107">
        <f>'[4]2020 ER Pension Amts'!O192</f>
        <v>0</v>
      </c>
      <c r="P199" s="107">
        <f>'[4]2020 ER Pension Amts'!Q192</f>
        <v>35371.47</v>
      </c>
      <c r="Q199" s="107">
        <f>'[4]2020 ER Pension Amts'!R192</f>
        <v>80089.820000000007</v>
      </c>
      <c r="R199" s="107">
        <f>'[4]2020 ER Pension Amts'!S192</f>
        <v>85823.31</v>
      </c>
      <c r="S199" s="107">
        <f>'[4]2020 ER Pension Amts'!T192</f>
        <v>64271.23</v>
      </c>
      <c r="T199" s="107">
        <f>'[4]2020 ER Pension Amts'!U192</f>
        <v>2334626.35</v>
      </c>
      <c r="U199" s="107">
        <f>'[4]2020 ER Pension Amts'!V192</f>
        <v>1530903.8</v>
      </c>
      <c r="V199" s="107">
        <f>'[4]2020 ER Pension Amts'!W192</f>
        <v>1875273.36</v>
      </c>
      <c r="W199" s="107">
        <f>'[4]2020 ER Pension Amts'!X192</f>
        <v>-211044.32</v>
      </c>
      <c r="X199" s="107">
        <f>-'[4]2020 ER Pension Amts'!Y192</f>
        <v>-438.53</v>
      </c>
      <c r="Y199" s="107">
        <f>'[4]2020 ER Pension Amts'!Z192</f>
        <v>-10395.620000000001</v>
      </c>
      <c r="Z199" s="107">
        <f>'[4]2020 ER Pension Amts'!AA192</f>
        <v>196199.4</v>
      </c>
    </row>
    <row r="200" spans="1:26" s="9" customFormat="1" ht="15" customHeight="1" x14ac:dyDescent="0.3">
      <c r="A200" s="105">
        <f>'[4]2020 ER Pension Amts'!A193</f>
        <v>71557</v>
      </c>
      <c r="B200" s="106" t="str">
        <f>'[4]2020 ER Pension Amts'!B193</f>
        <v>LA BD OF DRUG &amp; DEVICE DISTR</v>
      </c>
      <c r="C200" s="107">
        <f>'[4]2020 ER Pension Amts'!C193</f>
        <v>160375.32</v>
      </c>
      <c r="D200" s="107">
        <f>'[4]2020 ER Pension Amts'!D193</f>
        <v>64310.503320000003</v>
      </c>
      <c r="E200" s="108">
        <f>'[4]2020 ER Pension Amts'!E193</f>
        <v>0.40100000000000002</v>
      </c>
      <c r="F200" s="107">
        <f>'[4]2020 ER Pension Amts'!F193</f>
        <v>632375.27</v>
      </c>
      <c r="G200" s="109">
        <f>'[4]2020 ER Pension Amts'!G193</f>
        <v>7.6459999999999996E-5</v>
      </c>
      <c r="H200" s="109">
        <f>'[4]2020 ER Pension Amts'!H193</f>
        <v>1.059E-4</v>
      </c>
      <c r="I200" s="109">
        <f>'[4]2020 ER Pension Amts'!I193</f>
        <v>-2.9439999999999999E-5</v>
      </c>
      <c r="J200" s="107">
        <f>'[4]2020 ER Pension Amts'!J193</f>
        <v>81478.81</v>
      </c>
      <c r="K200" s="107">
        <f>'[4]2020 ER Pension Amts'!K193</f>
        <v>0</v>
      </c>
      <c r="L200" s="107">
        <f>'[4]2020 ER Pension Amts'!L193</f>
        <v>2023.4</v>
      </c>
      <c r="M200" s="107">
        <f>'[4]2020 ER Pension Amts'!P193+'[4]2020 ER Pension Amts'!M193</f>
        <v>92441.14</v>
      </c>
      <c r="N200" s="107">
        <f>'[4]2020 ER Pension Amts'!N193</f>
        <v>-6073.1</v>
      </c>
      <c r="O200" s="107">
        <f>'[4]2020 ER Pension Amts'!O193</f>
        <v>0</v>
      </c>
      <c r="P200" s="107">
        <f>'[4]2020 ER Pension Amts'!Q193</f>
        <v>11773.55</v>
      </c>
      <c r="Q200" s="107">
        <f>'[4]2020 ER Pension Amts'!R193</f>
        <v>26658.25</v>
      </c>
      <c r="R200" s="107">
        <f>'[4]2020 ER Pension Amts'!S193</f>
        <v>28566.67</v>
      </c>
      <c r="S200" s="107">
        <f>'[4]2020 ER Pension Amts'!T193</f>
        <v>21392.97</v>
      </c>
      <c r="T200" s="107">
        <f>'[4]2020 ER Pension Amts'!U193</f>
        <v>777090.81</v>
      </c>
      <c r="U200" s="107">
        <f>'[4]2020 ER Pension Amts'!V193</f>
        <v>509568.17</v>
      </c>
      <c r="V200" s="107">
        <f>'[4]2020 ER Pension Amts'!W193</f>
        <v>767236.32</v>
      </c>
      <c r="W200" s="107">
        <f>'[4]2020 ER Pension Amts'!X193</f>
        <v>-213290.25</v>
      </c>
      <c r="X200" s="107">
        <f>-'[4]2020 ER Pension Amts'!Y193</f>
        <v>-443.2</v>
      </c>
      <c r="Y200" s="107">
        <f>'[4]2020 ER Pension Amts'!Z193</f>
        <v>-10506.25</v>
      </c>
      <c r="Z200" s="107">
        <f>'[4]2020 ER Pension Amts'!AA193</f>
        <v>65305.85</v>
      </c>
    </row>
    <row r="201" spans="1:26" s="9" customFormat="1" ht="15" customHeight="1" x14ac:dyDescent="0.3">
      <c r="A201" s="105" t="str">
        <f>'[4]2020 ER Pension Amts'!A194</f>
        <v xml:space="preserve"> 71510A</v>
      </c>
      <c r="B201" s="106" t="str">
        <f>'[4]2020 ER Pension Amts'!B194</f>
        <v>LA BEHAVIOR ANALYST BOARD</v>
      </c>
      <c r="C201" s="107">
        <f>'[4]2020 ER Pension Amts'!C194</f>
        <v>65000.04</v>
      </c>
      <c r="D201" s="107">
        <f>'[4]2020 ER Pension Amts'!D194</f>
        <v>26065.016039999999</v>
      </c>
      <c r="E201" s="108">
        <f>'[4]2020 ER Pension Amts'!E194</f>
        <v>0.40100000000000002</v>
      </c>
      <c r="F201" s="107">
        <f>'[4]2020 ER Pension Amts'!F194</f>
        <v>256308</v>
      </c>
      <c r="G201" s="109">
        <f>'[4]2020 ER Pension Amts'!G194</f>
        <v>3.099E-5</v>
      </c>
      <c r="H201" s="109">
        <f>'[4]2020 ER Pension Amts'!H194</f>
        <v>3.2679999999999999E-5</v>
      </c>
      <c r="I201" s="109">
        <f>'[4]2020 ER Pension Amts'!I194</f>
        <v>-1.6899999999999999E-6</v>
      </c>
      <c r="J201" s="107">
        <f>'[4]2020 ER Pension Amts'!J194</f>
        <v>33024.17</v>
      </c>
      <c r="K201" s="107">
        <f>'[4]2020 ER Pension Amts'!K194</f>
        <v>0</v>
      </c>
      <c r="L201" s="107">
        <f>'[4]2020 ER Pension Amts'!L194</f>
        <v>820.1</v>
      </c>
      <c r="M201" s="107">
        <f>'[4]2020 ER Pension Amts'!P194+'[4]2020 ER Pension Amts'!M194</f>
        <v>37467.31</v>
      </c>
      <c r="N201" s="107">
        <f>'[4]2020 ER Pension Amts'!N194</f>
        <v>-2461.4899999999998</v>
      </c>
      <c r="O201" s="107">
        <f>'[4]2020 ER Pension Amts'!O194</f>
        <v>0</v>
      </c>
      <c r="P201" s="107">
        <f>'[4]2020 ER Pension Amts'!Q194</f>
        <v>4771.9399999999996</v>
      </c>
      <c r="Q201" s="107">
        <f>'[4]2020 ER Pension Amts'!R194</f>
        <v>10804.86</v>
      </c>
      <c r="R201" s="107">
        <f>'[4]2020 ER Pension Amts'!S194</f>
        <v>11578.36</v>
      </c>
      <c r="S201" s="107">
        <f>'[4]2020 ER Pension Amts'!T194</f>
        <v>8670.7800000000007</v>
      </c>
      <c r="T201" s="107">
        <f>'[4]2020 ER Pension Amts'!U194</f>
        <v>314962.65000000002</v>
      </c>
      <c r="U201" s="107">
        <f>'[4]2020 ER Pension Amts'!V194</f>
        <v>206533.06</v>
      </c>
      <c r="V201" s="107">
        <f>'[4]2020 ER Pension Amts'!W194</f>
        <v>236763.77</v>
      </c>
      <c r="W201" s="107">
        <f>'[4]2020 ER Pension Amts'!X194</f>
        <v>-12243.9</v>
      </c>
      <c r="X201" s="107">
        <f>-'[4]2020 ER Pension Amts'!Y194</f>
        <v>-25.44</v>
      </c>
      <c r="Y201" s="107">
        <f>'[4]2020 ER Pension Amts'!Z194</f>
        <v>-603.11</v>
      </c>
      <c r="Z201" s="107">
        <f>'[4]2020 ER Pension Amts'!AA194</f>
        <v>26469.11</v>
      </c>
    </row>
    <row r="202" spans="1:26" s="9" customFormat="1" ht="15" customHeight="1" x14ac:dyDescent="0.3">
      <c r="A202" s="105" t="str">
        <f>'[4]2020 ER Pension Amts'!A195</f>
        <v xml:space="preserve"> LsrAgy00247</v>
      </c>
      <c r="B202" s="106" t="str">
        <f>'[4]2020 ER Pension Amts'!B195</f>
        <v>LA BOARD OF JURY COMM ORLEANS PARISH</v>
      </c>
      <c r="C202" s="107">
        <f>'[4]2020 ER Pension Amts'!C195</f>
        <v>0</v>
      </c>
      <c r="D202" s="107">
        <f>'[4]2020 ER Pension Amts'!D195</f>
        <v>0</v>
      </c>
      <c r="E202" s="108">
        <f>'[4]2020 ER Pension Amts'!E195</f>
        <v>0</v>
      </c>
      <c r="F202" s="107">
        <f>'[4]2020 ER Pension Amts'!F195</f>
        <v>0</v>
      </c>
      <c r="G202" s="109">
        <f>'[4]2020 ER Pension Amts'!G195</f>
        <v>0</v>
      </c>
      <c r="H202" s="109">
        <f>'[4]2020 ER Pension Amts'!H195</f>
        <v>4.6489999999999997E-5</v>
      </c>
      <c r="I202" s="109">
        <f>'[4]2020 ER Pension Amts'!I195</f>
        <v>-4.6489999999999997E-5</v>
      </c>
      <c r="J202" s="107">
        <f>'[4]2020 ER Pension Amts'!J195</f>
        <v>0</v>
      </c>
      <c r="K202" s="107">
        <f>'[4]2020 ER Pension Amts'!K195</f>
        <v>0</v>
      </c>
      <c r="L202" s="107">
        <f>'[4]2020 ER Pension Amts'!L195</f>
        <v>0</v>
      </c>
      <c r="M202" s="107">
        <f>'[4]2020 ER Pension Amts'!P195+'[4]2020 ER Pension Amts'!M195</f>
        <v>0</v>
      </c>
      <c r="N202" s="107">
        <f>'[4]2020 ER Pension Amts'!N195</f>
        <v>0</v>
      </c>
      <c r="O202" s="107">
        <f>'[4]2020 ER Pension Amts'!O195</f>
        <v>0</v>
      </c>
      <c r="P202" s="107">
        <f>'[4]2020 ER Pension Amts'!Q195</f>
        <v>0</v>
      </c>
      <c r="Q202" s="107">
        <f>'[4]2020 ER Pension Amts'!R195</f>
        <v>0</v>
      </c>
      <c r="R202" s="107">
        <f>'[4]2020 ER Pension Amts'!S195</f>
        <v>0</v>
      </c>
      <c r="S202" s="107">
        <f>'[4]2020 ER Pension Amts'!T195</f>
        <v>0</v>
      </c>
      <c r="T202" s="107">
        <f>'[4]2020 ER Pension Amts'!U195</f>
        <v>0</v>
      </c>
      <c r="U202" s="107">
        <f>'[4]2020 ER Pension Amts'!V195</f>
        <v>0</v>
      </c>
      <c r="V202" s="107">
        <f>'[4]2020 ER Pension Amts'!W195</f>
        <v>336816.02</v>
      </c>
      <c r="W202" s="107">
        <f>'[4]2020 ER Pension Amts'!X195</f>
        <v>-336816.02</v>
      </c>
      <c r="X202" s="107">
        <f>-'[4]2020 ER Pension Amts'!Y195</f>
        <v>-699.88</v>
      </c>
      <c r="Y202" s="107">
        <f>'[4]2020 ER Pension Amts'!Z195</f>
        <v>-16590.88</v>
      </c>
      <c r="Z202" s="107">
        <f>'[4]2020 ER Pension Amts'!AA195</f>
        <v>0</v>
      </c>
    </row>
    <row r="203" spans="1:26" s="9" customFormat="1" ht="15" customHeight="1" x14ac:dyDescent="0.3">
      <c r="A203" s="105">
        <f>'[4]2020 ER Pension Amts'!A196</f>
        <v>71512</v>
      </c>
      <c r="B203" s="106" t="str">
        <f>'[4]2020 ER Pension Amts'!B196</f>
        <v>LA BOARD OF PHARMACY</v>
      </c>
      <c r="C203" s="107">
        <f>'[4]2020 ER Pension Amts'!C196</f>
        <v>1778919.48</v>
      </c>
      <c r="D203" s="107">
        <f>'[4]2020 ER Pension Amts'!D196</f>
        <v>713346.71148000006</v>
      </c>
      <c r="E203" s="108">
        <f>'[4]2020 ER Pension Amts'!E196</f>
        <v>0.40100000000000002</v>
      </c>
      <c r="F203" s="107">
        <f>'[4]2020 ER Pension Amts'!F196</f>
        <v>7014766.9800000004</v>
      </c>
      <c r="G203" s="109">
        <f>'[4]2020 ER Pension Amts'!G196</f>
        <v>8.4814999999999999E-4</v>
      </c>
      <c r="H203" s="109">
        <f>'[4]2020 ER Pension Amts'!H196</f>
        <v>8.6941000000000004E-4</v>
      </c>
      <c r="I203" s="109">
        <f>'[4]2020 ER Pension Amts'!I196</f>
        <v>-2.126E-5</v>
      </c>
      <c r="J203" s="107">
        <f>'[4]2020 ER Pension Amts'!J196</f>
        <v>903822.3</v>
      </c>
      <c r="K203" s="107">
        <f>'[4]2020 ER Pension Amts'!K196</f>
        <v>0</v>
      </c>
      <c r="L203" s="107">
        <f>'[4]2020 ER Pension Amts'!L196</f>
        <v>22445.02</v>
      </c>
      <c r="M203" s="107">
        <f>'[4]2020 ER Pension Amts'!P196+'[4]2020 ER Pension Amts'!M196</f>
        <v>1025424.5100000001</v>
      </c>
      <c r="N203" s="107">
        <f>'[4]2020 ER Pension Amts'!N196</f>
        <v>-67367.25</v>
      </c>
      <c r="O203" s="107">
        <f>'[4]2020 ER Pension Amts'!O196</f>
        <v>0</v>
      </c>
      <c r="P203" s="107">
        <f>'[4]2020 ER Pension Amts'!Q196</f>
        <v>130600.81</v>
      </c>
      <c r="Q203" s="107">
        <f>'[4]2020 ER Pension Amts'!R196</f>
        <v>295712.77</v>
      </c>
      <c r="R203" s="107">
        <f>'[4]2020 ER Pension Amts'!S196</f>
        <v>316882.33</v>
      </c>
      <c r="S203" s="107">
        <f>'[4]2020 ER Pension Amts'!T196</f>
        <v>237306.36</v>
      </c>
      <c r="T203" s="107">
        <f>'[4]2020 ER Pension Amts'!U196</f>
        <v>8620057.2100000009</v>
      </c>
      <c r="U203" s="107">
        <f>'[4]2020 ER Pension Amts'!V196</f>
        <v>5652501.2400000002</v>
      </c>
      <c r="V203" s="107">
        <f>'[4]2020 ER Pension Amts'!W196</f>
        <v>6298800.0800000001</v>
      </c>
      <c r="W203" s="107">
        <f>'[4]2020 ER Pension Amts'!X196</f>
        <v>-154026.85999999999</v>
      </c>
      <c r="X203" s="107">
        <f>-'[4]2020 ER Pension Amts'!Y196</f>
        <v>-320.06</v>
      </c>
      <c r="Y203" s="107">
        <f>'[4]2020 ER Pension Amts'!Z196</f>
        <v>-7587.05</v>
      </c>
      <c r="Z203" s="107">
        <f>'[4]2020 ER Pension Amts'!AA196</f>
        <v>724420</v>
      </c>
    </row>
    <row r="204" spans="1:26" s="9" customFormat="1" ht="15" customHeight="1" x14ac:dyDescent="0.3">
      <c r="A204" s="105">
        <f>'[4]2020 ER Pension Amts'!A197</f>
        <v>7156</v>
      </c>
      <c r="B204" s="106" t="str">
        <f>'[4]2020 ER Pension Amts'!B197</f>
        <v>LA BOARD REGISTRATION PROF ENGINEERS</v>
      </c>
      <c r="C204" s="107">
        <f>'[4]2020 ER Pension Amts'!C197</f>
        <v>599268.84</v>
      </c>
      <c r="D204" s="107">
        <f>'[4]2020 ER Pension Amts'!D197</f>
        <v>240306.80484</v>
      </c>
      <c r="E204" s="108">
        <f>'[4]2020 ER Pension Amts'!E197</f>
        <v>0.40100000000000002</v>
      </c>
      <c r="F204" s="107">
        <f>'[4]2020 ER Pension Amts'!F197</f>
        <v>2363095.23</v>
      </c>
      <c r="G204" s="109">
        <f>'[4]2020 ER Pension Amts'!G197</f>
        <v>2.8572E-4</v>
      </c>
      <c r="H204" s="109">
        <f>'[4]2020 ER Pension Amts'!H197</f>
        <v>2.6603999999999999E-4</v>
      </c>
      <c r="I204" s="109">
        <f>'[4]2020 ER Pension Amts'!I197</f>
        <v>1.9680000000000001E-5</v>
      </c>
      <c r="J204" s="107">
        <f>'[4]2020 ER Pension Amts'!J197</f>
        <v>304474.57</v>
      </c>
      <c r="K204" s="107">
        <f>'[4]2020 ER Pension Amts'!K197</f>
        <v>0</v>
      </c>
      <c r="L204" s="107">
        <f>'[4]2020 ER Pension Amts'!L197</f>
        <v>7561.15</v>
      </c>
      <c r="M204" s="107">
        <f>'[4]2020 ER Pension Amts'!P197+'[4]2020 ER Pension Amts'!M197</f>
        <v>345439.23</v>
      </c>
      <c r="N204" s="107">
        <f>'[4]2020 ER Pension Amts'!N197</f>
        <v>-22694.3</v>
      </c>
      <c r="O204" s="107">
        <f>'[4]2020 ER Pension Amts'!O197</f>
        <v>0</v>
      </c>
      <c r="P204" s="107">
        <f>'[4]2020 ER Pension Amts'!Q197</f>
        <v>43996.06</v>
      </c>
      <c r="Q204" s="107">
        <f>'[4]2020 ER Pension Amts'!R197</f>
        <v>99618.06</v>
      </c>
      <c r="R204" s="107">
        <f>'[4]2020 ER Pension Amts'!S197</f>
        <v>106749.54</v>
      </c>
      <c r="S204" s="107">
        <f>'[4]2020 ER Pension Amts'!T197</f>
        <v>79942.429999999993</v>
      </c>
      <c r="T204" s="107">
        <f>'[4]2020 ER Pension Amts'!U197</f>
        <v>2903876.37</v>
      </c>
      <c r="U204" s="107">
        <f>'[4]2020 ER Pension Amts'!V197</f>
        <v>1904182.81</v>
      </c>
      <c r="V204" s="107">
        <f>'[4]2020 ER Pension Amts'!W197</f>
        <v>1927436.74</v>
      </c>
      <c r="W204" s="107">
        <f>'[4]2020 ER Pension Amts'!X197</f>
        <v>142579.89000000001</v>
      </c>
      <c r="X204" s="107">
        <f>-'[4]2020 ER Pension Amts'!Y197</f>
        <v>296.27</v>
      </c>
      <c r="Y204" s="107">
        <f>'[4]2020 ER Pension Amts'!Z197</f>
        <v>7023.2</v>
      </c>
      <c r="Z204" s="107">
        <f>'[4]2020 ER Pension Amts'!AA197</f>
        <v>244038.53</v>
      </c>
    </row>
    <row r="205" spans="1:26" s="9" customFormat="1" ht="15" customHeight="1" x14ac:dyDescent="0.3">
      <c r="A205" s="105">
        <f>'[4]2020 ER Pension Amts'!A198</f>
        <v>71513</v>
      </c>
      <c r="B205" s="106" t="str">
        <f>'[4]2020 ER Pension Amts'!B198</f>
        <v>LA CEMETERY BOARD</v>
      </c>
      <c r="C205" s="107">
        <f>'[4]2020 ER Pension Amts'!C198</f>
        <v>224159.04</v>
      </c>
      <c r="D205" s="107">
        <f>'[4]2020 ER Pension Amts'!D198</f>
        <v>89887.775039999993</v>
      </c>
      <c r="E205" s="108">
        <f>'[4]2020 ER Pension Amts'!E198</f>
        <v>0.40100000000000002</v>
      </c>
      <c r="F205" s="107">
        <f>'[4]2020 ER Pension Amts'!F198</f>
        <v>883886.28</v>
      </c>
      <c r="G205" s="109">
        <f>'[4]2020 ER Pension Amts'!G198</f>
        <v>1.0687E-4</v>
      </c>
      <c r="H205" s="109">
        <f>'[4]2020 ER Pension Amts'!H198</f>
        <v>1.0705E-4</v>
      </c>
      <c r="I205" s="109">
        <f>'[4]2020 ER Pension Amts'!I198</f>
        <v>-1.8E-7</v>
      </c>
      <c r="J205" s="107">
        <f>'[4]2020 ER Pension Amts'!J198</f>
        <v>113884.91</v>
      </c>
      <c r="K205" s="107">
        <f>'[4]2020 ER Pension Amts'!K198</f>
        <v>0</v>
      </c>
      <c r="L205" s="107">
        <f>'[4]2020 ER Pension Amts'!L198</f>
        <v>2828.15</v>
      </c>
      <c r="M205" s="107">
        <f>'[4]2020 ER Pension Amts'!P198+'[4]2020 ER Pension Amts'!M198</f>
        <v>129207.24</v>
      </c>
      <c r="N205" s="107">
        <f>'[4]2020 ER Pension Amts'!N198</f>
        <v>-8488.52</v>
      </c>
      <c r="O205" s="107">
        <f>'[4]2020 ER Pension Amts'!O198</f>
        <v>0</v>
      </c>
      <c r="P205" s="107">
        <f>'[4]2020 ER Pension Amts'!Q198</f>
        <v>16456.18</v>
      </c>
      <c r="Q205" s="107">
        <f>'[4]2020 ER Pension Amts'!R198</f>
        <v>37260.89</v>
      </c>
      <c r="R205" s="107">
        <f>'[4]2020 ER Pension Amts'!S198</f>
        <v>39928.33</v>
      </c>
      <c r="S205" s="107">
        <f>'[4]2020 ER Pension Amts'!T198</f>
        <v>29901.47</v>
      </c>
      <c r="T205" s="107">
        <f>'[4]2020 ER Pension Amts'!U198</f>
        <v>1086158.72</v>
      </c>
      <c r="U205" s="107">
        <f>'[4]2020 ER Pension Amts'!V198</f>
        <v>712235.82</v>
      </c>
      <c r="V205" s="107">
        <f>'[4]2020 ER Pension Amts'!W198</f>
        <v>775567.97</v>
      </c>
      <c r="W205" s="107">
        <f>'[4]2020 ER Pension Amts'!X198</f>
        <v>-1304.08</v>
      </c>
      <c r="X205" s="107">
        <f>-'[4]2020 ER Pension Amts'!Y198</f>
        <v>-2.71</v>
      </c>
      <c r="Y205" s="107">
        <f>'[4]2020 ER Pension Amts'!Z198</f>
        <v>-64.239999999999995</v>
      </c>
      <c r="Z205" s="107">
        <f>'[4]2020 ER Pension Amts'!AA198</f>
        <v>91279.57</v>
      </c>
    </row>
    <row r="206" spans="1:26" s="9" customFormat="1" ht="15" customHeight="1" x14ac:dyDescent="0.3">
      <c r="A206" s="105">
        <f>'[4]2020 ER Pension Amts'!A199</f>
        <v>787</v>
      </c>
      <c r="B206" s="106" t="str">
        <f>'[4]2020 ER Pension Amts'!B199</f>
        <v>LA COMMUNITY &amp; TECHNICAL COLLEGE SYSTEM</v>
      </c>
      <c r="C206" s="107">
        <f>'[4]2020 ER Pension Amts'!C199</f>
        <v>1756487.52</v>
      </c>
      <c r="D206" s="107">
        <f>'[4]2020 ER Pension Amts'!D199</f>
        <v>704351.49552</v>
      </c>
      <c r="E206" s="108">
        <f>'[4]2020 ER Pension Amts'!E199</f>
        <v>0.40100000000000002</v>
      </c>
      <c r="F206" s="107">
        <f>'[4]2020 ER Pension Amts'!F199</f>
        <v>6926353.54</v>
      </c>
      <c r="G206" s="109">
        <f>'[4]2020 ER Pension Amts'!G199</f>
        <v>8.3746000000000005E-4</v>
      </c>
      <c r="H206" s="109">
        <f>'[4]2020 ER Pension Amts'!H199</f>
        <v>8.3020000000000001E-4</v>
      </c>
      <c r="I206" s="109">
        <f>'[4]2020 ER Pension Amts'!I199</f>
        <v>7.2599999999999999E-6</v>
      </c>
      <c r="J206" s="107">
        <f>'[4]2020 ER Pension Amts'!J199</f>
        <v>892430.61</v>
      </c>
      <c r="K206" s="107">
        <f>'[4]2020 ER Pension Amts'!K199</f>
        <v>0</v>
      </c>
      <c r="L206" s="107">
        <f>'[4]2020 ER Pension Amts'!L199</f>
        <v>22162.12</v>
      </c>
      <c r="M206" s="107">
        <f>'[4]2020 ER Pension Amts'!P199+'[4]2020 ER Pension Amts'!M199</f>
        <v>1012500.15</v>
      </c>
      <c r="N206" s="107">
        <f>'[4]2020 ER Pension Amts'!N199</f>
        <v>-66518.16</v>
      </c>
      <c r="O206" s="107">
        <f>'[4]2020 ER Pension Amts'!O199</f>
        <v>0</v>
      </c>
      <c r="P206" s="107">
        <f>'[4]2020 ER Pension Amts'!Q199</f>
        <v>128954.73</v>
      </c>
      <c r="Q206" s="107">
        <f>'[4]2020 ER Pension Amts'!R199</f>
        <v>291985.64</v>
      </c>
      <c r="R206" s="107">
        <f>'[4]2020 ER Pension Amts'!S199</f>
        <v>312888.38</v>
      </c>
      <c r="S206" s="107">
        <f>'[4]2020 ER Pension Amts'!T199</f>
        <v>234315.38</v>
      </c>
      <c r="T206" s="107">
        <f>'[4]2020 ER Pension Amts'!U199</f>
        <v>8511410.8499999996</v>
      </c>
      <c r="U206" s="107">
        <f>'[4]2020 ER Pension Amts'!V199</f>
        <v>5581257.6600000001</v>
      </c>
      <c r="V206" s="107">
        <f>'[4]2020 ER Pension Amts'!W199</f>
        <v>6014727.0199999996</v>
      </c>
      <c r="W206" s="107">
        <f>'[4]2020 ER Pension Amts'!X199</f>
        <v>52598.07</v>
      </c>
      <c r="X206" s="107">
        <f>-'[4]2020 ER Pension Amts'!Y199</f>
        <v>109.3</v>
      </c>
      <c r="Y206" s="107">
        <f>'[4]2020 ER Pension Amts'!Z199</f>
        <v>2590.88</v>
      </c>
      <c r="Z206" s="107">
        <f>'[4]2020 ER Pension Amts'!AA199</f>
        <v>715289.48</v>
      </c>
    </row>
    <row r="207" spans="1:26" s="9" customFormat="1" ht="15" customHeight="1" x14ac:dyDescent="0.3">
      <c r="A207" s="105" t="str">
        <f>'[4]2020 ER Pension Amts'!A200</f>
        <v xml:space="preserve"> 05-252</v>
      </c>
      <c r="B207" s="106" t="str">
        <f>'[4]2020 ER Pension Amts'!B200</f>
        <v>LA ECON DEV - OFFICE OF BUSINESS DEV</v>
      </c>
      <c r="C207" s="107">
        <f>'[4]2020 ER Pension Amts'!C200</f>
        <v>5546173.5599999996</v>
      </c>
      <c r="D207" s="107">
        <f>'[4]2020 ER Pension Amts'!D200</f>
        <v>2220554.9756399998</v>
      </c>
      <c r="E207" s="108">
        <f>'[4]2020 ER Pension Amts'!E200</f>
        <v>0.40037600000000001</v>
      </c>
      <c r="F207" s="107">
        <f>'[4]2020 ER Pension Amts'!F200</f>
        <v>21836134.690000001</v>
      </c>
      <c r="G207" s="109">
        <f>'[4]2020 ER Pension Amts'!G200</f>
        <v>2.6401900000000002E-3</v>
      </c>
      <c r="H207" s="109">
        <f>'[4]2020 ER Pension Amts'!H200</f>
        <v>2.5398899999999999E-3</v>
      </c>
      <c r="I207" s="109">
        <f>'[4]2020 ER Pension Amts'!I200</f>
        <v>1.003E-4</v>
      </c>
      <c r="J207" s="107">
        <f>'[4]2020 ER Pension Amts'!J200</f>
        <v>2813491.23</v>
      </c>
      <c r="K207" s="107">
        <f>'[4]2020 ER Pension Amts'!K200</f>
        <v>0</v>
      </c>
      <c r="L207" s="107">
        <f>'[4]2020 ER Pension Amts'!L200</f>
        <v>69868.67</v>
      </c>
      <c r="M207" s="107">
        <f>'[4]2020 ER Pension Amts'!P200+'[4]2020 ER Pension Amts'!M200</f>
        <v>3192024.43</v>
      </c>
      <c r="N207" s="107">
        <f>'[4]2020 ER Pension Amts'!N200</f>
        <v>-209706.22</v>
      </c>
      <c r="O207" s="107">
        <f>'[4]2020 ER Pension Amts'!O200</f>
        <v>0</v>
      </c>
      <c r="P207" s="107">
        <f>'[4]2020 ER Pension Amts'!Q200</f>
        <v>406544.77</v>
      </c>
      <c r="Q207" s="107">
        <f>'[4]2020 ER Pension Amts'!R200</f>
        <v>920518.67</v>
      </c>
      <c r="R207" s="107">
        <f>'[4]2020 ER Pension Amts'!S200</f>
        <v>986416.98</v>
      </c>
      <c r="S207" s="107">
        <f>'[4]2020 ER Pension Amts'!T200</f>
        <v>738706.47</v>
      </c>
      <c r="T207" s="107">
        <f>'[4]2020 ER Pension Amts'!U200</f>
        <v>26833212.109999999</v>
      </c>
      <c r="U207" s="107">
        <f>'[4]2020 ER Pension Amts'!V200</f>
        <v>17595563.57</v>
      </c>
      <c r="V207" s="107">
        <f>'[4]2020 ER Pension Amts'!W200</f>
        <v>18401282.850000001</v>
      </c>
      <c r="W207" s="107">
        <f>'[4]2020 ER Pension Amts'!X200</f>
        <v>726664.8</v>
      </c>
      <c r="X207" s="107">
        <f>-'[4]2020 ER Pension Amts'!Y200</f>
        <v>1509.96</v>
      </c>
      <c r="Y207" s="107">
        <f>'[4]2020 ER Pension Amts'!Z200</f>
        <v>35794.050000000003</v>
      </c>
      <c r="Z207" s="107">
        <f>'[4]2020 ER Pension Amts'!AA200</f>
        <v>2255033.23</v>
      </c>
    </row>
    <row r="208" spans="1:26" s="9" customFormat="1" ht="15" customHeight="1" x14ac:dyDescent="0.3">
      <c r="A208" s="105" t="str">
        <f>'[4]2020 ER Pension Amts'!A201</f>
        <v xml:space="preserve"> 05-251</v>
      </c>
      <c r="B208" s="106" t="str">
        <f>'[4]2020 ER Pension Amts'!B201</f>
        <v>LA ECON DEV - OFFICE OF THE SECRETARY</v>
      </c>
      <c r="C208" s="107">
        <f>'[4]2020 ER Pension Amts'!C201</f>
        <v>2621608.44</v>
      </c>
      <c r="D208" s="107">
        <f>'[4]2020 ER Pension Amts'!D201</f>
        <v>1051264.98444</v>
      </c>
      <c r="E208" s="108">
        <f>'[4]2020 ER Pension Amts'!E201</f>
        <v>0.40100000000000002</v>
      </c>
      <c r="F208" s="107">
        <f>'[4]2020 ER Pension Amts'!F201</f>
        <v>10337755.93</v>
      </c>
      <c r="G208" s="109">
        <f>'[4]2020 ER Pension Amts'!G201</f>
        <v>1.24993E-3</v>
      </c>
      <c r="H208" s="109">
        <f>'[4]2020 ER Pension Amts'!H201</f>
        <v>1.2370899999999999E-3</v>
      </c>
      <c r="I208" s="109">
        <f>'[4]2020 ER Pension Amts'!I201</f>
        <v>1.2840000000000001E-5</v>
      </c>
      <c r="J208" s="107">
        <f>'[4]2020 ER Pension Amts'!J201</f>
        <v>1331975.01</v>
      </c>
      <c r="K208" s="107">
        <f>'[4]2020 ER Pension Amts'!K201</f>
        <v>0</v>
      </c>
      <c r="L208" s="107">
        <f>'[4]2020 ER Pension Amts'!L201</f>
        <v>33077.519999999997</v>
      </c>
      <c r="M208" s="107">
        <f>'[4]2020 ER Pension Amts'!P201+'[4]2020 ER Pension Amts'!M201</f>
        <v>1511181.81</v>
      </c>
      <c r="N208" s="107">
        <f>'[4]2020 ER Pension Amts'!N201</f>
        <v>-99280.01</v>
      </c>
      <c r="O208" s="107">
        <f>'[4]2020 ER Pension Amts'!O201</f>
        <v>0</v>
      </c>
      <c r="P208" s="107">
        <f>'[4]2020 ER Pension Amts'!Q201</f>
        <v>192468.16</v>
      </c>
      <c r="Q208" s="107">
        <f>'[4]2020 ER Pension Amts'!R201</f>
        <v>435795.87</v>
      </c>
      <c r="R208" s="107">
        <f>'[4]2020 ER Pension Amts'!S201</f>
        <v>466993.73</v>
      </c>
      <c r="S208" s="107">
        <f>'[4]2020 ER Pension Amts'!T201</f>
        <v>349721.56</v>
      </c>
      <c r="T208" s="107">
        <f>'[4]2020 ER Pension Amts'!U201</f>
        <v>12703493.619999999</v>
      </c>
      <c r="U208" s="107">
        <f>'[4]2020 ER Pension Amts'!V201</f>
        <v>8330166.6799999997</v>
      </c>
      <c r="V208" s="107">
        <f>'[4]2020 ER Pension Amts'!W201</f>
        <v>8962609.8000000007</v>
      </c>
      <c r="W208" s="107">
        <f>'[4]2020 ER Pension Amts'!X201</f>
        <v>93024.69</v>
      </c>
      <c r="X208" s="107">
        <f>-'[4]2020 ER Pension Amts'!Y201</f>
        <v>193.3</v>
      </c>
      <c r="Y208" s="107">
        <f>'[4]2020 ER Pension Amts'!Z201</f>
        <v>4582.21</v>
      </c>
      <c r="Z208" s="107">
        <f>'[4]2020 ER Pension Amts'!AA201</f>
        <v>1067587.44</v>
      </c>
    </row>
    <row r="209" spans="1:26" s="9" customFormat="1" ht="15" customHeight="1" x14ac:dyDescent="0.3">
      <c r="A209" s="105" t="str">
        <f>'[4]2020 ER Pension Amts'!A202</f>
        <v xml:space="preserve"> 19-662</v>
      </c>
      <c r="B209" s="106" t="str">
        <f>'[4]2020 ER Pension Amts'!B202</f>
        <v>LA ED TELEVISION AUTHORITY</v>
      </c>
      <c r="C209" s="107">
        <f>'[4]2020 ER Pension Amts'!C202</f>
        <v>3222557.88</v>
      </c>
      <c r="D209" s="107">
        <f>'[4]2020 ER Pension Amts'!D202</f>
        <v>1292245.70988</v>
      </c>
      <c r="E209" s="108">
        <f>'[4]2020 ER Pension Amts'!E202</f>
        <v>0.40100000000000002</v>
      </c>
      <c r="F209" s="107">
        <f>'[4]2020 ER Pension Amts'!F202</f>
        <v>12707467.699999999</v>
      </c>
      <c r="G209" s="109">
        <f>'[4]2020 ER Pension Amts'!G202</f>
        <v>1.53645E-3</v>
      </c>
      <c r="H209" s="109">
        <f>'[4]2020 ER Pension Amts'!H202</f>
        <v>1.6390599999999999E-3</v>
      </c>
      <c r="I209" s="109">
        <f>'[4]2020 ER Pension Amts'!I202</f>
        <v>-1.0261E-4</v>
      </c>
      <c r="J209" s="107">
        <f>'[4]2020 ER Pension Amts'!J202</f>
        <v>1637302.09</v>
      </c>
      <c r="K209" s="107">
        <f>'[4]2020 ER Pension Amts'!K202</f>
        <v>0</v>
      </c>
      <c r="L209" s="107">
        <f>'[4]2020 ER Pension Amts'!L202</f>
        <v>40659.839999999997</v>
      </c>
      <c r="M209" s="107">
        <f>'[4]2020 ER Pension Amts'!P202+'[4]2020 ER Pension Amts'!M202</f>
        <v>1857588.25</v>
      </c>
      <c r="N209" s="107">
        <f>'[4]2020 ER Pension Amts'!N202</f>
        <v>-122037.85</v>
      </c>
      <c r="O209" s="107">
        <f>'[4]2020 ER Pension Amts'!O202</f>
        <v>0</v>
      </c>
      <c r="P209" s="107">
        <f>'[4]2020 ER Pension Amts'!Q202</f>
        <v>236587.41</v>
      </c>
      <c r="Q209" s="107">
        <f>'[4]2020 ER Pension Amts'!R202</f>
        <v>535692.85</v>
      </c>
      <c r="R209" s="107">
        <f>'[4]2020 ER Pension Amts'!S202</f>
        <v>574042.16</v>
      </c>
      <c r="S209" s="107">
        <f>'[4]2020 ER Pension Amts'!T202</f>
        <v>429887.83</v>
      </c>
      <c r="T209" s="107">
        <f>'[4]2020 ER Pension Amts'!U202</f>
        <v>15615500.68</v>
      </c>
      <c r="U209" s="107">
        <f>'[4]2020 ER Pension Amts'!V202</f>
        <v>10239681.1</v>
      </c>
      <c r="V209" s="107">
        <f>'[4]2020 ER Pension Amts'!W202</f>
        <v>11874847.6</v>
      </c>
      <c r="W209" s="107">
        <f>'[4]2020 ER Pension Amts'!X202</f>
        <v>-743400.55</v>
      </c>
      <c r="X209" s="107">
        <f>-'[4]2020 ER Pension Amts'!Y202</f>
        <v>-1544.73</v>
      </c>
      <c r="Y209" s="107">
        <f>'[4]2020 ER Pension Amts'!Z202</f>
        <v>-36618.42</v>
      </c>
      <c r="Z209" s="107">
        <f>'[4]2020 ER Pension Amts'!AA202</f>
        <v>1312309.27</v>
      </c>
    </row>
    <row r="210" spans="1:26" s="9" customFormat="1" ht="15" customHeight="1" x14ac:dyDescent="0.3">
      <c r="A210" s="105" t="str">
        <f>'[4]2020 ER Pension Amts'!A203</f>
        <v xml:space="preserve"> 24-951</v>
      </c>
      <c r="B210" s="106" t="str">
        <f>'[4]2020 ER Pension Amts'!B203</f>
        <v>LA HOUSE OF REPRESENTATIVES</v>
      </c>
      <c r="C210" s="107">
        <f>'[4]2020 ER Pension Amts'!C203</f>
        <v>10920806.16</v>
      </c>
      <c r="D210" s="107">
        <f>'[4]2020 ER Pension Amts'!D203</f>
        <v>4370910.10824</v>
      </c>
      <c r="E210" s="108">
        <f>'[4]2020 ER Pension Amts'!E203</f>
        <v>0.40023690000000001</v>
      </c>
      <c r="F210" s="107">
        <f>'[4]2020 ER Pension Amts'!F203</f>
        <v>42981916.740000002</v>
      </c>
      <c r="G210" s="109">
        <f>'[4]2020 ER Pension Amts'!G203</f>
        <v>5.1969099999999999E-3</v>
      </c>
      <c r="H210" s="109">
        <f>'[4]2020 ER Pension Amts'!H203</f>
        <v>5.65097E-3</v>
      </c>
      <c r="I210" s="109">
        <f>'[4]2020 ER Pension Amts'!I203</f>
        <v>-4.5406E-4</v>
      </c>
      <c r="J210" s="107">
        <f>'[4]2020 ER Pension Amts'!J203</f>
        <v>5538033.5199999996</v>
      </c>
      <c r="K210" s="107">
        <f>'[4]2020 ER Pension Amts'!K203</f>
        <v>0</v>
      </c>
      <c r="L210" s="107">
        <f>'[4]2020 ER Pension Amts'!L203</f>
        <v>137528.43</v>
      </c>
      <c r="M210" s="107">
        <f>'[4]2020 ER Pension Amts'!P203+'[4]2020 ER Pension Amts'!M203</f>
        <v>6283132.5399999991</v>
      </c>
      <c r="N210" s="107">
        <f>'[4]2020 ER Pension Amts'!N203</f>
        <v>-412782.54</v>
      </c>
      <c r="O210" s="107">
        <f>'[4]2020 ER Pension Amts'!O203</f>
        <v>0</v>
      </c>
      <c r="P210" s="107">
        <f>'[4]2020 ER Pension Amts'!Q203</f>
        <v>800236.56</v>
      </c>
      <c r="Q210" s="107">
        <f>'[4]2020 ER Pension Amts'!R203</f>
        <v>1811935</v>
      </c>
      <c r="R210" s="107">
        <f>'[4]2020 ER Pension Amts'!S203</f>
        <v>1941648.25</v>
      </c>
      <c r="S210" s="107">
        <f>'[4]2020 ER Pension Amts'!T203</f>
        <v>1454058.62</v>
      </c>
      <c r="T210" s="107">
        <f>'[4]2020 ER Pension Amts'!U203</f>
        <v>52818088.229999997</v>
      </c>
      <c r="U210" s="107">
        <f>'[4]2020 ER Pension Amts'!V203</f>
        <v>34634840.780000001</v>
      </c>
      <c r="V210" s="107">
        <f>'[4]2020 ER Pension Amts'!W203</f>
        <v>40940787.729999997</v>
      </c>
      <c r="W210" s="107">
        <f>'[4]2020 ER Pension Amts'!X203</f>
        <v>-3289625.33</v>
      </c>
      <c r="X210" s="107">
        <f>-'[4]2020 ER Pension Amts'!Y203</f>
        <v>-6835.61</v>
      </c>
      <c r="Y210" s="107">
        <f>'[4]2020 ER Pension Amts'!Z203</f>
        <v>-162040.35</v>
      </c>
      <c r="Z210" s="107">
        <f>'[4]2020 ER Pension Amts'!AA203</f>
        <v>4438773.26</v>
      </c>
    </row>
    <row r="211" spans="1:26" s="9" customFormat="1" ht="15" customHeight="1" x14ac:dyDescent="0.3">
      <c r="A211" s="105">
        <f>'[4]2020 ER Pension Amts'!A204</f>
        <v>2018</v>
      </c>
      <c r="B211" s="106" t="str">
        <f>'[4]2020 ER Pension Amts'!B204</f>
        <v>LA HOUSING CORPORATION</v>
      </c>
      <c r="C211" s="107">
        <f>'[4]2020 ER Pension Amts'!C204</f>
        <v>8785940.5199999996</v>
      </c>
      <c r="D211" s="107">
        <f>'[4]2020 ER Pension Amts'!D204</f>
        <v>3523162.1485199998</v>
      </c>
      <c r="E211" s="108">
        <f>'[4]2020 ER Pension Amts'!E204</f>
        <v>0.40100000000000002</v>
      </c>
      <c r="F211" s="107">
        <f>'[4]2020 ER Pension Amts'!F204</f>
        <v>34645497.020000003</v>
      </c>
      <c r="G211" s="109">
        <f>'[4]2020 ER Pension Amts'!G204</f>
        <v>4.1889600000000003E-3</v>
      </c>
      <c r="H211" s="109">
        <f>'[4]2020 ER Pension Amts'!H204</f>
        <v>3.9128699999999997E-3</v>
      </c>
      <c r="I211" s="109">
        <f>'[4]2020 ER Pension Amts'!I204</f>
        <v>2.7608999999999999E-4</v>
      </c>
      <c r="J211" s="107">
        <f>'[4]2020 ER Pension Amts'!J204</f>
        <v>4463922</v>
      </c>
      <c r="K211" s="107">
        <f>'[4]2020 ER Pension Amts'!K204</f>
        <v>0</v>
      </c>
      <c r="L211" s="107">
        <f>'[4]2020 ER Pension Amts'!L204</f>
        <v>110854.54</v>
      </c>
      <c r="M211" s="107">
        <f>'[4]2020 ER Pension Amts'!P204+'[4]2020 ER Pension Amts'!M204</f>
        <v>5064507.7300000004</v>
      </c>
      <c r="N211" s="107">
        <f>'[4]2020 ER Pension Amts'!N204</f>
        <v>-332722.63</v>
      </c>
      <c r="O211" s="107">
        <f>'[4]2020 ER Pension Amts'!O204</f>
        <v>0</v>
      </c>
      <c r="P211" s="107">
        <f>'[4]2020 ER Pension Amts'!Q204</f>
        <v>645029.25</v>
      </c>
      <c r="Q211" s="107">
        <f>'[4]2020 ER Pension Amts'!R204</f>
        <v>1460506.97</v>
      </c>
      <c r="R211" s="107">
        <f>'[4]2020 ER Pension Amts'!S204</f>
        <v>1565062.09</v>
      </c>
      <c r="S211" s="107">
        <f>'[4]2020 ER Pension Amts'!T204</f>
        <v>1172041.3400000001</v>
      </c>
      <c r="T211" s="107">
        <f>'[4]2020 ER Pension Amts'!U204</f>
        <v>42573925.439999998</v>
      </c>
      <c r="U211" s="107">
        <f>'[4]2020 ER Pension Amts'!V204</f>
        <v>27917351.390000001</v>
      </c>
      <c r="V211" s="107">
        <f>'[4]2020 ER Pension Amts'!W204</f>
        <v>28348403.920000002</v>
      </c>
      <c r="W211" s="107">
        <f>'[4]2020 ER Pension Amts'!X204</f>
        <v>2000248.11</v>
      </c>
      <c r="X211" s="107">
        <f>-'[4]2020 ER Pension Amts'!Y204</f>
        <v>4156.37</v>
      </c>
      <c r="Y211" s="107">
        <f>'[4]2020 ER Pension Amts'!Z204</f>
        <v>98528.21</v>
      </c>
      <c r="Z211" s="107">
        <f>'[4]2020 ER Pension Amts'!AA204</f>
        <v>3577865.24</v>
      </c>
    </row>
    <row r="212" spans="1:26" s="9" customFormat="1" ht="15" customHeight="1" x14ac:dyDescent="0.3">
      <c r="A212" s="105">
        <f>'[4]2020 ER Pension Amts'!A205</f>
        <v>71551</v>
      </c>
      <c r="B212" s="106" t="str">
        <f>'[4]2020 ER Pension Amts'!B205</f>
        <v>LA LICENSED PROFESSIONAL COUNSELORS</v>
      </c>
      <c r="C212" s="107">
        <f>'[4]2020 ER Pension Amts'!C205</f>
        <v>127074.96</v>
      </c>
      <c r="D212" s="107">
        <f>'[4]2020 ER Pension Amts'!D205</f>
        <v>50957.058960000002</v>
      </c>
      <c r="E212" s="108">
        <f>'[4]2020 ER Pension Amts'!E205</f>
        <v>0.40100000000000002</v>
      </c>
      <c r="F212" s="107">
        <f>'[4]2020 ER Pension Amts'!F205</f>
        <v>501119.77</v>
      </c>
      <c r="G212" s="109">
        <f>'[4]2020 ER Pension Amts'!G205</f>
        <v>6.0590000000000001E-5</v>
      </c>
      <c r="H212" s="109">
        <f>'[4]2020 ER Pension Amts'!H205</f>
        <v>6.1840000000000004E-5</v>
      </c>
      <c r="I212" s="109">
        <f>'[4]2020 ER Pension Amts'!I205</f>
        <v>-1.2500000000000001E-6</v>
      </c>
      <c r="J212" s="107">
        <f>'[4]2020 ER Pension Amts'!J205</f>
        <v>64567.11</v>
      </c>
      <c r="K212" s="107">
        <f>'[4]2020 ER Pension Amts'!K205</f>
        <v>0</v>
      </c>
      <c r="L212" s="107">
        <f>'[4]2020 ER Pension Amts'!L205</f>
        <v>1603.42</v>
      </c>
      <c r="M212" s="107">
        <f>'[4]2020 ER Pension Amts'!P205+'[4]2020 ER Pension Amts'!M205</f>
        <v>73254.110000000015</v>
      </c>
      <c r="N212" s="107">
        <f>'[4]2020 ER Pension Amts'!N205</f>
        <v>-4812.57</v>
      </c>
      <c r="O212" s="107">
        <f>'[4]2020 ER Pension Amts'!O205</f>
        <v>0</v>
      </c>
      <c r="P212" s="107">
        <f>'[4]2020 ER Pension Amts'!Q205</f>
        <v>9329.84</v>
      </c>
      <c r="Q212" s="107">
        <f>'[4]2020 ER Pension Amts'!R205</f>
        <v>21125.08</v>
      </c>
      <c r="R212" s="107">
        <f>'[4]2020 ER Pension Amts'!S205</f>
        <v>22637.39</v>
      </c>
      <c r="S212" s="107">
        <f>'[4]2020 ER Pension Amts'!T205</f>
        <v>16952.650000000001</v>
      </c>
      <c r="T212" s="107">
        <f>'[4]2020 ER Pension Amts'!U205</f>
        <v>615798.23</v>
      </c>
      <c r="U212" s="107">
        <f>'[4]2020 ER Pension Amts'!V205</f>
        <v>403802.45</v>
      </c>
      <c r="V212" s="107">
        <f>'[4]2020 ER Pension Amts'!W205</f>
        <v>448025.44</v>
      </c>
      <c r="W212" s="107">
        <f>'[4]2020 ER Pension Amts'!X205</f>
        <v>-9056.14</v>
      </c>
      <c r="X212" s="107">
        <f>-'[4]2020 ER Pension Amts'!Y205</f>
        <v>-18.82</v>
      </c>
      <c r="Y212" s="107">
        <f>'[4]2020 ER Pension Amts'!Z205</f>
        <v>-446.09</v>
      </c>
      <c r="Z212" s="107">
        <f>'[4]2020 ER Pension Amts'!AA205</f>
        <v>51751</v>
      </c>
    </row>
    <row r="213" spans="1:26" s="9" customFormat="1" ht="15" customHeight="1" x14ac:dyDescent="0.3">
      <c r="A213" s="105" t="str">
        <f>'[4]2020 ER Pension Amts'!A206</f>
        <v xml:space="preserve"> 01-112</v>
      </c>
      <c r="B213" s="106" t="str">
        <f>'[4]2020 ER Pension Amts'!B206</f>
        <v>LA MILITARY DEPT</v>
      </c>
      <c r="C213" s="107">
        <f>'[4]2020 ER Pension Amts'!C206</f>
        <v>30735592.68</v>
      </c>
      <c r="D213" s="107">
        <f>'[4]2020 ER Pension Amts'!D206</f>
        <v>12324972.66468</v>
      </c>
      <c r="E213" s="108">
        <f>'[4]2020 ER Pension Amts'!E206</f>
        <v>0.40100000000000002</v>
      </c>
      <c r="F213" s="107">
        <f>'[4]2020 ER Pension Amts'!F206</f>
        <v>121199277.23999999</v>
      </c>
      <c r="G213" s="109">
        <f>'[4]2020 ER Pension Amts'!G206</f>
        <v>1.465411E-2</v>
      </c>
      <c r="H213" s="109">
        <f>'[4]2020 ER Pension Amts'!H206</f>
        <v>1.4200010000000001E-2</v>
      </c>
      <c r="I213" s="109">
        <f>'[4]2020 ER Pension Amts'!I206</f>
        <v>4.5409999999999998E-4</v>
      </c>
      <c r="J213" s="107">
        <f>'[4]2020 ER Pension Amts'!J206</f>
        <v>15616001.119999999</v>
      </c>
      <c r="K213" s="107">
        <f>'[4]2020 ER Pension Amts'!K206</f>
        <v>0</v>
      </c>
      <c r="L213" s="107">
        <f>'[4]2020 ER Pension Amts'!L206</f>
        <v>387799.03999999998</v>
      </c>
      <c r="M213" s="107">
        <f>'[4]2020 ER Pension Amts'!P206+'[4]2020 ER Pension Amts'!M206</f>
        <v>17717011.719999999</v>
      </c>
      <c r="N213" s="107">
        <f>'[4]2020 ER Pension Amts'!N206</f>
        <v>-1163953.3500000001</v>
      </c>
      <c r="O213" s="107">
        <f>'[4]2020 ER Pension Amts'!O206</f>
        <v>0</v>
      </c>
      <c r="P213" s="107">
        <f>'[4]2020 ER Pension Amts'!Q206</f>
        <v>2256485.98</v>
      </c>
      <c r="Q213" s="107">
        <f>'[4]2020 ER Pension Amts'!R206</f>
        <v>5109246.62</v>
      </c>
      <c r="R213" s="107">
        <f>'[4]2020 ER Pension Amts'!S206</f>
        <v>5475008.6100000003</v>
      </c>
      <c r="S213" s="107">
        <f>'[4]2020 ER Pension Amts'!T206</f>
        <v>4100116.2</v>
      </c>
      <c r="T213" s="107">
        <f>'[4]2020 ER Pension Amts'!U206</f>
        <v>148935054.66</v>
      </c>
      <c r="U213" s="107">
        <f>'[4]2020 ER Pension Amts'!V206</f>
        <v>97662412.200000003</v>
      </c>
      <c r="V213" s="107">
        <f>'[4]2020 ER Pension Amts'!W206</f>
        <v>102877841.37</v>
      </c>
      <c r="W213" s="107">
        <f>'[4]2020 ER Pension Amts'!X206</f>
        <v>3289915.13</v>
      </c>
      <c r="X213" s="107">
        <f>-'[4]2020 ER Pension Amts'!Y206</f>
        <v>6836.21</v>
      </c>
      <c r="Y213" s="107">
        <f>'[4]2020 ER Pension Amts'!Z206</f>
        <v>162054.62</v>
      </c>
      <c r="Z213" s="107">
        <f>'[4]2020 ER Pension Amts'!AA206</f>
        <v>12516335.970000001</v>
      </c>
    </row>
    <row r="214" spans="1:26" s="9" customFormat="1" ht="15" customHeight="1" x14ac:dyDescent="0.3">
      <c r="A214" s="105" t="str">
        <f>'[4]2020 ER Pension Amts'!A207</f>
        <v xml:space="preserve"> LsrAgy00921</v>
      </c>
      <c r="B214" s="106" t="str">
        <f>'[4]2020 ER Pension Amts'!B207</f>
        <v>LA PATIENT'S COMP FUND OVERSIGHT BOARD</v>
      </c>
      <c r="C214" s="107">
        <f>'[4]2020 ER Pension Amts'!C207</f>
        <v>2871681.88</v>
      </c>
      <c r="D214" s="107">
        <f>'[4]2020 ER Pension Amts'!D207</f>
        <v>1151544.4338799999</v>
      </c>
      <c r="E214" s="108">
        <f>'[4]2020 ER Pension Amts'!E207</f>
        <v>0.40100000000000002</v>
      </c>
      <c r="F214" s="107">
        <f>'[4]2020 ER Pension Amts'!F207</f>
        <v>11323867.67</v>
      </c>
      <c r="G214" s="109">
        <f>'[4]2020 ER Pension Amts'!G207</f>
        <v>1.3691599999999999E-3</v>
      </c>
      <c r="H214" s="109">
        <f>'[4]2020 ER Pension Amts'!H207</f>
        <v>1.38371E-3</v>
      </c>
      <c r="I214" s="109">
        <f>'[4]2020 ER Pension Amts'!I207</f>
        <v>-1.455E-5</v>
      </c>
      <c r="J214" s="107">
        <f>'[4]2020 ER Pension Amts'!J207</f>
        <v>1459031.23</v>
      </c>
      <c r="K214" s="107">
        <f>'[4]2020 ER Pension Amts'!K207</f>
        <v>0</v>
      </c>
      <c r="L214" s="107">
        <f>'[4]2020 ER Pension Amts'!L207</f>
        <v>36232.769999999997</v>
      </c>
      <c r="M214" s="107">
        <f>'[4]2020 ER Pension Amts'!P207+'[4]2020 ER Pension Amts'!M207</f>
        <v>1655332.45</v>
      </c>
      <c r="N214" s="107">
        <f>'[4]2020 ER Pension Amts'!N207</f>
        <v>-108750.27</v>
      </c>
      <c r="O214" s="107">
        <f>'[4]2020 ER Pension Amts'!O207</f>
        <v>0</v>
      </c>
      <c r="P214" s="107">
        <f>'[4]2020 ER Pension Amts'!Q207</f>
        <v>210827.57</v>
      </c>
      <c r="Q214" s="107">
        <f>'[4]2020 ER Pension Amts'!R207</f>
        <v>477366.15</v>
      </c>
      <c r="R214" s="107">
        <f>'[4]2020 ER Pension Amts'!S207</f>
        <v>511539.96</v>
      </c>
      <c r="S214" s="107">
        <f>'[4]2020 ER Pension Amts'!T207</f>
        <v>383081.27</v>
      </c>
      <c r="T214" s="107">
        <f>'[4]2020 ER Pension Amts'!U207</f>
        <v>13915271.51</v>
      </c>
      <c r="U214" s="107">
        <f>'[4]2020 ER Pension Amts'!V207</f>
        <v>9124775.8000000007</v>
      </c>
      <c r="V214" s="107">
        <f>'[4]2020 ER Pension Amts'!W207</f>
        <v>10024858.99</v>
      </c>
      <c r="W214" s="107">
        <f>'[4]2020 ER Pension Amts'!X207</f>
        <v>-105413.49</v>
      </c>
      <c r="X214" s="107">
        <f>-'[4]2020 ER Pension Amts'!Y207</f>
        <v>-219.04</v>
      </c>
      <c r="Y214" s="107">
        <f>'[4]2020 ER Pension Amts'!Z207</f>
        <v>-5192.46</v>
      </c>
      <c r="Z214" s="107">
        <f>'[4]2020 ER Pension Amts'!AA207</f>
        <v>1169423.9099999999</v>
      </c>
    </row>
    <row r="215" spans="1:26" s="9" customFormat="1" ht="15" customHeight="1" x14ac:dyDescent="0.3">
      <c r="A215" s="105" t="str">
        <f>'[4]2020 ER Pension Amts'!A208</f>
        <v xml:space="preserve"> 01-116</v>
      </c>
      <c r="B215" s="106" t="str">
        <f>'[4]2020 ER Pension Amts'!B208</f>
        <v>LA PUBLIC DEFENDER BOARD</v>
      </c>
      <c r="C215" s="107">
        <f>'[4]2020 ER Pension Amts'!C208</f>
        <v>1122563.6399999999</v>
      </c>
      <c r="D215" s="107">
        <f>'[4]2020 ER Pension Amts'!D208</f>
        <v>450148.01964000001</v>
      </c>
      <c r="E215" s="108">
        <f>'[4]2020 ER Pension Amts'!E208</f>
        <v>0.40100000000000002</v>
      </c>
      <c r="F215" s="107">
        <f>'[4]2020 ER Pension Amts'!F208</f>
        <v>4426626.88</v>
      </c>
      <c r="G215" s="109">
        <f>'[4]2020 ER Pension Amts'!G208</f>
        <v>5.3521999999999999E-4</v>
      </c>
      <c r="H215" s="109">
        <f>'[4]2020 ER Pension Amts'!H208</f>
        <v>5.4794999999999996E-4</v>
      </c>
      <c r="I215" s="109">
        <f>'[4]2020 ER Pension Amts'!I208</f>
        <v>-1.273E-5</v>
      </c>
      <c r="J215" s="107">
        <f>'[4]2020 ER Pension Amts'!J208</f>
        <v>570351.67000000004</v>
      </c>
      <c r="K215" s="107">
        <f>'[4]2020 ER Pension Amts'!K208</f>
        <v>0</v>
      </c>
      <c r="L215" s="107">
        <f>'[4]2020 ER Pension Amts'!L208</f>
        <v>14163.79</v>
      </c>
      <c r="M215" s="107">
        <f>'[4]2020 ER Pension Amts'!P208+'[4]2020 ER Pension Amts'!M208</f>
        <v>647088.02</v>
      </c>
      <c r="N215" s="107">
        <f>'[4]2020 ER Pension Amts'!N208</f>
        <v>-42511.7</v>
      </c>
      <c r="O215" s="107">
        <f>'[4]2020 ER Pension Amts'!O208</f>
        <v>0</v>
      </c>
      <c r="P215" s="107">
        <f>'[4]2020 ER Pension Amts'!Q208</f>
        <v>82414.86</v>
      </c>
      <c r="Q215" s="107">
        <f>'[4]2020 ER Pension Amts'!R208</f>
        <v>186607.78</v>
      </c>
      <c r="R215" s="107">
        <f>'[4]2020 ER Pension Amts'!S208</f>
        <v>199966.71</v>
      </c>
      <c r="S215" s="107">
        <f>'[4]2020 ER Pension Amts'!T208</f>
        <v>149750.76999999999</v>
      </c>
      <c r="T215" s="107">
        <f>'[4]2020 ER Pension Amts'!U208</f>
        <v>5439635.7000000002</v>
      </c>
      <c r="U215" s="107">
        <f>'[4]2020 ER Pension Amts'!V208</f>
        <v>3566977.2</v>
      </c>
      <c r="V215" s="107">
        <f>'[4]2020 ER Pension Amts'!W208</f>
        <v>3969850.24</v>
      </c>
      <c r="W215" s="107">
        <f>'[4]2020 ER Pension Amts'!X208</f>
        <v>-92227.75</v>
      </c>
      <c r="X215" s="107">
        <f>-'[4]2020 ER Pension Amts'!Y208</f>
        <v>-191.64</v>
      </c>
      <c r="Y215" s="107">
        <f>'[4]2020 ER Pension Amts'!Z208</f>
        <v>-4542.95</v>
      </c>
      <c r="Z215" s="107">
        <f>'[4]2020 ER Pension Amts'!AA208</f>
        <v>457140.92</v>
      </c>
    </row>
    <row r="216" spans="1:26" s="9" customFormat="1" ht="15" customHeight="1" x14ac:dyDescent="0.3">
      <c r="A216" s="105" t="str">
        <f>'[4]2020 ER Pension Amts'!A209</f>
        <v xml:space="preserve"> 01-254</v>
      </c>
      <c r="B216" s="106" t="str">
        <f>'[4]2020 ER Pension Amts'!B209</f>
        <v>LA RACING COMMISSION</v>
      </c>
      <c r="C216" s="107">
        <f>'[4]2020 ER Pension Amts'!C209</f>
        <v>2164813.9900000002</v>
      </c>
      <c r="D216" s="107">
        <f>'[4]2020 ER Pension Amts'!D209</f>
        <v>868090.40998999996</v>
      </c>
      <c r="E216" s="108">
        <f>'[4]2020 ER Pension Amts'!E209</f>
        <v>0.40100000000000002</v>
      </c>
      <c r="F216" s="107">
        <f>'[4]2020 ER Pension Amts'!F209</f>
        <v>8536487.1699999999</v>
      </c>
      <c r="G216" s="109">
        <f>'[4]2020 ER Pension Amts'!G209</f>
        <v>1.03214E-3</v>
      </c>
      <c r="H216" s="109">
        <f>'[4]2020 ER Pension Amts'!H209</f>
        <v>1.01114E-3</v>
      </c>
      <c r="I216" s="109">
        <f>'[4]2020 ER Pension Amts'!I209</f>
        <v>2.0999999999999999E-5</v>
      </c>
      <c r="J216" s="107">
        <f>'[4]2020 ER Pension Amts'!J209</f>
        <v>1099889.3400000001</v>
      </c>
      <c r="K216" s="107">
        <f>'[4]2020 ER Pension Amts'!K209</f>
        <v>0</v>
      </c>
      <c r="L216" s="107">
        <f>'[4]2020 ER Pension Amts'!L209</f>
        <v>27314.04</v>
      </c>
      <c r="M216" s="107">
        <f>'[4]2020 ER Pension Amts'!P209+'[4]2020 ER Pension Amts'!M209</f>
        <v>1247870.83</v>
      </c>
      <c r="N216" s="107">
        <f>'[4]2020 ER Pension Amts'!N209</f>
        <v>-81981.289999999994</v>
      </c>
      <c r="O216" s="107">
        <f>'[4]2020 ER Pension Amts'!O209</f>
        <v>0</v>
      </c>
      <c r="P216" s="107">
        <f>'[4]2020 ER Pension Amts'!Q209</f>
        <v>158932.17000000001</v>
      </c>
      <c r="Q216" s="107">
        <f>'[4]2020 ER Pension Amts'!R209</f>
        <v>359862.03</v>
      </c>
      <c r="R216" s="107">
        <f>'[4]2020 ER Pension Amts'!S209</f>
        <v>385623.92</v>
      </c>
      <c r="S216" s="107">
        <f>'[4]2020 ER Pension Amts'!T209</f>
        <v>288785.46000000002</v>
      </c>
      <c r="T216" s="107">
        <f>'[4]2020 ER Pension Amts'!U209</f>
        <v>10490014.560000001</v>
      </c>
      <c r="U216" s="107">
        <f>'[4]2020 ER Pension Amts'!V209</f>
        <v>6878703.7999999998</v>
      </c>
      <c r="V216" s="107">
        <f>'[4]2020 ER Pension Amts'!W209</f>
        <v>7325621.6399999997</v>
      </c>
      <c r="W216" s="107">
        <f>'[4]2020 ER Pension Amts'!X209</f>
        <v>152143.18</v>
      </c>
      <c r="X216" s="107">
        <f>-'[4]2020 ER Pension Amts'!Y209</f>
        <v>316.14</v>
      </c>
      <c r="Y216" s="107">
        <f>'[4]2020 ER Pension Amts'!Z209</f>
        <v>7494.27</v>
      </c>
      <c r="Z216" s="107">
        <f>'[4]2020 ER Pension Amts'!AA209</f>
        <v>881569.13</v>
      </c>
    </row>
    <row r="217" spans="1:26" s="9" customFormat="1" ht="15" customHeight="1" x14ac:dyDescent="0.3">
      <c r="A217" s="105">
        <f>'[4]2020 ER Pension Amts'!A210</f>
        <v>71517</v>
      </c>
      <c r="B217" s="106" t="str">
        <f>'[4]2020 ER Pension Amts'!B210</f>
        <v>LA REAL ESTATE COMM</v>
      </c>
      <c r="C217" s="107">
        <f>'[4]2020 ER Pension Amts'!C210</f>
        <v>1139901.2</v>
      </c>
      <c r="D217" s="107">
        <f>'[4]2020 ER Pension Amts'!D210</f>
        <v>457100.3812</v>
      </c>
      <c r="E217" s="108">
        <f>'[4]2020 ER Pension Amts'!E210</f>
        <v>0.40100000000000002</v>
      </c>
      <c r="F217" s="107">
        <f>'[4]2020 ER Pension Amts'!F210</f>
        <v>4494942.59</v>
      </c>
      <c r="G217" s="109">
        <f>'[4]2020 ER Pension Amts'!G210</f>
        <v>5.4348000000000005E-4</v>
      </c>
      <c r="H217" s="109">
        <f>'[4]2020 ER Pension Amts'!H210</f>
        <v>5.0916000000000004E-4</v>
      </c>
      <c r="I217" s="109">
        <f>'[4]2020 ER Pension Amts'!I210</f>
        <v>3.4319999999999997E-5</v>
      </c>
      <c r="J217" s="107">
        <f>'[4]2020 ER Pension Amts'!J210</f>
        <v>579153.85</v>
      </c>
      <c r="K217" s="107">
        <f>'[4]2020 ER Pension Amts'!K210</f>
        <v>0</v>
      </c>
      <c r="L217" s="107">
        <f>'[4]2020 ER Pension Amts'!L210</f>
        <v>14382.38</v>
      </c>
      <c r="M217" s="107">
        <f>'[4]2020 ER Pension Amts'!P210+'[4]2020 ER Pension Amts'!M210</f>
        <v>657074.47000000009</v>
      </c>
      <c r="N217" s="107">
        <f>'[4]2020 ER Pension Amts'!N210</f>
        <v>-43167.78</v>
      </c>
      <c r="O217" s="107">
        <f>'[4]2020 ER Pension Amts'!O210</f>
        <v>0</v>
      </c>
      <c r="P217" s="107">
        <f>'[4]2020 ER Pension Amts'!Q210</f>
        <v>83686.759999999995</v>
      </c>
      <c r="Q217" s="107">
        <f>'[4]2020 ER Pension Amts'!R210</f>
        <v>189487.68</v>
      </c>
      <c r="R217" s="107">
        <f>'[4]2020 ER Pension Amts'!S210</f>
        <v>203052.77</v>
      </c>
      <c r="S217" s="107">
        <f>'[4]2020 ER Pension Amts'!T210</f>
        <v>152061.85999999999</v>
      </c>
      <c r="T217" s="107">
        <f>'[4]2020 ER Pension Amts'!U210</f>
        <v>5523585.0899999999</v>
      </c>
      <c r="U217" s="107">
        <f>'[4]2020 ER Pension Amts'!V210</f>
        <v>3622026.02</v>
      </c>
      <c r="V217" s="107">
        <f>'[4]2020 ER Pension Amts'!W210</f>
        <v>3688820.06</v>
      </c>
      <c r="W217" s="107">
        <f>'[4]2020 ER Pension Amts'!X210</f>
        <v>248645.42</v>
      </c>
      <c r="X217" s="107">
        <f>-'[4]2020 ER Pension Amts'!Y210</f>
        <v>516.66999999999996</v>
      </c>
      <c r="Y217" s="107">
        <f>'[4]2020 ER Pension Amts'!Z210</f>
        <v>12247.78</v>
      </c>
      <c r="Z217" s="107">
        <f>'[4]2020 ER Pension Amts'!AA210</f>
        <v>464195.93</v>
      </c>
    </row>
    <row r="218" spans="1:26" s="9" customFormat="1" ht="15" customHeight="1" x14ac:dyDescent="0.3">
      <c r="A218" s="105" t="str">
        <f>'[4]2020 ER Pension Amts'!A211</f>
        <v xml:space="preserve"> 19-657</v>
      </c>
      <c r="B218" s="106" t="str">
        <f>'[4]2020 ER Pension Amts'!B211</f>
        <v>LA SCHOOL FOR MATH SCI &amp; ARTS</v>
      </c>
      <c r="C218" s="107">
        <f>'[4]2020 ER Pension Amts'!C211</f>
        <v>581868.24</v>
      </c>
      <c r="D218" s="107">
        <f>'[4]2020 ER Pension Amts'!D211</f>
        <v>233329.16424000001</v>
      </c>
      <c r="E218" s="108">
        <f>'[4]2020 ER Pension Amts'!E211</f>
        <v>0.40100000000000002</v>
      </c>
      <c r="F218" s="107">
        <f>'[4]2020 ER Pension Amts'!F211</f>
        <v>2294448.69</v>
      </c>
      <c r="G218" s="109">
        <f>'[4]2020 ER Pension Amts'!G211</f>
        <v>2.7742000000000001E-4</v>
      </c>
      <c r="H218" s="109">
        <f>'[4]2020 ER Pension Amts'!H211</f>
        <v>2.9545999999999999E-4</v>
      </c>
      <c r="I218" s="109">
        <f>'[4]2020 ER Pension Amts'!I211</f>
        <v>-1.804E-5</v>
      </c>
      <c r="J218" s="107">
        <f>'[4]2020 ER Pension Amts'!J211</f>
        <v>295629.76</v>
      </c>
      <c r="K218" s="107">
        <f>'[4]2020 ER Pension Amts'!K211</f>
        <v>0</v>
      </c>
      <c r="L218" s="107">
        <f>'[4]2020 ER Pension Amts'!L211</f>
        <v>7341.5</v>
      </c>
      <c r="M218" s="107">
        <f>'[4]2020 ER Pension Amts'!P211+'[4]2020 ER Pension Amts'!M211</f>
        <v>335404.43</v>
      </c>
      <c r="N218" s="107">
        <f>'[4]2020 ER Pension Amts'!N211</f>
        <v>-22035.040000000001</v>
      </c>
      <c r="O218" s="107">
        <f>'[4]2020 ER Pension Amts'!O211</f>
        <v>0</v>
      </c>
      <c r="P218" s="107">
        <f>'[4]2020 ER Pension Amts'!Q211</f>
        <v>42718</v>
      </c>
      <c r="Q218" s="107">
        <f>'[4]2020 ER Pension Amts'!R211</f>
        <v>96724.21</v>
      </c>
      <c r="R218" s="107">
        <f>'[4]2020 ER Pension Amts'!S211</f>
        <v>103648.53</v>
      </c>
      <c r="S218" s="107">
        <f>'[4]2020 ER Pension Amts'!T211</f>
        <v>77620.149999999994</v>
      </c>
      <c r="T218" s="107">
        <f>'[4]2020 ER Pension Amts'!U211</f>
        <v>2819520.45</v>
      </c>
      <c r="U218" s="107">
        <f>'[4]2020 ER Pension Amts'!V211</f>
        <v>1848867.41</v>
      </c>
      <c r="V218" s="107">
        <f>'[4]2020 ER Pension Amts'!W211</f>
        <v>2140582.08</v>
      </c>
      <c r="W218" s="107">
        <f>'[4]2020 ER Pension Amts'!X211</f>
        <v>-130698.24000000001</v>
      </c>
      <c r="X218" s="107">
        <f>-'[4]2020 ER Pension Amts'!Y211</f>
        <v>-271.58</v>
      </c>
      <c r="Y218" s="107">
        <f>'[4]2020 ER Pension Amts'!Z211</f>
        <v>-6437.93</v>
      </c>
      <c r="Z218" s="107">
        <f>'[4]2020 ER Pension Amts'!AA211</f>
        <v>236949.36</v>
      </c>
    </row>
    <row r="219" spans="1:26" s="9" customFormat="1" ht="15" customHeight="1" x14ac:dyDescent="0.3">
      <c r="A219" s="105" t="str">
        <f>'[4]2020 ER Pension Amts'!A212</f>
        <v xml:space="preserve"> 24-952</v>
      </c>
      <c r="B219" s="106" t="str">
        <f>'[4]2020 ER Pension Amts'!B212</f>
        <v>LA SENATE</v>
      </c>
      <c r="C219" s="107">
        <f>'[4]2020 ER Pension Amts'!C212</f>
        <v>9431544.0999999996</v>
      </c>
      <c r="D219" s="107">
        <f>'[4]2020 ER Pension Amts'!D212</f>
        <v>3775910.2241000002</v>
      </c>
      <c r="E219" s="108">
        <f>'[4]2020 ER Pension Amts'!E212</f>
        <v>0.40034910000000001</v>
      </c>
      <c r="F219" s="107">
        <f>'[4]2020 ER Pension Amts'!F212</f>
        <v>37130915.43</v>
      </c>
      <c r="G219" s="109">
        <f>'[4]2020 ER Pension Amts'!G212</f>
        <v>4.4894699999999997E-3</v>
      </c>
      <c r="H219" s="109">
        <f>'[4]2020 ER Pension Amts'!H212</f>
        <v>4.6923700000000004E-3</v>
      </c>
      <c r="I219" s="109">
        <f>'[4]2020 ER Pension Amts'!I212</f>
        <v>-2.029E-4</v>
      </c>
      <c r="J219" s="107">
        <f>'[4]2020 ER Pension Amts'!J212</f>
        <v>4784157.38</v>
      </c>
      <c r="K219" s="107">
        <f>'[4]2020 ER Pension Amts'!K212</f>
        <v>0</v>
      </c>
      <c r="L219" s="107">
        <f>'[4]2020 ER Pension Amts'!L212</f>
        <v>118807.09</v>
      </c>
      <c r="M219" s="107">
        <f>'[4]2020 ER Pension Amts'!P212+'[4]2020 ER Pension Amts'!M212</f>
        <v>5427828.2799999993</v>
      </c>
      <c r="N219" s="107">
        <f>'[4]2020 ER Pension Amts'!N212</f>
        <v>-356591.67</v>
      </c>
      <c r="O219" s="107">
        <f>'[4]2020 ER Pension Amts'!O212</f>
        <v>0</v>
      </c>
      <c r="P219" s="107">
        <f>'[4]2020 ER Pension Amts'!Q212</f>
        <v>691302.72</v>
      </c>
      <c r="Q219" s="107">
        <f>'[4]2020 ER Pension Amts'!R212</f>
        <v>1565281.65</v>
      </c>
      <c r="R219" s="107">
        <f>'[4]2020 ER Pension Amts'!S212</f>
        <v>1677337.41</v>
      </c>
      <c r="S219" s="107">
        <f>'[4]2020 ER Pension Amts'!T212</f>
        <v>1256121.9099999999</v>
      </c>
      <c r="T219" s="107">
        <f>'[4]2020 ER Pension Amts'!U212</f>
        <v>45628117.969999999</v>
      </c>
      <c r="U219" s="107">
        <f>'[4]2020 ER Pension Amts'!V212</f>
        <v>29920102.260000002</v>
      </c>
      <c r="V219" s="107">
        <f>'[4]2020 ER Pension Amts'!W212</f>
        <v>33995813.840000004</v>
      </c>
      <c r="W219" s="107">
        <f>'[4]2020 ER Pension Amts'!X212</f>
        <v>-1469992.91</v>
      </c>
      <c r="X219" s="107">
        <f>-'[4]2020 ER Pension Amts'!Y212</f>
        <v>-3054.54</v>
      </c>
      <c r="Y219" s="107">
        <f>'[4]2020 ER Pension Amts'!Z212</f>
        <v>-72408.899999999994</v>
      </c>
      <c r="Z219" s="107">
        <f>'[4]2020 ER Pension Amts'!AA212</f>
        <v>3834536.17</v>
      </c>
    </row>
    <row r="220" spans="1:26" s="9" customFormat="1" ht="15" customHeight="1" x14ac:dyDescent="0.3">
      <c r="A220" s="105" t="str">
        <f>'[4]2020 ER Pension Amts'!A213</f>
        <v xml:space="preserve"> 19-655</v>
      </c>
      <c r="B220" s="106" t="str">
        <f>'[4]2020 ER Pension Amts'!B213</f>
        <v>LA SPECIAL EDUCATION CENTER</v>
      </c>
      <c r="C220" s="107">
        <f>'[4]2020 ER Pension Amts'!C213</f>
        <v>0</v>
      </c>
      <c r="D220" s="107">
        <f>'[4]2020 ER Pension Amts'!D213</f>
        <v>0</v>
      </c>
      <c r="E220" s="108">
        <f>'[4]2020 ER Pension Amts'!E213</f>
        <v>0</v>
      </c>
      <c r="F220" s="107">
        <f>'[4]2020 ER Pension Amts'!F213</f>
        <v>0</v>
      </c>
      <c r="G220" s="109">
        <f>'[4]2020 ER Pension Amts'!G213</f>
        <v>0</v>
      </c>
      <c r="H220" s="109">
        <f>'[4]2020 ER Pension Amts'!H213</f>
        <v>2.5149600000000001E-3</v>
      </c>
      <c r="I220" s="109">
        <f>'[4]2020 ER Pension Amts'!I213</f>
        <v>-2.5149600000000001E-3</v>
      </c>
      <c r="J220" s="107">
        <f>'[4]2020 ER Pension Amts'!J213</f>
        <v>0</v>
      </c>
      <c r="K220" s="107">
        <f>'[4]2020 ER Pension Amts'!K213</f>
        <v>0</v>
      </c>
      <c r="L220" s="107">
        <f>'[4]2020 ER Pension Amts'!L213</f>
        <v>0</v>
      </c>
      <c r="M220" s="107">
        <f>'[4]2020 ER Pension Amts'!P213+'[4]2020 ER Pension Amts'!M213</f>
        <v>0</v>
      </c>
      <c r="N220" s="107">
        <f>'[4]2020 ER Pension Amts'!N213</f>
        <v>0</v>
      </c>
      <c r="O220" s="107">
        <f>'[4]2020 ER Pension Amts'!O213</f>
        <v>0</v>
      </c>
      <c r="P220" s="107">
        <f>'[4]2020 ER Pension Amts'!Q213</f>
        <v>0</v>
      </c>
      <c r="Q220" s="107">
        <f>'[4]2020 ER Pension Amts'!R213</f>
        <v>0</v>
      </c>
      <c r="R220" s="107">
        <f>'[4]2020 ER Pension Amts'!S213</f>
        <v>0</v>
      </c>
      <c r="S220" s="107">
        <f>'[4]2020 ER Pension Amts'!T213</f>
        <v>0</v>
      </c>
      <c r="T220" s="107">
        <f>'[4]2020 ER Pension Amts'!U213</f>
        <v>0</v>
      </c>
      <c r="U220" s="107">
        <f>'[4]2020 ER Pension Amts'!V213</f>
        <v>0</v>
      </c>
      <c r="V220" s="107">
        <f>'[4]2020 ER Pension Amts'!W213</f>
        <v>18220667.16</v>
      </c>
      <c r="W220" s="107">
        <f>'[4]2020 ER Pension Amts'!X213</f>
        <v>-18220667.16</v>
      </c>
      <c r="X220" s="107">
        <f>-'[4]2020 ER Pension Amts'!Y213</f>
        <v>-37861.24</v>
      </c>
      <c r="Y220" s="107">
        <f>'[4]2020 ER Pension Amts'!Z213</f>
        <v>-897513.53</v>
      </c>
      <c r="Z220" s="107">
        <f>'[4]2020 ER Pension Amts'!AA213</f>
        <v>0</v>
      </c>
    </row>
    <row r="221" spans="1:26" s="9" customFormat="1" ht="15" customHeight="1" x14ac:dyDescent="0.3">
      <c r="A221" s="105">
        <f>'[4]2020 ER Pension Amts'!A214</f>
        <v>7151</v>
      </c>
      <c r="B221" s="106" t="str">
        <f>'[4]2020 ER Pension Amts'!B214</f>
        <v>LA ST BD BARBER EXAMINERS</v>
      </c>
      <c r="C221" s="107">
        <f>'[4]2020 ER Pension Amts'!C214</f>
        <v>212432.52</v>
      </c>
      <c r="D221" s="107">
        <f>'[4]2020 ER Pension Amts'!D214</f>
        <v>85185.440520000004</v>
      </c>
      <c r="E221" s="108">
        <f>'[4]2020 ER Pension Amts'!E214</f>
        <v>0.40100000000000002</v>
      </c>
      <c r="F221" s="107">
        <f>'[4]2020 ER Pension Amts'!F214</f>
        <v>837653.25</v>
      </c>
      <c r="G221" s="109">
        <f>'[4]2020 ER Pension Amts'!G214</f>
        <v>1.0128000000000001E-4</v>
      </c>
      <c r="H221" s="109">
        <f>'[4]2020 ER Pension Amts'!H214</f>
        <v>1.0446999999999999E-4</v>
      </c>
      <c r="I221" s="109">
        <f>'[4]2020 ER Pension Amts'!I214</f>
        <v>-3.19E-6</v>
      </c>
      <c r="J221" s="107">
        <f>'[4]2020 ER Pension Amts'!J214</f>
        <v>107927.99</v>
      </c>
      <c r="K221" s="107">
        <f>'[4]2020 ER Pension Amts'!K214</f>
        <v>0</v>
      </c>
      <c r="L221" s="107">
        <f>'[4]2020 ER Pension Amts'!L214</f>
        <v>2680.22</v>
      </c>
      <c r="M221" s="107">
        <f>'[4]2020 ER Pension Amts'!P214+'[4]2020 ER Pension Amts'!M214</f>
        <v>122448.85</v>
      </c>
      <c r="N221" s="107">
        <f>'[4]2020 ER Pension Amts'!N214</f>
        <v>-8044.51</v>
      </c>
      <c r="O221" s="107">
        <f>'[4]2020 ER Pension Amts'!O214</f>
        <v>0</v>
      </c>
      <c r="P221" s="107">
        <f>'[4]2020 ER Pension Amts'!Q214</f>
        <v>15595.41</v>
      </c>
      <c r="Q221" s="107">
        <f>'[4]2020 ER Pension Amts'!R214</f>
        <v>35311.9</v>
      </c>
      <c r="R221" s="107">
        <f>'[4]2020 ER Pension Amts'!S214</f>
        <v>37839.82</v>
      </c>
      <c r="S221" s="107">
        <f>'[4]2020 ER Pension Amts'!T214</f>
        <v>28337.43</v>
      </c>
      <c r="T221" s="107">
        <f>'[4]2020 ER Pension Amts'!U214</f>
        <v>1029345.51</v>
      </c>
      <c r="U221" s="107">
        <f>'[4]2020 ER Pension Amts'!V214</f>
        <v>674981.22</v>
      </c>
      <c r="V221" s="107">
        <f>'[4]2020 ER Pension Amts'!W214</f>
        <v>756876.09</v>
      </c>
      <c r="W221" s="107">
        <f>'[4]2020 ER Pension Amts'!X214</f>
        <v>-23111.27</v>
      </c>
      <c r="X221" s="107">
        <f>-'[4]2020 ER Pension Amts'!Y214</f>
        <v>-48.02</v>
      </c>
      <c r="Y221" s="107">
        <f>'[4]2020 ER Pension Amts'!Z214</f>
        <v>-1138.4100000000001</v>
      </c>
      <c r="Z221" s="107">
        <f>'[4]2020 ER Pension Amts'!AA214</f>
        <v>86505.05</v>
      </c>
    </row>
    <row r="222" spans="1:26" s="9" customFormat="1" ht="15" customHeight="1" x14ac:dyDescent="0.3">
      <c r="A222" s="105">
        <f>'[4]2020 ER Pension Amts'!A215</f>
        <v>71531</v>
      </c>
      <c r="B222" s="106" t="str">
        <f>'[4]2020 ER Pension Amts'!B215</f>
        <v>LA ST BD OF CERTIFIED SOCIAL WORK EXAM</v>
      </c>
      <c r="C222" s="107">
        <f>'[4]2020 ER Pension Amts'!C215</f>
        <v>210425.88</v>
      </c>
      <c r="D222" s="107">
        <f>'[4]2020 ER Pension Amts'!D215</f>
        <v>84380.777879999994</v>
      </c>
      <c r="E222" s="108">
        <f>'[4]2020 ER Pension Amts'!E215</f>
        <v>0.40100000000000002</v>
      </c>
      <c r="F222" s="107">
        <f>'[4]2020 ER Pension Amts'!F215</f>
        <v>829796.11</v>
      </c>
      <c r="G222" s="109">
        <f>'[4]2020 ER Pension Amts'!G215</f>
        <v>1.0033E-4</v>
      </c>
      <c r="H222" s="109">
        <f>'[4]2020 ER Pension Amts'!H215</f>
        <v>1.041E-4</v>
      </c>
      <c r="I222" s="109">
        <f>'[4]2020 ER Pension Amts'!I215</f>
        <v>-3.7699999999999999E-6</v>
      </c>
      <c r="J222" s="107">
        <f>'[4]2020 ER Pension Amts'!J215</f>
        <v>106915.63</v>
      </c>
      <c r="K222" s="107">
        <f>'[4]2020 ER Pension Amts'!K215</f>
        <v>0</v>
      </c>
      <c r="L222" s="107">
        <f>'[4]2020 ER Pension Amts'!L215</f>
        <v>2655.08</v>
      </c>
      <c r="M222" s="107">
        <f>'[4]2020 ER Pension Amts'!P215+'[4]2020 ER Pension Amts'!M215</f>
        <v>121300.29</v>
      </c>
      <c r="N222" s="107">
        <f>'[4]2020 ER Pension Amts'!N215</f>
        <v>-7969.06</v>
      </c>
      <c r="O222" s="107">
        <f>'[4]2020 ER Pension Amts'!O215</f>
        <v>0</v>
      </c>
      <c r="P222" s="107">
        <f>'[4]2020 ER Pension Amts'!Q215</f>
        <v>15449.13</v>
      </c>
      <c r="Q222" s="107">
        <f>'[4]2020 ER Pension Amts'!R215</f>
        <v>34980.68</v>
      </c>
      <c r="R222" s="107">
        <f>'[4]2020 ER Pension Amts'!S215</f>
        <v>37484.879999999997</v>
      </c>
      <c r="S222" s="107">
        <f>'[4]2020 ER Pension Amts'!T215</f>
        <v>28071.62</v>
      </c>
      <c r="T222" s="107">
        <f>'[4]2020 ER Pension Amts'!U215</f>
        <v>1019690.31</v>
      </c>
      <c r="U222" s="107">
        <f>'[4]2020 ER Pension Amts'!V215</f>
        <v>668649.93999999994</v>
      </c>
      <c r="V222" s="107">
        <f>'[4]2020 ER Pension Amts'!W215</f>
        <v>754195.47</v>
      </c>
      <c r="W222" s="107">
        <f>'[4]2020 ER Pension Amts'!X215</f>
        <v>-27313.32</v>
      </c>
      <c r="X222" s="107">
        <f>-'[4]2020 ER Pension Amts'!Y215</f>
        <v>-56.76</v>
      </c>
      <c r="Y222" s="107">
        <f>'[4]2020 ER Pension Amts'!Z215</f>
        <v>-1345.4</v>
      </c>
      <c r="Z222" s="107">
        <f>'[4]2020 ER Pension Amts'!AA215</f>
        <v>85693.64</v>
      </c>
    </row>
    <row r="223" spans="1:26" s="9" customFormat="1" ht="15" customHeight="1" x14ac:dyDescent="0.3">
      <c r="A223" s="105">
        <f>'[4]2020 ER Pension Amts'!A216</f>
        <v>71549</v>
      </c>
      <c r="B223" s="106" t="str">
        <f>'[4]2020 ER Pension Amts'!B216</f>
        <v>LA ST BD OF EXAMINERS OF DIET &amp; NUTRITION</v>
      </c>
      <c r="C223" s="107">
        <f>'[4]2020 ER Pension Amts'!C216</f>
        <v>45000</v>
      </c>
      <c r="D223" s="107">
        <f>'[4]2020 ER Pension Amts'!D216</f>
        <v>18045</v>
      </c>
      <c r="E223" s="108">
        <f>'[4]2020 ER Pension Amts'!E216</f>
        <v>0.40100000000000002</v>
      </c>
      <c r="F223" s="107">
        <f>'[4]2020 ER Pension Amts'!F216</f>
        <v>177488.53</v>
      </c>
      <c r="G223" s="109">
        <f>'[4]2020 ER Pension Amts'!G216</f>
        <v>2.1460000000000001E-5</v>
      </c>
      <c r="H223" s="109">
        <f>'[4]2020 ER Pension Amts'!H216</f>
        <v>1.9360000000000001E-5</v>
      </c>
      <c r="I223" s="109">
        <f>'[4]2020 ER Pension Amts'!I216</f>
        <v>2.0999999999999998E-6</v>
      </c>
      <c r="J223" s="107">
        <f>'[4]2020 ER Pension Amts'!J216</f>
        <v>22868.63</v>
      </c>
      <c r="K223" s="107">
        <f>'[4]2020 ER Pension Amts'!K216</f>
        <v>0</v>
      </c>
      <c r="L223" s="107">
        <f>'[4]2020 ER Pension Amts'!L216</f>
        <v>567.91</v>
      </c>
      <c r="M223" s="107">
        <f>'[4]2020 ER Pension Amts'!P216+'[4]2020 ER Pension Amts'!M216</f>
        <v>25945.42</v>
      </c>
      <c r="N223" s="107">
        <f>'[4]2020 ER Pension Amts'!N216</f>
        <v>-1704.53</v>
      </c>
      <c r="O223" s="107">
        <f>'[4]2020 ER Pension Amts'!O216</f>
        <v>0</v>
      </c>
      <c r="P223" s="107">
        <f>'[4]2020 ER Pension Amts'!Q216</f>
        <v>3304.48</v>
      </c>
      <c r="Q223" s="107">
        <f>'[4]2020 ER Pension Amts'!R216</f>
        <v>7482.16</v>
      </c>
      <c r="R223" s="107">
        <f>'[4]2020 ER Pension Amts'!S216</f>
        <v>8017.8</v>
      </c>
      <c r="S223" s="107">
        <f>'[4]2020 ER Pension Amts'!T216</f>
        <v>6004.36</v>
      </c>
      <c r="T223" s="107">
        <f>'[4]2020 ER Pension Amts'!U216</f>
        <v>218105.79</v>
      </c>
      <c r="U223" s="107">
        <f>'[4]2020 ER Pension Amts'!V216</f>
        <v>143020.31</v>
      </c>
      <c r="V223" s="107">
        <f>'[4]2020 ER Pension Amts'!W216</f>
        <v>140261.51999999999</v>
      </c>
      <c r="W223" s="107">
        <f>'[4]2020 ER Pension Amts'!X216</f>
        <v>15214.32</v>
      </c>
      <c r="X223" s="107">
        <f>-'[4]2020 ER Pension Amts'!Y216</f>
        <v>31.61</v>
      </c>
      <c r="Y223" s="107">
        <f>'[4]2020 ER Pension Amts'!Z216</f>
        <v>749.43</v>
      </c>
      <c r="Z223" s="107">
        <f>'[4]2020 ER Pension Amts'!AA216</f>
        <v>18329.37</v>
      </c>
    </row>
    <row r="224" spans="1:26" s="9" customFormat="1" ht="15" customHeight="1" x14ac:dyDescent="0.3">
      <c r="A224" s="105">
        <f>'[4]2020 ER Pension Amts'!A217</f>
        <v>71538</v>
      </c>
      <c r="B224" s="106" t="str">
        <f>'[4]2020 ER Pension Amts'!B217</f>
        <v>LA ST BD OF EXAMINERS OF PSYCHOLOGISTS</v>
      </c>
      <c r="C224" s="107">
        <f>'[4]2020 ER Pension Amts'!C217</f>
        <v>108600</v>
      </c>
      <c r="D224" s="107">
        <f>'[4]2020 ER Pension Amts'!D217</f>
        <v>43548.6</v>
      </c>
      <c r="E224" s="108">
        <f>'[4]2020 ER Pension Amts'!E217</f>
        <v>0.40100000000000002</v>
      </c>
      <c r="F224" s="107">
        <f>'[4]2020 ER Pension Amts'!F217</f>
        <v>428255.18</v>
      </c>
      <c r="G224" s="109">
        <f>'[4]2020 ER Pension Amts'!G217</f>
        <v>5.1780000000000002E-5</v>
      </c>
      <c r="H224" s="109">
        <f>'[4]2020 ER Pension Amts'!H217</f>
        <v>3.137E-5</v>
      </c>
      <c r="I224" s="109">
        <f>'[4]2020 ER Pension Amts'!I217</f>
        <v>2.0409999999999999E-5</v>
      </c>
      <c r="J224" s="107">
        <f>'[4]2020 ER Pension Amts'!J217</f>
        <v>55178.82</v>
      </c>
      <c r="K224" s="107">
        <f>'[4]2020 ER Pension Amts'!K217</f>
        <v>0</v>
      </c>
      <c r="L224" s="107">
        <f>'[4]2020 ER Pension Amts'!L217</f>
        <v>1370.28</v>
      </c>
      <c r="M224" s="107">
        <f>'[4]2020 ER Pension Amts'!P217+'[4]2020 ER Pension Amts'!M217</f>
        <v>62602.7</v>
      </c>
      <c r="N224" s="107">
        <f>'[4]2020 ER Pension Amts'!N217</f>
        <v>-4112.8100000000004</v>
      </c>
      <c r="O224" s="107">
        <f>'[4]2020 ER Pension Amts'!O217</f>
        <v>0</v>
      </c>
      <c r="P224" s="107">
        <f>'[4]2020 ER Pension Amts'!Q217</f>
        <v>7973.25</v>
      </c>
      <c r="Q224" s="107">
        <f>'[4]2020 ER Pension Amts'!R217</f>
        <v>18053.419999999998</v>
      </c>
      <c r="R224" s="107">
        <f>'[4]2020 ER Pension Amts'!S217</f>
        <v>19345.830000000002</v>
      </c>
      <c r="S224" s="107">
        <f>'[4]2020 ER Pension Amts'!T217</f>
        <v>14487.68</v>
      </c>
      <c r="T224" s="107">
        <f>'[4]2020 ER Pension Amts'!U217</f>
        <v>526258.99</v>
      </c>
      <c r="U224" s="107">
        <f>'[4]2020 ER Pension Amts'!V217</f>
        <v>345088.15</v>
      </c>
      <c r="V224" s="107">
        <f>'[4]2020 ER Pension Amts'!W217</f>
        <v>227272.93</v>
      </c>
      <c r="W224" s="107">
        <f>'[4]2020 ER Pension Amts'!X217</f>
        <v>147868.68</v>
      </c>
      <c r="X224" s="107">
        <f>-'[4]2020 ER Pension Amts'!Y217</f>
        <v>307.26</v>
      </c>
      <c r="Y224" s="107">
        <f>'[4]2020 ER Pension Amts'!Z217</f>
        <v>7283.71</v>
      </c>
      <c r="Z224" s="107">
        <f>'[4]2020 ER Pension Amts'!AA217</f>
        <v>44226.22</v>
      </c>
    </row>
    <row r="225" spans="1:26" s="9" customFormat="1" ht="15" customHeight="1" x14ac:dyDescent="0.3">
      <c r="A225" s="105">
        <f>'[4]2020 ER Pension Amts'!A218</f>
        <v>71511</v>
      </c>
      <c r="B225" s="106" t="str">
        <f>'[4]2020 ER Pension Amts'!B218</f>
        <v>LA ST BOARD OF ARCHITECTURAL EXAMINERS</v>
      </c>
      <c r="C225" s="107">
        <f>'[4]2020 ER Pension Amts'!C218</f>
        <v>222589.08</v>
      </c>
      <c r="D225" s="107">
        <f>'[4]2020 ER Pension Amts'!D218</f>
        <v>89258.221080000003</v>
      </c>
      <c r="E225" s="108">
        <f>'[4]2020 ER Pension Amts'!E218</f>
        <v>0.40100000000000002</v>
      </c>
      <c r="F225" s="107">
        <f>'[4]2020 ER Pension Amts'!F218</f>
        <v>877765.98</v>
      </c>
      <c r="G225" s="109">
        <f>'[4]2020 ER Pension Amts'!G218</f>
        <v>1.0613E-4</v>
      </c>
      <c r="H225" s="109">
        <f>'[4]2020 ER Pension Amts'!H218</f>
        <v>1.0919E-4</v>
      </c>
      <c r="I225" s="109">
        <f>'[4]2020 ER Pension Amts'!I218</f>
        <v>-3.0599999999999999E-6</v>
      </c>
      <c r="J225" s="107">
        <f>'[4]2020 ER Pension Amts'!J218</f>
        <v>113096.34</v>
      </c>
      <c r="K225" s="107">
        <f>'[4]2020 ER Pension Amts'!K218</f>
        <v>0</v>
      </c>
      <c r="L225" s="107">
        <f>'[4]2020 ER Pension Amts'!L218</f>
        <v>2808.57</v>
      </c>
      <c r="M225" s="107">
        <f>'[4]2020 ER Pension Amts'!P218+'[4]2020 ER Pension Amts'!M218</f>
        <v>128312.56</v>
      </c>
      <c r="N225" s="107">
        <f>'[4]2020 ER Pension Amts'!N218</f>
        <v>-8429.74</v>
      </c>
      <c r="O225" s="107">
        <f>'[4]2020 ER Pension Amts'!O218</f>
        <v>0</v>
      </c>
      <c r="P225" s="107">
        <f>'[4]2020 ER Pension Amts'!Q218</f>
        <v>16342.23</v>
      </c>
      <c r="Q225" s="107">
        <f>'[4]2020 ER Pension Amts'!R218</f>
        <v>37002.879999999997</v>
      </c>
      <c r="R225" s="107">
        <f>'[4]2020 ER Pension Amts'!S218</f>
        <v>39651.86</v>
      </c>
      <c r="S225" s="107">
        <f>'[4]2020 ER Pension Amts'!T218</f>
        <v>29694.42</v>
      </c>
      <c r="T225" s="107">
        <f>'[4]2020 ER Pension Amts'!U218</f>
        <v>1078637.83</v>
      </c>
      <c r="U225" s="107">
        <f>'[4]2020 ER Pension Amts'!V218</f>
        <v>707304.08</v>
      </c>
      <c r="V225" s="107">
        <f>'[4]2020 ER Pension Amts'!W218</f>
        <v>791072.08</v>
      </c>
      <c r="W225" s="107">
        <f>'[4]2020 ER Pension Amts'!X218</f>
        <v>-22169.43</v>
      </c>
      <c r="X225" s="107">
        <f>-'[4]2020 ER Pension Amts'!Y218</f>
        <v>-46.07</v>
      </c>
      <c r="Y225" s="107">
        <f>'[4]2020 ER Pension Amts'!Z218</f>
        <v>-1092.02</v>
      </c>
      <c r="Z225" s="107">
        <f>'[4]2020 ER Pension Amts'!AA218</f>
        <v>90647.52</v>
      </c>
    </row>
    <row r="226" spans="1:26" s="9" customFormat="1" ht="15" customHeight="1" x14ac:dyDescent="0.3">
      <c r="A226" s="105">
        <f>'[4]2020 ER Pension Amts'!A219</f>
        <v>71545</v>
      </c>
      <c r="B226" s="106" t="str">
        <f>'[4]2020 ER Pension Amts'!B219</f>
        <v>LA ST BOARD OF CHIROPRACTIC EXAMINERS</v>
      </c>
      <c r="C226" s="107">
        <f>'[4]2020 ER Pension Amts'!C219</f>
        <v>94046.16</v>
      </c>
      <c r="D226" s="107">
        <f>'[4]2020 ER Pension Amts'!D219</f>
        <v>37712.510159999998</v>
      </c>
      <c r="E226" s="108">
        <f>'[4]2020 ER Pension Amts'!E219</f>
        <v>0.40100000000000002</v>
      </c>
      <c r="F226" s="107">
        <f>'[4]2020 ER Pension Amts'!F219</f>
        <v>370856.75</v>
      </c>
      <c r="G226" s="109">
        <f>'[4]2020 ER Pension Amts'!G219</f>
        <v>4.4839999999999998E-5</v>
      </c>
      <c r="H226" s="109">
        <f>'[4]2020 ER Pension Amts'!H219</f>
        <v>4.5899999999999998E-5</v>
      </c>
      <c r="I226" s="109">
        <f>'[4]2020 ER Pension Amts'!I219</f>
        <v>-1.06E-6</v>
      </c>
      <c r="J226" s="107">
        <f>'[4]2020 ER Pension Amts'!J219</f>
        <v>47783.28</v>
      </c>
      <c r="K226" s="107">
        <f>'[4]2020 ER Pension Amts'!K219</f>
        <v>0</v>
      </c>
      <c r="L226" s="107">
        <f>'[4]2020 ER Pension Amts'!L219</f>
        <v>1186.6199999999999</v>
      </c>
      <c r="M226" s="107">
        <f>'[4]2020 ER Pension Amts'!P219+'[4]2020 ER Pension Amts'!M219</f>
        <v>54212.15</v>
      </c>
      <c r="N226" s="107">
        <f>'[4]2020 ER Pension Amts'!N219</f>
        <v>-3561.57</v>
      </c>
      <c r="O226" s="107">
        <f>'[4]2020 ER Pension Amts'!O219</f>
        <v>0</v>
      </c>
      <c r="P226" s="107">
        <f>'[4]2020 ER Pension Amts'!Q219</f>
        <v>6904.6</v>
      </c>
      <c r="Q226" s="107">
        <f>'[4]2020 ER Pension Amts'!R219</f>
        <v>15633.74</v>
      </c>
      <c r="R226" s="107">
        <f>'[4]2020 ER Pension Amts'!S219</f>
        <v>16752.939999999999</v>
      </c>
      <c r="S226" s="107">
        <f>'[4]2020 ER Pension Amts'!T219</f>
        <v>12545.91</v>
      </c>
      <c r="T226" s="107">
        <f>'[4]2020 ER Pension Amts'!U219</f>
        <v>455725.24</v>
      </c>
      <c r="U226" s="107">
        <f>'[4]2020 ER Pension Amts'!V219</f>
        <v>298836.46999999997</v>
      </c>
      <c r="V226" s="107">
        <f>'[4]2020 ER Pension Amts'!W219</f>
        <v>332541.52</v>
      </c>
      <c r="W226" s="107">
        <f>'[4]2020 ER Pension Amts'!X219</f>
        <v>-7679.61</v>
      </c>
      <c r="X226" s="107">
        <f>-'[4]2020 ER Pension Amts'!Y219</f>
        <v>-15.96</v>
      </c>
      <c r="Y226" s="107">
        <f>'[4]2020 ER Pension Amts'!Z219</f>
        <v>-378.28</v>
      </c>
      <c r="Z226" s="107">
        <f>'[4]2020 ER Pension Amts'!AA219</f>
        <v>38298.639999999999</v>
      </c>
    </row>
    <row r="227" spans="1:26" s="9" customFormat="1" ht="15" customHeight="1" x14ac:dyDescent="0.3">
      <c r="A227" s="105">
        <f>'[4]2020 ER Pension Amts'!A220</f>
        <v>71530</v>
      </c>
      <c r="B227" s="106" t="str">
        <f>'[4]2020 ER Pension Amts'!B220</f>
        <v>LA ST BOARD OF PRACTICAL NURSE EXAMINERS</v>
      </c>
      <c r="C227" s="107">
        <f>'[4]2020 ER Pension Amts'!C220</f>
        <v>721144.08</v>
      </c>
      <c r="D227" s="107">
        <f>'[4]2020 ER Pension Amts'!D220</f>
        <v>289178.77607999998</v>
      </c>
      <c r="E227" s="108">
        <f>'[4]2020 ER Pension Amts'!E220</f>
        <v>0.40100000000000002</v>
      </c>
      <c r="F227" s="107">
        <f>'[4]2020 ER Pension Amts'!F220</f>
        <v>2843703.75</v>
      </c>
      <c r="G227" s="109">
        <f>'[4]2020 ER Pension Amts'!G220</f>
        <v>3.4382999999999999E-4</v>
      </c>
      <c r="H227" s="109">
        <f>'[4]2020 ER Pension Amts'!H220</f>
        <v>3.8608000000000002E-4</v>
      </c>
      <c r="I227" s="109">
        <f>'[4]2020 ER Pension Amts'!I220</f>
        <v>-4.2249999999999997E-5</v>
      </c>
      <c r="J227" s="107">
        <f>'[4]2020 ER Pension Amts'!J220</f>
        <v>366398.89</v>
      </c>
      <c r="K227" s="107">
        <f>'[4]2020 ER Pension Amts'!K220</f>
        <v>0</v>
      </c>
      <c r="L227" s="107">
        <f>'[4]2020 ER Pension Amts'!L220</f>
        <v>9098.9500000000007</v>
      </c>
      <c r="M227" s="107">
        <f>'[4]2020 ER Pension Amts'!P220+'[4]2020 ER Pension Amts'!M220</f>
        <v>415694.99</v>
      </c>
      <c r="N227" s="107">
        <f>'[4]2020 ER Pension Amts'!N220</f>
        <v>-27309.89</v>
      </c>
      <c r="O227" s="107">
        <f>'[4]2020 ER Pension Amts'!O220</f>
        <v>0</v>
      </c>
      <c r="P227" s="107">
        <f>'[4]2020 ER Pension Amts'!Q220</f>
        <v>52944.03</v>
      </c>
      <c r="Q227" s="107">
        <f>'[4]2020 ER Pension Amts'!R220</f>
        <v>119878.47</v>
      </c>
      <c r="R227" s="107">
        <f>'[4]2020 ER Pension Amts'!S220</f>
        <v>128460.36</v>
      </c>
      <c r="S227" s="107">
        <f>'[4]2020 ER Pension Amts'!T220</f>
        <v>96201.2</v>
      </c>
      <c r="T227" s="107">
        <f>'[4]2020 ER Pension Amts'!U220</f>
        <v>3494469.46</v>
      </c>
      <c r="U227" s="107">
        <f>'[4]2020 ER Pension Amts'!V220</f>
        <v>2291457.29</v>
      </c>
      <c r="V227" s="107">
        <f>'[4]2020 ER Pension Amts'!W220</f>
        <v>2797116.13</v>
      </c>
      <c r="W227" s="107">
        <f>'[4]2020 ER Pension Amts'!X220</f>
        <v>-306097.59000000003</v>
      </c>
      <c r="X227" s="107">
        <f>-'[4]2020 ER Pension Amts'!Y220</f>
        <v>-636.04999999999995</v>
      </c>
      <c r="Y227" s="107">
        <f>'[4]2020 ER Pension Amts'!Z220</f>
        <v>-15077.75</v>
      </c>
      <c r="Z227" s="107">
        <f>'[4]2020 ER Pension Amts'!AA220</f>
        <v>293671.32</v>
      </c>
    </row>
    <row r="228" spans="1:26" s="9" customFormat="1" ht="15" customHeight="1" x14ac:dyDescent="0.3">
      <c r="A228" s="105">
        <f>'[4]2020 ER Pension Amts'!A221</f>
        <v>201158</v>
      </c>
      <c r="B228" s="106" t="str">
        <f>'[4]2020 ER Pension Amts'!B221</f>
        <v>LA ST BOARD OF PRIVATE INVESTIGATOR EXM</v>
      </c>
      <c r="C228" s="107">
        <f>'[4]2020 ER Pension Amts'!C221</f>
        <v>75608.039999999994</v>
      </c>
      <c r="D228" s="107">
        <f>'[4]2020 ER Pension Amts'!D221</f>
        <v>30318.82404</v>
      </c>
      <c r="E228" s="108">
        <f>'[4]2020 ER Pension Amts'!E221</f>
        <v>0.40100000000000002</v>
      </c>
      <c r="F228" s="107">
        <f>'[4]2020 ER Pension Amts'!F221</f>
        <v>298157.58</v>
      </c>
      <c r="G228" s="109">
        <f>'[4]2020 ER Pension Amts'!G221</f>
        <v>3.6050000000000002E-5</v>
      </c>
      <c r="H228" s="109">
        <f>'[4]2020 ER Pension Amts'!H221</f>
        <v>2.0760000000000001E-5</v>
      </c>
      <c r="I228" s="109">
        <f>'[4]2020 ER Pension Amts'!I221</f>
        <v>1.5290000000000001E-5</v>
      </c>
      <c r="J228" s="107">
        <f>'[4]2020 ER Pension Amts'!J221</f>
        <v>38416.31</v>
      </c>
      <c r="K228" s="107">
        <f>'[4]2020 ER Pension Amts'!K221</f>
        <v>0</v>
      </c>
      <c r="L228" s="107">
        <f>'[4]2020 ER Pension Amts'!L221</f>
        <v>954.01</v>
      </c>
      <c r="M228" s="107">
        <f>'[4]2020 ER Pension Amts'!P221+'[4]2020 ER Pension Amts'!M221</f>
        <v>43584.93</v>
      </c>
      <c r="N228" s="107">
        <f>'[4]2020 ER Pension Amts'!N221</f>
        <v>-2863.4</v>
      </c>
      <c r="O228" s="107">
        <f>'[4]2020 ER Pension Amts'!O221</f>
        <v>0</v>
      </c>
      <c r="P228" s="107">
        <f>'[4]2020 ER Pension Amts'!Q221</f>
        <v>5551.09</v>
      </c>
      <c r="Q228" s="107">
        <f>'[4]2020 ER Pension Amts'!R221</f>
        <v>12569.06</v>
      </c>
      <c r="R228" s="107">
        <f>'[4]2020 ER Pension Amts'!S221</f>
        <v>13468.85</v>
      </c>
      <c r="S228" s="107">
        <f>'[4]2020 ER Pension Amts'!T221</f>
        <v>10086.530000000001</v>
      </c>
      <c r="T228" s="107">
        <f>'[4]2020 ER Pension Amts'!U221</f>
        <v>366389.27</v>
      </c>
      <c r="U228" s="107">
        <f>'[4]2020 ER Pension Amts'!V221</f>
        <v>240255.46</v>
      </c>
      <c r="V228" s="107">
        <f>'[4]2020 ER Pension Amts'!W221</f>
        <v>150404.4</v>
      </c>
      <c r="W228" s="107">
        <f>'[4]2020 ER Pension Amts'!X221</f>
        <v>110774.72</v>
      </c>
      <c r="X228" s="107">
        <f>-'[4]2020 ER Pension Amts'!Y221</f>
        <v>230.18</v>
      </c>
      <c r="Y228" s="107">
        <f>'[4]2020 ER Pension Amts'!Z221</f>
        <v>5456.54</v>
      </c>
      <c r="Z228" s="107">
        <f>'[4]2020 ER Pension Amts'!AA221</f>
        <v>30790.95</v>
      </c>
    </row>
    <row r="229" spans="1:26" s="9" customFormat="1" ht="15" customHeight="1" x14ac:dyDescent="0.3">
      <c r="A229" s="105" t="str">
        <f>'[4]2020 ER Pension Amts'!A222</f>
        <v xml:space="preserve"> LsrAgy00175</v>
      </c>
      <c r="B229" s="106" t="str">
        <f>'[4]2020 ER Pension Amts'!B222</f>
        <v>LA ST LICENSING BD OF CONTRACTORS</v>
      </c>
      <c r="C229" s="107">
        <f>'[4]2020 ER Pension Amts'!C222</f>
        <v>2479705.92</v>
      </c>
      <c r="D229" s="107">
        <f>'[4]2020 ER Pension Amts'!D222</f>
        <v>994362.07392</v>
      </c>
      <c r="E229" s="108">
        <f>'[4]2020 ER Pension Amts'!E222</f>
        <v>0.40100000000000002</v>
      </c>
      <c r="F229" s="107">
        <f>'[4]2020 ER Pension Amts'!F222</f>
        <v>9778162.5399999991</v>
      </c>
      <c r="G229" s="109">
        <f>'[4]2020 ER Pension Amts'!G222</f>
        <v>1.18227E-3</v>
      </c>
      <c r="H229" s="109">
        <f>'[4]2020 ER Pension Amts'!H222</f>
        <v>1.2434499999999999E-3</v>
      </c>
      <c r="I229" s="109">
        <f>'[4]2020 ER Pension Amts'!I222</f>
        <v>-6.1179999999999994E-5</v>
      </c>
      <c r="J229" s="107">
        <f>'[4]2020 ER Pension Amts'!J222</f>
        <v>1259873.83</v>
      </c>
      <c r="K229" s="107">
        <f>'[4]2020 ER Pension Amts'!K222</f>
        <v>0</v>
      </c>
      <c r="L229" s="107">
        <f>'[4]2020 ER Pension Amts'!L222</f>
        <v>31287</v>
      </c>
      <c r="M229" s="107">
        <f>'[4]2020 ER Pension Amts'!P222+'[4]2020 ER Pension Amts'!M222</f>
        <v>1429379.98</v>
      </c>
      <c r="N229" s="107">
        <f>'[4]2020 ER Pension Amts'!N222</f>
        <v>-93905.88</v>
      </c>
      <c r="O229" s="107">
        <f>'[4]2020 ER Pension Amts'!O222</f>
        <v>0</v>
      </c>
      <c r="P229" s="107">
        <f>'[4]2020 ER Pension Amts'!Q222</f>
        <v>182049.66</v>
      </c>
      <c r="Q229" s="107">
        <f>'[4]2020 ER Pension Amts'!R222</f>
        <v>412205.79</v>
      </c>
      <c r="R229" s="107">
        <f>'[4]2020 ER Pension Amts'!S222</f>
        <v>441714.88</v>
      </c>
      <c r="S229" s="107">
        <f>'[4]2020 ER Pension Amts'!T222</f>
        <v>330790.77</v>
      </c>
      <c r="T229" s="107">
        <f>'[4]2020 ER Pension Amts'!U222</f>
        <v>12015840.41</v>
      </c>
      <c r="U229" s="107">
        <f>'[4]2020 ER Pension Amts'!V222</f>
        <v>7879246.1699999999</v>
      </c>
      <c r="V229" s="107">
        <f>'[4]2020 ER Pension Amts'!W222</f>
        <v>9008687.4499999993</v>
      </c>
      <c r="W229" s="107">
        <f>'[4]2020 ER Pension Amts'!X222</f>
        <v>-443243.8</v>
      </c>
      <c r="X229" s="107">
        <f>-'[4]2020 ER Pension Amts'!Y222</f>
        <v>-921.03</v>
      </c>
      <c r="Y229" s="107">
        <f>'[4]2020 ER Pension Amts'!Z222</f>
        <v>-21833.3</v>
      </c>
      <c r="Z229" s="107">
        <f>'[4]2020 ER Pension Amts'!AA222</f>
        <v>1009797.83</v>
      </c>
    </row>
    <row r="230" spans="1:26" s="9" customFormat="1" ht="15" customHeight="1" x14ac:dyDescent="0.3">
      <c r="A230" s="105">
        <f>'[4]2020 ER Pension Amts'!A223</f>
        <v>71535</v>
      </c>
      <c r="B230" s="106" t="str">
        <f>'[4]2020 ER Pension Amts'!B223</f>
        <v>LA ST RADIOLOGIC TECHNOLOGY BD OF EXAM</v>
      </c>
      <c r="C230" s="107">
        <f>'[4]2020 ER Pension Amts'!C223</f>
        <v>96657.600000000006</v>
      </c>
      <c r="D230" s="107">
        <f>'[4]2020 ER Pension Amts'!D223</f>
        <v>38759.6976</v>
      </c>
      <c r="E230" s="108">
        <f>'[4]2020 ER Pension Amts'!E223</f>
        <v>0.40100000000000002</v>
      </c>
      <c r="F230" s="107">
        <f>'[4]2020 ER Pension Amts'!F223</f>
        <v>381112.38</v>
      </c>
      <c r="G230" s="109">
        <f>'[4]2020 ER Pension Amts'!G223</f>
        <v>4.6079999999999999E-5</v>
      </c>
      <c r="H230" s="109">
        <f>'[4]2020 ER Pension Amts'!H223</f>
        <v>4.4919999999999997E-5</v>
      </c>
      <c r="I230" s="109">
        <f>'[4]2020 ER Pension Amts'!I223</f>
        <v>1.1599999999999999E-6</v>
      </c>
      <c r="J230" s="107">
        <f>'[4]2020 ER Pension Amts'!J223</f>
        <v>49104.68</v>
      </c>
      <c r="K230" s="107">
        <f>'[4]2020 ER Pension Amts'!K223</f>
        <v>0</v>
      </c>
      <c r="L230" s="107">
        <f>'[4]2020 ER Pension Amts'!L223</f>
        <v>1219.44</v>
      </c>
      <c r="M230" s="107">
        <f>'[4]2020 ER Pension Amts'!P223+'[4]2020 ER Pension Amts'!M223</f>
        <v>55711.329999999994</v>
      </c>
      <c r="N230" s="107">
        <f>'[4]2020 ER Pension Amts'!N223</f>
        <v>-3660.06</v>
      </c>
      <c r="O230" s="107">
        <f>'[4]2020 ER Pension Amts'!O223</f>
        <v>0</v>
      </c>
      <c r="P230" s="107">
        <f>'[4]2020 ER Pension Amts'!Q223</f>
        <v>7095.54</v>
      </c>
      <c r="Q230" s="107">
        <f>'[4]2020 ER Pension Amts'!R223</f>
        <v>16066.08</v>
      </c>
      <c r="R230" s="107">
        <f>'[4]2020 ER Pension Amts'!S223</f>
        <v>17216.22</v>
      </c>
      <c r="S230" s="107">
        <f>'[4]2020 ER Pension Amts'!T223</f>
        <v>12892.86</v>
      </c>
      <c r="T230" s="107">
        <f>'[4]2020 ER Pension Amts'!U223</f>
        <v>468327.82</v>
      </c>
      <c r="U230" s="107">
        <f>'[4]2020 ER Pension Amts'!V223</f>
        <v>307100.46000000002</v>
      </c>
      <c r="V230" s="107">
        <f>'[4]2020 ER Pension Amts'!W223</f>
        <v>325441.51</v>
      </c>
      <c r="W230" s="107">
        <f>'[4]2020 ER Pension Amts'!X223</f>
        <v>8404.1</v>
      </c>
      <c r="X230" s="107">
        <f>-'[4]2020 ER Pension Amts'!Y223</f>
        <v>17.46</v>
      </c>
      <c r="Y230" s="107">
        <f>'[4]2020 ER Pension Amts'!Z223</f>
        <v>413.97</v>
      </c>
      <c r="Z230" s="107">
        <f>'[4]2020 ER Pension Amts'!AA223</f>
        <v>39357.75</v>
      </c>
    </row>
    <row r="231" spans="1:26" s="9" customFormat="1" ht="15" customHeight="1" x14ac:dyDescent="0.3">
      <c r="A231" s="105">
        <f>'[4]2020 ER Pension Amts'!A224</f>
        <v>201116</v>
      </c>
      <c r="B231" s="106" t="str">
        <f>'[4]2020 ER Pension Amts'!B224</f>
        <v>LA STATE BD OF COSMETOLOGY</v>
      </c>
      <c r="C231" s="107">
        <f>'[4]2020 ER Pension Amts'!C224</f>
        <v>818232.52</v>
      </c>
      <c r="D231" s="107">
        <f>'[4]2020 ER Pension Amts'!D224</f>
        <v>328111.24051999999</v>
      </c>
      <c r="E231" s="108">
        <f>'[4]2020 ER Pension Amts'!E224</f>
        <v>0.40100000000000002</v>
      </c>
      <c r="F231" s="107">
        <f>'[4]2020 ER Pension Amts'!F224</f>
        <v>3226552.96</v>
      </c>
      <c r="G231" s="109">
        <f>'[4]2020 ER Pension Amts'!G224</f>
        <v>3.9011999999999999E-4</v>
      </c>
      <c r="H231" s="109">
        <f>'[4]2020 ER Pension Amts'!H224</f>
        <v>4.2032000000000001E-4</v>
      </c>
      <c r="I231" s="109">
        <f>'[4]2020 ER Pension Amts'!I224</f>
        <v>-3.0199999999999999E-5</v>
      </c>
      <c r="J231" s="107">
        <f>'[4]2020 ER Pension Amts'!J224</f>
        <v>415727.35</v>
      </c>
      <c r="K231" s="107">
        <f>'[4]2020 ER Pension Amts'!K224</f>
        <v>0</v>
      </c>
      <c r="L231" s="107">
        <f>'[4]2020 ER Pension Amts'!L224</f>
        <v>10323.94</v>
      </c>
      <c r="M231" s="107">
        <f>'[4]2020 ER Pension Amts'!P224+'[4]2020 ER Pension Amts'!M224</f>
        <v>471660.21000000008</v>
      </c>
      <c r="N231" s="107">
        <f>'[4]2020 ER Pension Amts'!N224</f>
        <v>-30986.63</v>
      </c>
      <c r="O231" s="107">
        <f>'[4]2020 ER Pension Amts'!O224</f>
        <v>0</v>
      </c>
      <c r="P231" s="107">
        <f>'[4]2020 ER Pension Amts'!Q224</f>
        <v>60071.91</v>
      </c>
      <c r="Q231" s="107">
        <f>'[4]2020 ER Pension Amts'!R224</f>
        <v>136017.76999999999</v>
      </c>
      <c r="R231" s="107">
        <f>'[4]2020 ER Pension Amts'!S224</f>
        <v>145755.04</v>
      </c>
      <c r="S231" s="107">
        <f>'[4]2020 ER Pension Amts'!T224</f>
        <v>109152.81</v>
      </c>
      <c r="T231" s="107">
        <f>'[4]2020 ER Pension Amts'!U224</f>
        <v>3964931.58</v>
      </c>
      <c r="U231" s="107">
        <f>'[4]2020 ER Pension Amts'!V224</f>
        <v>2599957.2999999998</v>
      </c>
      <c r="V231" s="107">
        <f>'[4]2020 ER Pension Amts'!W224</f>
        <v>3045181.96</v>
      </c>
      <c r="W231" s="107">
        <f>'[4]2020 ER Pension Amts'!X224</f>
        <v>-218796.38</v>
      </c>
      <c r="X231" s="107">
        <f>-'[4]2020 ER Pension Amts'!Y224</f>
        <v>-454.64</v>
      </c>
      <c r="Y231" s="107">
        <f>'[4]2020 ER Pension Amts'!Z224</f>
        <v>-10777.47</v>
      </c>
      <c r="Z231" s="107">
        <f>'[4]2020 ER Pension Amts'!AA224</f>
        <v>333208.43</v>
      </c>
    </row>
    <row r="232" spans="1:26" s="9" customFormat="1" ht="15" customHeight="1" x14ac:dyDescent="0.3">
      <c r="A232" s="105">
        <f>'[4]2020 ER Pension Amts'!A225</f>
        <v>71523</v>
      </c>
      <c r="B232" s="106" t="str">
        <f>'[4]2020 ER Pension Amts'!B225</f>
        <v>LA STATE BD OF EMBALMERS &amp; FUNERAL DIRS</v>
      </c>
      <c r="C232" s="107">
        <f>'[4]2020 ER Pension Amts'!C225</f>
        <v>164735.88</v>
      </c>
      <c r="D232" s="107">
        <f>'[4]2020 ER Pension Amts'!D225</f>
        <v>66059.087880000006</v>
      </c>
      <c r="E232" s="108">
        <f>'[4]2020 ER Pension Amts'!E225</f>
        <v>0.40100000000000002</v>
      </c>
      <c r="F232" s="107">
        <f>'[4]2020 ER Pension Amts'!F225</f>
        <v>649578.26</v>
      </c>
      <c r="G232" s="109">
        <f>'[4]2020 ER Pension Amts'!G225</f>
        <v>7.8540000000000004E-5</v>
      </c>
      <c r="H232" s="109">
        <f>'[4]2020 ER Pension Amts'!H225</f>
        <v>7.7410000000000006E-5</v>
      </c>
      <c r="I232" s="109">
        <f>'[4]2020 ER Pension Amts'!I225</f>
        <v>1.13E-6</v>
      </c>
      <c r="J232" s="107">
        <f>'[4]2020 ER Pension Amts'!J225</f>
        <v>83695.34</v>
      </c>
      <c r="K232" s="107">
        <f>'[4]2020 ER Pension Amts'!K225</f>
        <v>0</v>
      </c>
      <c r="L232" s="107">
        <f>'[4]2020 ER Pension Amts'!L225</f>
        <v>2078.44</v>
      </c>
      <c r="M232" s="107">
        <f>'[4]2020 ER Pension Amts'!P225+'[4]2020 ER Pension Amts'!M225</f>
        <v>94955.900000000009</v>
      </c>
      <c r="N232" s="107">
        <f>'[4]2020 ER Pension Amts'!N225</f>
        <v>-6238.31</v>
      </c>
      <c r="O232" s="107">
        <f>'[4]2020 ER Pension Amts'!O225</f>
        <v>0</v>
      </c>
      <c r="P232" s="107">
        <f>'[4]2020 ER Pension Amts'!Q225</f>
        <v>12093.84</v>
      </c>
      <c r="Q232" s="107">
        <f>'[4]2020 ER Pension Amts'!R225</f>
        <v>27383.46</v>
      </c>
      <c r="R232" s="107">
        <f>'[4]2020 ER Pension Amts'!S225</f>
        <v>29343.79</v>
      </c>
      <c r="S232" s="107">
        <f>'[4]2020 ER Pension Amts'!T225</f>
        <v>21974.94</v>
      </c>
      <c r="T232" s="107">
        <f>'[4]2020 ER Pension Amts'!U225</f>
        <v>798230.61</v>
      </c>
      <c r="U232" s="107">
        <f>'[4]2020 ER Pension Amts'!V225</f>
        <v>523430.35</v>
      </c>
      <c r="V232" s="107">
        <f>'[4]2020 ER Pension Amts'!W225</f>
        <v>560828.74</v>
      </c>
      <c r="W232" s="107">
        <f>'[4]2020 ER Pension Amts'!X225</f>
        <v>8186.75</v>
      </c>
      <c r="X232" s="107">
        <f>-'[4]2020 ER Pension Amts'!Y225</f>
        <v>17.010000000000002</v>
      </c>
      <c r="Y232" s="107">
        <f>'[4]2020 ER Pension Amts'!Z225</f>
        <v>403.26</v>
      </c>
      <c r="Z232" s="107">
        <f>'[4]2020 ER Pension Amts'!AA225</f>
        <v>67082.41</v>
      </c>
    </row>
    <row r="233" spans="1:26" s="9" customFormat="1" ht="15" customHeight="1" x14ac:dyDescent="0.3">
      <c r="A233" s="105">
        <f>'[4]2020 ER Pension Amts'!A226</f>
        <v>201129</v>
      </c>
      <c r="B233" s="106" t="str">
        <f>'[4]2020 ER Pension Amts'!B226</f>
        <v>LA STATE BD PRIVATE SECURITY EXAM</v>
      </c>
      <c r="C233" s="107">
        <f>'[4]2020 ER Pension Amts'!C226</f>
        <v>449929.4</v>
      </c>
      <c r="D233" s="107">
        <f>'[4]2020 ER Pension Amts'!D226</f>
        <v>180421.6894</v>
      </c>
      <c r="E233" s="108">
        <f>'[4]2020 ER Pension Amts'!E226</f>
        <v>0.40100000000000002</v>
      </c>
      <c r="F233" s="107">
        <f>'[4]2020 ER Pension Amts'!F226</f>
        <v>1774223.68</v>
      </c>
      <c r="G233" s="109">
        <f>'[4]2020 ER Pension Amts'!G226</f>
        <v>2.1452E-4</v>
      </c>
      <c r="H233" s="109">
        <f>'[4]2020 ER Pension Amts'!H226</f>
        <v>2.1798999999999999E-4</v>
      </c>
      <c r="I233" s="109">
        <f>'[4]2020 ER Pension Amts'!I226</f>
        <v>-3.4699999999999998E-6</v>
      </c>
      <c r="J233" s="107">
        <f>'[4]2020 ER Pension Amts'!J226</f>
        <v>228601.02</v>
      </c>
      <c r="K233" s="107">
        <f>'[4]2020 ER Pension Amts'!K226</f>
        <v>0</v>
      </c>
      <c r="L233" s="107">
        <f>'[4]2020 ER Pension Amts'!L226</f>
        <v>5676.95</v>
      </c>
      <c r="M233" s="107">
        <f>'[4]2020 ER Pension Amts'!P226+'[4]2020 ER Pension Amts'!M226</f>
        <v>259357.5</v>
      </c>
      <c r="N233" s="107">
        <f>'[4]2020 ER Pension Amts'!N226</f>
        <v>-17038.990000000002</v>
      </c>
      <c r="O233" s="107">
        <f>'[4]2020 ER Pension Amts'!O226</f>
        <v>0</v>
      </c>
      <c r="P233" s="107">
        <f>'[4]2020 ER Pension Amts'!Q226</f>
        <v>33032.46</v>
      </c>
      <c r="Q233" s="107">
        <f>'[4]2020 ER Pension Amts'!R226</f>
        <v>74793.73</v>
      </c>
      <c r="R233" s="107">
        <f>'[4]2020 ER Pension Amts'!S226</f>
        <v>80148.08</v>
      </c>
      <c r="S233" s="107">
        <f>'[4]2020 ER Pension Amts'!T226</f>
        <v>60021.18</v>
      </c>
      <c r="T233" s="107">
        <f>'[4]2020 ER Pension Amts'!U226</f>
        <v>2180244.85</v>
      </c>
      <c r="U233" s="107">
        <f>'[4]2020 ER Pension Amts'!V226</f>
        <v>1429669.95</v>
      </c>
      <c r="V233" s="107">
        <f>'[4]2020 ER Pension Amts'!W226</f>
        <v>1579318.65</v>
      </c>
      <c r="W233" s="107">
        <f>'[4]2020 ER Pension Amts'!X226</f>
        <v>-25139.85</v>
      </c>
      <c r="X233" s="107">
        <f>-'[4]2020 ER Pension Amts'!Y226</f>
        <v>-52.24</v>
      </c>
      <c r="Y233" s="107">
        <f>'[4]2020 ER Pension Amts'!Z226</f>
        <v>-1238.3399999999999</v>
      </c>
      <c r="Z233" s="107">
        <f>'[4]2020 ER Pension Amts'!AA226</f>
        <v>183225.35</v>
      </c>
    </row>
    <row r="234" spans="1:26" s="9" customFormat="1" ht="15" customHeight="1" x14ac:dyDescent="0.3">
      <c r="A234" s="105">
        <f>'[4]2020 ER Pension Amts'!A227</f>
        <v>71521</v>
      </c>
      <c r="B234" s="106" t="str">
        <f>'[4]2020 ER Pension Amts'!B227</f>
        <v>LA STATE BOARD OF DENTISTRY</v>
      </c>
      <c r="C234" s="107">
        <f>'[4]2020 ER Pension Amts'!C227</f>
        <v>437646.36</v>
      </c>
      <c r="D234" s="107">
        <f>'[4]2020 ER Pension Amts'!D227</f>
        <v>175496.19036000001</v>
      </c>
      <c r="E234" s="108">
        <f>'[4]2020 ER Pension Amts'!E227</f>
        <v>0.40100000000000002</v>
      </c>
      <c r="F234" s="107">
        <f>'[4]2020 ER Pension Amts'!F227</f>
        <v>1725757.56</v>
      </c>
      <c r="G234" s="109">
        <f>'[4]2020 ER Pension Amts'!G227</f>
        <v>2.0866E-4</v>
      </c>
      <c r="H234" s="109">
        <f>'[4]2020 ER Pension Amts'!H227</f>
        <v>2.1340000000000001E-4</v>
      </c>
      <c r="I234" s="109">
        <f>'[4]2020 ER Pension Amts'!I227</f>
        <v>-4.7400000000000004E-6</v>
      </c>
      <c r="J234" s="107">
        <f>'[4]2020 ER Pension Amts'!J227</f>
        <v>222356.38</v>
      </c>
      <c r="K234" s="107">
        <f>'[4]2020 ER Pension Amts'!K227</f>
        <v>0</v>
      </c>
      <c r="L234" s="107">
        <f>'[4]2020 ER Pension Amts'!L227</f>
        <v>5521.87</v>
      </c>
      <c r="M234" s="107">
        <f>'[4]2020 ER Pension Amts'!P227+'[4]2020 ER Pension Amts'!M227</f>
        <v>252272.69</v>
      </c>
      <c r="N234" s="107">
        <f>'[4]2020 ER Pension Amts'!N227</f>
        <v>-16573.54</v>
      </c>
      <c r="O234" s="107">
        <f>'[4]2020 ER Pension Amts'!O227</f>
        <v>0</v>
      </c>
      <c r="P234" s="107">
        <f>'[4]2020 ER Pension Amts'!Q227</f>
        <v>32130.12</v>
      </c>
      <c r="Q234" s="107">
        <f>'[4]2020 ER Pension Amts'!R227</f>
        <v>72750.61</v>
      </c>
      <c r="R234" s="107">
        <f>'[4]2020 ER Pension Amts'!S227</f>
        <v>77958.7</v>
      </c>
      <c r="S234" s="107">
        <f>'[4]2020 ER Pension Amts'!T227</f>
        <v>58381.59</v>
      </c>
      <c r="T234" s="107">
        <f>'[4]2020 ER Pension Amts'!U227</f>
        <v>2120687.54</v>
      </c>
      <c r="U234" s="107">
        <f>'[4]2020 ER Pension Amts'!V227</f>
        <v>1390615.94</v>
      </c>
      <c r="V234" s="107">
        <f>'[4]2020 ER Pension Amts'!W227</f>
        <v>1546064.5</v>
      </c>
      <c r="W234" s="107">
        <f>'[4]2020 ER Pension Amts'!X227</f>
        <v>-34340.89</v>
      </c>
      <c r="X234" s="107">
        <f>-'[4]2020 ER Pension Amts'!Y227</f>
        <v>-71.36</v>
      </c>
      <c r="Y234" s="107">
        <f>'[4]2020 ER Pension Amts'!Z227</f>
        <v>-1691.56</v>
      </c>
      <c r="Z234" s="107">
        <f>'[4]2020 ER Pension Amts'!AA227</f>
        <v>178220.22</v>
      </c>
    </row>
    <row r="235" spans="1:26" s="9" customFormat="1" ht="15" customHeight="1" x14ac:dyDescent="0.3">
      <c r="A235" s="105" t="str">
        <f>'[4]2020 ER Pension Amts'!A228</f>
        <v xml:space="preserve"> LsrAgy00122</v>
      </c>
      <c r="B235" s="106" t="str">
        <f>'[4]2020 ER Pension Amts'!B228</f>
        <v>LA STATE BOARD OF HOME INSPECTORS</v>
      </c>
      <c r="C235" s="107">
        <f>'[4]2020 ER Pension Amts'!C228</f>
        <v>66612</v>
      </c>
      <c r="D235" s="107">
        <f>'[4]2020 ER Pension Amts'!D228</f>
        <v>26711.412</v>
      </c>
      <c r="E235" s="108">
        <f>'[4]2020 ER Pension Amts'!E228</f>
        <v>0.40100000000000002</v>
      </c>
      <c r="F235" s="107">
        <f>'[4]2020 ER Pension Amts'!F228</f>
        <v>262676.40999999997</v>
      </c>
      <c r="G235" s="109">
        <f>'[4]2020 ER Pension Amts'!G228</f>
        <v>3.1760000000000001E-5</v>
      </c>
      <c r="H235" s="109">
        <f>'[4]2020 ER Pension Amts'!H228</f>
        <v>3.2199999999999997E-5</v>
      </c>
      <c r="I235" s="109">
        <f>'[4]2020 ER Pension Amts'!I228</f>
        <v>-4.4000000000000002E-7</v>
      </c>
      <c r="J235" s="107">
        <f>'[4]2020 ER Pension Amts'!J228</f>
        <v>33844.720000000001</v>
      </c>
      <c r="K235" s="107">
        <f>'[4]2020 ER Pension Amts'!K228</f>
        <v>0</v>
      </c>
      <c r="L235" s="107">
        <f>'[4]2020 ER Pension Amts'!L228</f>
        <v>840.48</v>
      </c>
      <c r="M235" s="107">
        <f>'[4]2020 ER Pension Amts'!P228+'[4]2020 ER Pension Amts'!M228</f>
        <v>38398.259999999995</v>
      </c>
      <c r="N235" s="107">
        <f>'[4]2020 ER Pension Amts'!N228</f>
        <v>-2522.65</v>
      </c>
      <c r="O235" s="107">
        <f>'[4]2020 ER Pension Amts'!O228</f>
        <v>0</v>
      </c>
      <c r="P235" s="107">
        <f>'[4]2020 ER Pension Amts'!Q228</f>
        <v>4890.5</v>
      </c>
      <c r="Q235" s="107">
        <f>'[4]2020 ER Pension Amts'!R228</f>
        <v>11073.32</v>
      </c>
      <c r="R235" s="107">
        <f>'[4]2020 ER Pension Amts'!S228</f>
        <v>11866.04</v>
      </c>
      <c r="S235" s="107">
        <f>'[4]2020 ER Pension Amts'!T228</f>
        <v>8886.2199999999993</v>
      </c>
      <c r="T235" s="107">
        <f>'[4]2020 ER Pension Amts'!U228</f>
        <v>322788.44</v>
      </c>
      <c r="U235" s="107">
        <f>'[4]2020 ER Pension Amts'!V228</f>
        <v>211664.73</v>
      </c>
      <c r="V235" s="107">
        <f>'[4]2020 ER Pension Amts'!W228</f>
        <v>233286.21</v>
      </c>
      <c r="W235" s="107">
        <f>'[4]2020 ER Pension Amts'!X228</f>
        <v>-3187.76</v>
      </c>
      <c r="X235" s="107">
        <f>-'[4]2020 ER Pension Amts'!Y228</f>
        <v>-6.62</v>
      </c>
      <c r="Y235" s="107">
        <f>'[4]2020 ER Pension Amts'!Z228</f>
        <v>-157.02000000000001</v>
      </c>
      <c r="Z235" s="107">
        <f>'[4]2020 ER Pension Amts'!AA228</f>
        <v>27126.78</v>
      </c>
    </row>
    <row r="236" spans="1:26" s="9" customFormat="1" ht="15" customHeight="1" x14ac:dyDescent="0.3">
      <c r="A236" s="105">
        <f>'[4]2020 ER Pension Amts'!A229</f>
        <v>71527</v>
      </c>
      <c r="B236" s="106" t="str">
        <f>'[4]2020 ER Pension Amts'!B229</f>
        <v>LA STATE BOARD OF NURSING</v>
      </c>
      <c r="C236" s="107">
        <f>'[4]2020 ER Pension Amts'!C229</f>
        <v>3951037.02</v>
      </c>
      <c r="D236" s="107">
        <f>'[4]2020 ER Pension Amts'!D229</f>
        <v>1584365.8450199999</v>
      </c>
      <c r="E236" s="108">
        <f>'[4]2020 ER Pension Amts'!E229</f>
        <v>0.40100000000000002</v>
      </c>
      <c r="F236" s="107">
        <f>'[4]2020 ER Pension Amts'!F229</f>
        <v>15580036.08</v>
      </c>
      <c r="G236" s="109">
        <f>'[4]2020 ER Pension Amts'!G229</f>
        <v>1.8837700000000001E-3</v>
      </c>
      <c r="H236" s="109">
        <f>'[4]2020 ER Pension Amts'!H229</f>
        <v>1.9402600000000001E-3</v>
      </c>
      <c r="I236" s="109">
        <f>'[4]2020 ER Pension Amts'!I229</f>
        <v>-5.6490000000000003E-5</v>
      </c>
      <c r="J236" s="107">
        <f>'[4]2020 ER Pension Amts'!J229</f>
        <v>2007420.06</v>
      </c>
      <c r="K236" s="107">
        <f>'[4]2020 ER Pension Amts'!K229</f>
        <v>0</v>
      </c>
      <c r="L236" s="107">
        <f>'[4]2020 ER Pension Amts'!L229</f>
        <v>49851.15</v>
      </c>
      <c r="M236" s="107">
        <f>'[4]2020 ER Pension Amts'!P229+'[4]2020 ER Pension Amts'!M229</f>
        <v>2277502.71</v>
      </c>
      <c r="N236" s="107">
        <f>'[4]2020 ER Pension Amts'!N229</f>
        <v>-149624.94</v>
      </c>
      <c r="O236" s="107">
        <f>'[4]2020 ER Pension Amts'!O229</f>
        <v>0</v>
      </c>
      <c r="P236" s="107">
        <f>'[4]2020 ER Pension Amts'!Q229</f>
        <v>290068.83</v>
      </c>
      <c r="Q236" s="107">
        <f>'[4]2020 ER Pension Amts'!R229</f>
        <v>656788.13</v>
      </c>
      <c r="R236" s="107">
        <f>'[4]2020 ER Pension Amts'!S229</f>
        <v>703806.44</v>
      </c>
      <c r="S236" s="107">
        <f>'[4]2020 ER Pension Amts'!T229</f>
        <v>527065.51</v>
      </c>
      <c r="T236" s="107">
        <f>'[4]2020 ER Pension Amts'!U229</f>
        <v>19145440.280000001</v>
      </c>
      <c r="U236" s="107">
        <f>'[4]2020 ER Pension Amts'!V229</f>
        <v>12554397.52</v>
      </c>
      <c r="V236" s="107">
        <f>'[4]2020 ER Pension Amts'!W229</f>
        <v>14057015.49</v>
      </c>
      <c r="W236" s="107">
        <f>'[4]2020 ER Pension Amts'!X229</f>
        <v>-409265.15</v>
      </c>
      <c r="X236" s="107">
        <f>-'[4]2020 ER Pension Amts'!Y229</f>
        <v>-850.42</v>
      </c>
      <c r="Y236" s="107">
        <f>'[4]2020 ER Pension Amts'!Z229</f>
        <v>-20159.580000000002</v>
      </c>
      <c r="Z236" s="107">
        <f>'[4]2020 ER Pension Amts'!AA229</f>
        <v>1608961.46</v>
      </c>
    </row>
    <row r="237" spans="1:26" s="9" customFormat="1" ht="15" customHeight="1" x14ac:dyDescent="0.3">
      <c r="A237" s="105" t="str">
        <f>'[4]2020 ER Pension Amts'!A230</f>
        <v xml:space="preserve"> 24-962</v>
      </c>
      <c r="B237" s="106" t="str">
        <f>'[4]2020 ER Pension Amts'!B230</f>
        <v>LA STATE LAW INSTITUTE</v>
      </c>
      <c r="C237" s="107">
        <f>'[4]2020 ER Pension Amts'!C230</f>
        <v>360903</v>
      </c>
      <c r="D237" s="107">
        <f>'[4]2020 ER Pension Amts'!D230</f>
        <v>144722.103</v>
      </c>
      <c r="E237" s="108">
        <f>'[4]2020 ER Pension Amts'!E230</f>
        <v>0.40100000000000002</v>
      </c>
      <c r="F237" s="107">
        <f>'[4]2020 ER Pension Amts'!F230</f>
        <v>1423133.83</v>
      </c>
      <c r="G237" s="109">
        <f>'[4]2020 ER Pension Amts'!G230</f>
        <v>1.7207E-4</v>
      </c>
      <c r="H237" s="109">
        <f>'[4]2020 ER Pension Amts'!H230</f>
        <v>1.7785000000000001E-4</v>
      </c>
      <c r="I237" s="109">
        <f>'[4]2020 ER Pension Amts'!I230</f>
        <v>-5.7799999999999997E-6</v>
      </c>
      <c r="J237" s="107">
        <f>'[4]2020 ER Pension Amts'!J230</f>
        <v>183364.62</v>
      </c>
      <c r="K237" s="107">
        <f>'[4]2020 ER Pension Amts'!K230</f>
        <v>0</v>
      </c>
      <c r="L237" s="107">
        <f>'[4]2020 ER Pension Amts'!L230</f>
        <v>4553.57</v>
      </c>
      <c r="M237" s="107">
        <f>'[4]2020 ER Pension Amts'!P230+'[4]2020 ER Pension Amts'!M230</f>
        <v>208034.9</v>
      </c>
      <c r="N237" s="107">
        <f>'[4]2020 ER Pension Amts'!N230</f>
        <v>-13667.25</v>
      </c>
      <c r="O237" s="107">
        <f>'[4]2020 ER Pension Amts'!O230</f>
        <v>0</v>
      </c>
      <c r="P237" s="107">
        <f>'[4]2020 ER Pension Amts'!Q230</f>
        <v>26495.88</v>
      </c>
      <c r="Q237" s="107">
        <f>'[4]2020 ER Pension Amts'!R230</f>
        <v>59993.279999999999</v>
      </c>
      <c r="R237" s="107">
        <f>'[4]2020 ER Pension Amts'!S230</f>
        <v>64288.09</v>
      </c>
      <c r="S237" s="107">
        <f>'[4]2020 ER Pension Amts'!T230</f>
        <v>48143.97</v>
      </c>
      <c r="T237" s="107">
        <f>'[4]2020 ER Pension Amts'!U230</f>
        <v>1748810.05</v>
      </c>
      <c r="U237" s="107">
        <f>'[4]2020 ER Pension Amts'!V230</f>
        <v>1146761.6399999999</v>
      </c>
      <c r="V237" s="107">
        <f>'[4]2020 ER Pension Amts'!W230</f>
        <v>1288507.83</v>
      </c>
      <c r="W237" s="107">
        <f>'[4]2020 ER Pension Amts'!X230</f>
        <v>-41875.599999999999</v>
      </c>
      <c r="X237" s="107">
        <f>-'[4]2020 ER Pension Amts'!Y230</f>
        <v>-87.01</v>
      </c>
      <c r="Y237" s="107">
        <f>'[4]2020 ER Pension Amts'!Z230</f>
        <v>-2062.71</v>
      </c>
      <c r="Z237" s="107">
        <f>'[4]2020 ER Pension Amts'!AA230</f>
        <v>146968.04999999999</v>
      </c>
    </row>
    <row r="238" spans="1:26" s="9" customFormat="1" ht="15" customHeight="1" x14ac:dyDescent="0.3">
      <c r="A238" s="105" t="str">
        <f>'[4]2020 ER Pension Amts'!A231</f>
        <v xml:space="preserve"> LsrAgy00521</v>
      </c>
      <c r="B238" s="106" t="str">
        <f>'[4]2020 ER Pension Amts'!B231</f>
        <v>LA STATE UNIVERSITY MEDICAL CENTER</v>
      </c>
      <c r="C238" s="107">
        <f>'[4]2020 ER Pension Amts'!C231</f>
        <v>17044346.02</v>
      </c>
      <c r="D238" s="107">
        <f>'[4]2020 ER Pension Amts'!D231</f>
        <v>6860818.8471799996</v>
      </c>
      <c r="E238" s="108">
        <f>'[4]2020 ER Pension Amts'!E231</f>
        <v>0.40252749999999998</v>
      </c>
      <c r="F238" s="107">
        <f>'[4]2020 ER Pension Amts'!F231</f>
        <v>67466732.829999998</v>
      </c>
      <c r="G238" s="109">
        <f>'[4]2020 ER Pension Amts'!G231</f>
        <v>8.1573500000000007E-3</v>
      </c>
      <c r="H238" s="109">
        <f>'[4]2020 ER Pension Amts'!H231</f>
        <v>8.9123999999999991E-3</v>
      </c>
      <c r="I238" s="109">
        <f>'[4]2020 ER Pension Amts'!I231</f>
        <v>-7.5504999999999995E-4</v>
      </c>
      <c r="J238" s="107">
        <f>'[4]2020 ER Pension Amts'!J231</f>
        <v>8692795.8599999994</v>
      </c>
      <c r="K238" s="107">
        <f>'[4]2020 ER Pension Amts'!K231</f>
        <v>0</v>
      </c>
      <c r="L238" s="107">
        <f>'[4]2020 ER Pension Amts'!L231</f>
        <v>215872.03</v>
      </c>
      <c r="M238" s="107">
        <f>'[4]2020 ER Pension Amts'!P231+'[4]2020 ER Pension Amts'!M231</f>
        <v>9862343.4299999997</v>
      </c>
      <c r="N238" s="107">
        <f>'[4]2020 ER Pension Amts'!N231</f>
        <v>-647925.72</v>
      </c>
      <c r="O238" s="107">
        <f>'[4]2020 ER Pension Amts'!O231</f>
        <v>0</v>
      </c>
      <c r="P238" s="107">
        <f>'[4]2020 ER Pension Amts'!Q231</f>
        <v>1256094.43</v>
      </c>
      <c r="Q238" s="107">
        <f>'[4]2020 ER Pension Amts'!R231</f>
        <v>2844110.83</v>
      </c>
      <c r="R238" s="107">
        <f>'[4]2020 ER Pension Amts'!S231</f>
        <v>3047715.72</v>
      </c>
      <c r="S238" s="107">
        <f>'[4]2020 ER Pension Amts'!T231</f>
        <v>2282368.7599999998</v>
      </c>
      <c r="T238" s="107">
        <f>'[4]2020 ER Pension Amts'!U231</f>
        <v>82906117.680000007</v>
      </c>
      <c r="U238" s="107">
        <f>'[4]2020 ER Pension Amts'!V231</f>
        <v>54364712.57</v>
      </c>
      <c r="V238" s="107">
        <f>'[4]2020 ER Pension Amts'!W231</f>
        <v>64569565.329999998</v>
      </c>
      <c r="W238" s="107">
        <f>'[4]2020 ER Pension Amts'!X231</f>
        <v>-5470271.79</v>
      </c>
      <c r="X238" s="107">
        <f>-'[4]2020 ER Pension Amts'!Y231</f>
        <v>-11366.83</v>
      </c>
      <c r="Y238" s="107">
        <f>'[4]2020 ER Pension Amts'!Z231</f>
        <v>-269454.62</v>
      </c>
      <c r="Z238" s="107">
        <f>'[4]2020 ER Pension Amts'!AA231</f>
        <v>6967337.71</v>
      </c>
    </row>
    <row r="239" spans="1:26" s="9" customFormat="1" ht="15" customHeight="1" x14ac:dyDescent="0.3">
      <c r="A239" s="105" t="str">
        <f>'[4]2020 ER Pension Amts'!A232</f>
        <v xml:space="preserve"> LsrAgy00353</v>
      </c>
      <c r="B239" s="106" t="str">
        <f>'[4]2020 ER Pension Amts'!B232</f>
        <v>LA USED MOTOR VEHICLE &amp; PARTS</v>
      </c>
      <c r="C239" s="107">
        <f>'[4]2020 ER Pension Amts'!C232</f>
        <v>679774.2</v>
      </c>
      <c r="D239" s="107">
        <f>'[4]2020 ER Pension Amts'!D232</f>
        <v>272589.45419999998</v>
      </c>
      <c r="E239" s="108">
        <f>'[4]2020 ER Pension Amts'!E232</f>
        <v>0.40100000000000002</v>
      </c>
      <c r="F239" s="107">
        <f>'[4]2020 ER Pension Amts'!F232</f>
        <v>2680523.4700000002</v>
      </c>
      <c r="G239" s="109">
        <f>'[4]2020 ER Pension Amts'!G232</f>
        <v>3.2410000000000002E-4</v>
      </c>
      <c r="H239" s="109">
        <f>'[4]2020 ER Pension Amts'!H232</f>
        <v>3.0637999999999998E-4</v>
      </c>
      <c r="I239" s="109">
        <f>'[4]2020 ER Pension Amts'!I232</f>
        <v>1.772E-5</v>
      </c>
      <c r="J239" s="107">
        <f>'[4]2020 ER Pension Amts'!J232</f>
        <v>345373.82</v>
      </c>
      <c r="K239" s="107">
        <f>'[4]2020 ER Pension Amts'!K232</f>
        <v>0</v>
      </c>
      <c r="L239" s="107">
        <f>'[4]2020 ER Pension Amts'!L232</f>
        <v>8576.82</v>
      </c>
      <c r="M239" s="107">
        <f>'[4]2020 ER Pension Amts'!P232+'[4]2020 ER Pension Amts'!M232</f>
        <v>391841.16000000003</v>
      </c>
      <c r="N239" s="107">
        <f>'[4]2020 ER Pension Amts'!N232</f>
        <v>-25742.76</v>
      </c>
      <c r="O239" s="107">
        <f>'[4]2020 ER Pension Amts'!O232</f>
        <v>0</v>
      </c>
      <c r="P239" s="107">
        <f>'[4]2020 ER Pension Amts'!Q232</f>
        <v>49905.94</v>
      </c>
      <c r="Q239" s="107">
        <f>'[4]2020 ER Pension Amts'!R232</f>
        <v>112999.48</v>
      </c>
      <c r="R239" s="107">
        <f>'[4]2020 ER Pension Amts'!S232</f>
        <v>121088.92</v>
      </c>
      <c r="S239" s="107">
        <f>'[4]2020 ER Pension Amts'!T232</f>
        <v>90680.88</v>
      </c>
      <c r="T239" s="107">
        <f>'[4]2020 ER Pension Amts'!U232</f>
        <v>3293946.29</v>
      </c>
      <c r="U239" s="107">
        <f>'[4]2020 ER Pension Amts'!V232</f>
        <v>2159966.58</v>
      </c>
      <c r="V239" s="107">
        <f>'[4]2020 ER Pension Amts'!W232</f>
        <v>2219696.54</v>
      </c>
      <c r="W239" s="107">
        <f>'[4]2020 ER Pension Amts'!X232</f>
        <v>128379.86</v>
      </c>
      <c r="X239" s="107">
        <f>-'[4]2020 ER Pension Amts'!Y232</f>
        <v>266.76</v>
      </c>
      <c r="Y239" s="107">
        <f>'[4]2020 ER Pension Amts'!Z232</f>
        <v>6323.73</v>
      </c>
      <c r="Z239" s="107">
        <f>'[4]2020 ER Pension Amts'!AA232</f>
        <v>276819.57</v>
      </c>
    </row>
    <row r="240" spans="1:26" s="9" customFormat="1" ht="15" customHeight="1" x14ac:dyDescent="0.3">
      <c r="A240" s="105">
        <f>'[4]2020 ER Pension Amts'!A233</f>
        <v>71539</v>
      </c>
      <c r="B240" s="106" t="str">
        <f>'[4]2020 ER Pension Amts'!B233</f>
        <v>LA VETERINARY BOARD</v>
      </c>
      <c r="C240" s="107">
        <f>'[4]2020 ER Pension Amts'!C233</f>
        <v>107718.96</v>
      </c>
      <c r="D240" s="107">
        <f>'[4]2020 ER Pension Amts'!D233</f>
        <v>43195.302960000001</v>
      </c>
      <c r="E240" s="108">
        <f>'[4]2020 ER Pension Amts'!E233</f>
        <v>0.40100000000000002</v>
      </c>
      <c r="F240" s="107">
        <f>'[4]2020 ER Pension Amts'!F233</f>
        <v>424781.5</v>
      </c>
      <c r="G240" s="109">
        <f>'[4]2020 ER Pension Amts'!G233</f>
        <v>5.1360000000000003E-5</v>
      </c>
      <c r="H240" s="109">
        <f>'[4]2020 ER Pension Amts'!H233</f>
        <v>7.3090000000000007E-5</v>
      </c>
      <c r="I240" s="109">
        <f>'[4]2020 ER Pension Amts'!I233</f>
        <v>-2.173E-5</v>
      </c>
      <c r="J240" s="107">
        <f>'[4]2020 ER Pension Amts'!J233</f>
        <v>54731.25</v>
      </c>
      <c r="K240" s="107">
        <f>'[4]2020 ER Pension Amts'!K233</f>
        <v>0</v>
      </c>
      <c r="L240" s="107">
        <f>'[4]2020 ER Pension Amts'!L233</f>
        <v>1359.17</v>
      </c>
      <c r="M240" s="107">
        <f>'[4]2020 ER Pension Amts'!P233+'[4]2020 ER Pension Amts'!M233</f>
        <v>62094.909999999996</v>
      </c>
      <c r="N240" s="107">
        <f>'[4]2020 ER Pension Amts'!N233</f>
        <v>-4079.45</v>
      </c>
      <c r="O240" s="107">
        <f>'[4]2020 ER Pension Amts'!O233</f>
        <v>0</v>
      </c>
      <c r="P240" s="107">
        <f>'[4]2020 ER Pension Amts'!Q233</f>
        <v>7908.57</v>
      </c>
      <c r="Q240" s="107">
        <f>'[4]2020 ER Pension Amts'!R233</f>
        <v>17906.98</v>
      </c>
      <c r="R240" s="107">
        <f>'[4]2020 ER Pension Amts'!S233</f>
        <v>19188.91</v>
      </c>
      <c r="S240" s="107">
        <f>'[4]2020 ER Pension Amts'!T233</f>
        <v>14370.16</v>
      </c>
      <c r="T240" s="107">
        <f>'[4]2020 ER Pension Amts'!U233</f>
        <v>521990.38</v>
      </c>
      <c r="U240" s="107">
        <f>'[4]2020 ER Pension Amts'!V233</f>
        <v>342289.06</v>
      </c>
      <c r="V240" s="107">
        <f>'[4]2020 ER Pension Amts'!W233</f>
        <v>529530.71</v>
      </c>
      <c r="W240" s="107">
        <f>'[4]2020 ER Pension Amts'!X233</f>
        <v>-157431.97</v>
      </c>
      <c r="X240" s="107">
        <f>-'[4]2020 ER Pension Amts'!Y233</f>
        <v>-327.13</v>
      </c>
      <c r="Y240" s="107">
        <f>'[4]2020 ER Pension Amts'!Z233</f>
        <v>-7754.78</v>
      </c>
      <c r="Z240" s="107">
        <f>'[4]2020 ER Pension Amts'!AA233</f>
        <v>43867.49</v>
      </c>
    </row>
    <row r="241" spans="1:26" s="9" customFormat="1" ht="15" customHeight="1" x14ac:dyDescent="0.3">
      <c r="A241" s="105" t="str">
        <f>'[4]2020 ER Pension Amts'!A234</f>
        <v xml:space="preserve"> LsrAgy00785</v>
      </c>
      <c r="B241" s="106" t="str">
        <f>'[4]2020 ER Pension Amts'!B234</f>
        <v>LAFAYETTE CONSOL GOVT ADM OPERAT</v>
      </c>
      <c r="C241" s="107">
        <f>'[4]2020 ER Pension Amts'!C234</f>
        <v>214198.32</v>
      </c>
      <c r="D241" s="107">
        <f>'[4]2020 ER Pension Amts'!D234</f>
        <v>91034.285999999993</v>
      </c>
      <c r="E241" s="108">
        <f>'[4]2020 ER Pension Amts'!E234</f>
        <v>0.42499999999999999</v>
      </c>
      <c r="F241" s="107">
        <f>'[4]2020 ER Pension Amts'!F234</f>
        <v>895217.09</v>
      </c>
      <c r="G241" s="109">
        <f>'[4]2020 ER Pension Amts'!G234</f>
        <v>1.0823999999999999E-4</v>
      </c>
      <c r="H241" s="109">
        <f>'[4]2020 ER Pension Amts'!H234</f>
        <v>1.0857999999999999E-4</v>
      </c>
      <c r="I241" s="109">
        <f>'[4]2020 ER Pension Amts'!I234</f>
        <v>-3.3999999999999997E-7</v>
      </c>
      <c r="J241" s="107">
        <f>'[4]2020 ER Pension Amts'!J234</f>
        <v>115344.84</v>
      </c>
      <c r="K241" s="107">
        <f>'[4]2020 ER Pension Amts'!K234</f>
        <v>0</v>
      </c>
      <c r="L241" s="107">
        <f>'[4]2020 ER Pension Amts'!L234</f>
        <v>2864.41</v>
      </c>
      <c r="M241" s="107">
        <f>'[4]2020 ER Pension Amts'!P234+'[4]2020 ER Pension Amts'!M234</f>
        <v>130863.58</v>
      </c>
      <c r="N241" s="107">
        <f>'[4]2020 ER Pension Amts'!N234</f>
        <v>-8597.34</v>
      </c>
      <c r="O241" s="107">
        <f>'[4]2020 ER Pension Amts'!O234</f>
        <v>0</v>
      </c>
      <c r="P241" s="107">
        <f>'[4]2020 ER Pension Amts'!Q234</f>
        <v>16667.14</v>
      </c>
      <c r="Q241" s="107">
        <f>'[4]2020 ER Pension Amts'!R234</f>
        <v>37738.550000000003</v>
      </c>
      <c r="R241" s="107">
        <f>'[4]2020 ER Pension Amts'!S234</f>
        <v>40440.19</v>
      </c>
      <c r="S241" s="107">
        <f>'[4]2020 ER Pension Amts'!T234</f>
        <v>30284.79</v>
      </c>
      <c r="T241" s="107">
        <f>'[4]2020 ER Pension Amts'!U234</f>
        <v>1100082.52</v>
      </c>
      <c r="U241" s="107">
        <f>'[4]2020 ER Pension Amts'!V234</f>
        <v>721366.19</v>
      </c>
      <c r="V241" s="107">
        <f>'[4]2020 ER Pension Amts'!W234</f>
        <v>786652.69</v>
      </c>
      <c r="W241" s="107">
        <f>'[4]2020 ER Pension Amts'!X234</f>
        <v>-2463.27</v>
      </c>
      <c r="X241" s="107">
        <f>-'[4]2020 ER Pension Amts'!Y234</f>
        <v>-5.12</v>
      </c>
      <c r="Y241" s="107">
        <f>'[4]2020 ER Pension Amts'!Z234</f>
        <v>-121.34</v>
      </c>
      <c r="Z241" s="107">
        <f>'[4]2020 ER Pension Amts'!AA234</f>
        <v>92449.71</v>
      </c>
    </row>
    <row r="242" spans="1:26" s="9" customFormat="1" ht="15" customHeight="1" x14ac:dyDescent="0.3">
      <c r="A242" s="105" t="str">
        <f>'[4]2020 ER Pension Amts'!A235</f>
        <v xml:space="preserve"> LsrAgy00800</v>
      </c>
      <c r="B242" s="106" t="str">
        <f>'[4]2020 ER Pension Amts'!B235</f>
        <v>LAFAYETTE PARISH SCHOOL BOARD</v>
      </c>
      <c r="C242" s="107">
        <f>'[4]2020 ER Pension Amts'!C235</f>
        <v>162375</v>
      </c>
      <c r="D242" s="107">
        <f>'[4]2020 ER Pension Amts'!D235</f>
        <v>65112.375</v>
      </c>
      <c r="E242" s="108">
        <f>'[4]2020 ER Pension Amts'!E235</f>
        <v>0.40100000000000002</v>
      </c>
      <c r="F242" s="107">
        <f>'[4]2020 ER Pension Amts'!F235</f>
        <v>640315.11</v>
      </c>
      <c r="G242" s="109">
        <f>'[4]2020 ER Pension Amts'!G235</f>
        <v>7.7420000000000001E-5</v>
      </c>
      <c r="H242" s="109">
        <f>'[4]2020 ER Pension Amts'!H235</f>
        <v>7.9170000000000003E-5</v>
      </c>
      <c r="I242" s="109">
        <f>'[4]2020 ER Pension Amts'!I235</f>
        <v>-1.75E-6</v>
      </c>
      <c r="J242" s="107">
        <f>'[4]2020 ER Pension Amts'!J235</f>
        <v>82501.820000000007</v>
      </c>
      <c r="K242" s="107">
        <f>'[4]2020 ER Pension Amts'!K235</f>
        <v>0</v>
      </c>
      <c r="L242" s="107">
        <f>'[4]2020 ER Pension Amts'!L235</f>
        <v>2048.8000000000002</v>
      </c>
      <c r="M242" s="107">
        <f>'[4]2020 ER Pension Amts'!P235+'[4]2020 ER Pension Amts'!M235</f>
        <v>93601.8</v>
      </c>
      <c r="N242" s="107">
        <f>'[4]2020 ER Pension Amts'!N235</f>
        <v>-6149.35</v>
      </c>
      <c r="O242" s="107">
        <f>'[4]2020 ER Pension Amts'!O235</f>
        <v>0</v>
      </c>
      <c r="P242" s="107">
        <f>'[4]2020 ER Pension Amts'!Q235</f>
        <v>11921.38</v>
      </c>
      <c r="Q242" s="107">
        <f>'[4]2020 ER Pension Amts'!R235</f>
        <v>26992.959999999999</v>
      </c>
      <c r="R242" s="107">
        <f>'[4]2020 ER Pension Amts'!S235</f>
        <v>28925.34</v>
      </c>
      <c r="S242" s="107">
        <f>'[4]2020 ER Pension Amts'!T235</f>
        <v>21661.57</v>
      </c>
      <c r="T242" s="107">
        <f>'[4]2020 ER Pension Amts'!U235</f>
        <v>786847.64</v>
      </c>
      <c r="U242" s="107">
        <f>'[4]2020 ER Pension Amts'!V235</f>
        <v>515966.1</v>
      </c>
      <c r="V242" s="107">
        <f>'[4]2020 ER Pension Amts'!W235</f>
        <v>573579.79</v>
      </c>
      <c r="W242" s="107">
        <f>'[4]2020 ER Pension Amts'!X235</f>
        <v>-12678.6</v>
      </c>
      <c r="X242" s="107">
        <f>-'[4]2020 ER Pension Amts'!Y235</f>
        <v>-26.35</v>
      </c>
      <c r="Y242" s="107">
        <f>'[4]2020 ER Pension Amts'!Z235</f>
        <v>-624.52</v>
      </c>
      <c r="Z242" s="107">
        <f>'[4]2020 ER Pension Amts'!AA235</f>
        <v>66125.8</v>
      </c>
    </row>
    <row r="243" spans="1:26" s="9" customFormat="1" ht="15" customHeight="1" x14ac:dyDescent="0.3">
      <c r="A243" s="105">
        <f>'[4]2020 ER Pension Amts'!A236</f>
        <v>20149</v>
      </c>
      <c r="B243" s="106" t="str">
        <f>'[4]2020 ER Pension Amts'!B236</f>
        <v>LAFITTE AREA INDEPENDENT LEVEE DISTRICT</v>
      </c>
      <c r="C243" s="107">
        <f>'[4]2020 ER Pension Amts'!C236</f>
        <v>96000</v>
      </c>
      <c r="D243" s="107">
        <f>'[4]2020 ER Pension Amts'!D236</f>
        <v>38496</v>
      </c>
      <c r="E243" s="108">
        <f>'[4]2020 ER Pension Amts'!E236</f>
        <v>0.40100000000000002</v>
      </c>
      <c r="F243" s="107">
        <f>'[4]2020 ER Pension Amts'!F236</f>
        <v>378548.47</v>
      </c>
      <c r="G243" s="109">
        <f>'[4]2020 ER Pension Amts'!G236</f>
        <v>4.5769999999999997E-5</v>
      </c>
      <c r="H243" s="109">
        <f>'[4]2020 ER Pension Amts'!H236</f>
        <v>8.3449999999999996E-5</v>
      </c>
      <c r="I243" s="109">
        <f>'[4]2020 ER Pension Amts'!I236</f>
        <v>-3.7679999999999998E-5</v>
      </c>
      <c r="J243" s="107">
        <f>'[4]2020 ER Pension Amts'!J236</f>
        <v>48774.33</v>
      </c>
      <c r="K243" s="107">
        <f>'[4]2020 ER Pension Amts'!K236</f>
        <v>0</v>
      </c>
      <c r="L243" s="107">
        <f>'[4]2020 ER Pension Amts'!L236</f>
        <v>1211.23</v>
      </c>
      <c r="M243" s="107">
        <f>'[4]2020 ER Pension Amts'!P236+'[4]2020 ER Pension Amts'!M236</f>
        <v>55336.53</v>
      </c>
      <c r="N243" s="107">
        <f>'[4]2020 ER Pension Amts'!N236</f>
        <v>-3635.44</v>
      </c>
      <c r="O243" s="107">
        <f>'[4]2020 ER Pension Amts'!O236</f>
        <v>0</v>
      </c>
      <c r="P243" s="107">
        <f>'[4]2020 ER Pension Amts'!Q236</f>
        <v>7047.81</v>
      </c>
      <c r="Q243" s="107">
        <f>'[4]2020 ER Pension Amts'!R236</f>
        <v>15958</v>
      </c>
      <c r="R243" s="107">
        <f>'[4]2020 ER Pension Amts'!S236</f>
        <v>17100.400000000001</v>
      </c>
      <c r="S243" s="107">
        <f>'[4]2020 ER Pension Amts'!T236</f>
        <v>12806.12</v>
      </c>
      <c r="T243" s="107">
        <f>'[4]2020 ER Pension Amts'!U236</f>
        <v>465177.17</v>
      </c>
      <c r="U243" s="107">
        <f>'[4]2020 ER Pension Amts'!V236</f>
        <v>305034.46999999997</v>
      </c>
      <c r="V243" s="107">
        <f>'[4]2020 ER Pension Amts'!W236</f>
        <v>604588.02</v>
      </c>
      <c r="W243" s="107">
        <f>'[4]2020 ER Pension Amts'!X236</f>
        <v>-272988.33</v>
      </c>
      <c r="X243" s="107">
        <f>-'[4]2020 ER Pension Amts'!Y236</f>
        <v>-567.25</v>
      </c>
      <c r="Y243" s="107">
        <f>'[4]2020 ER Pension Amts'!Z236</f>
        <v>-13446.86</v>
      </c>
      <c r="Z243" s="107">
        <f>'[4]2020 ER Pension Amts'!AA236</f>
        <v>39092.97</v>
      </c>
    </row>
    <row r="244" spans="1:26" s="9" customFormat="1" ht="15" customHeight="1" x14ac:dyDescent="0.3">
      <c r="A244" s="105" t="str">
        <f>'[4]2020 ER Pension Amts'!A237</f>
        <v xml:space="preserve"> LsrAgy00192</v>
      </c>
      <c r="B244" s="106" t="str">
        <f>'[4]2020 ER Pension Amts'!B237</f>
        <v>LAFOURCHE PARISH SCHOOL BOARD</v>
      </c>
      <c r="C244" s="107">
        <f>'[4]2020 ER Pension Amts'!C237</f>
        <v>82699.08</v>
      </c>
      <c r="D244" s="107">
        <f>'[4]2020 ER Pension Amts'!D237</f>
        <v>33162.331080000004</v>
      </c>
      <c r="E244" s="108">
        <f>'[4]2020 ER Pension Amts'!E237</f>
        <v>0.40100000000000002</v>
      </c>
      <c r="F244" s="107">
        <f>'[4]2020 ER Pension Amts'!F237</f>
        <v>326112.44</v>
      </c>
      <c r="G244" s="109">
        <f>'[4]2020 ER Pension Amts'!G237</f>
        <v>3.943E-5</v>
      </c>
      <c r="H244" s="109">
        <f>'[4]2020 ER Pension Amts'!H237</f>
        <v>1.226E-5</v>
      </c>
      <c r="I244" s="109">
        <f>'[4]2020 ER Pension Amts'!I237</f>
        <v>2.7169999999999999E-5</v>
      </c>
      <c r="J244" s="107">
        <f>'[4]2020 ER Pension Amts'!J237</f>
        <v>42018.17</v>
      </c>
      <c r="K244" s="107">
        <f>'[4]2020 ER Pension Amts'!K237</f>
        <v>0</v>
      </c>
      <c r="L244" s="107">
        <f>'[4]2020 ER Pension Amts'!L237</f>
        <v>1043.46</v>
      </c>
      <c r="M244" s="107">
        <f>'[4]2020 ER Pension Amts'!P237+'[4]2020 ER Pension Amts'!M237</f>
        <v>47671.39</v>
      </c>
      <c r="N244" s="107">
        <f>'[4]2020 ER Pension Amts'!N237</f>
        <v>-3131.86</v>
      </c>
      <c r="O244" s="107">
        <f>'[4]2020 ER Pension Amts'!O237</f>
        <v>0</v>
      </c>
      <c r="P244" s="107">
        <f>'[4]2020 ER Pension Amts'!Q237</f>
        <v>6071.56</v>
      </c>
      <c r="Q244" s="107">
        <f>'[4]2020 ER Pension Amts'!R237</f>
        <v>13747.51</v>
      </c>
      <c r="R244" s="107">
        <f>'[4]2020 ER Pension Amts'!S237</f>
        <v>14731.68</v>
      </c>
      <c r="S244" s="107">
        <f>'[4]2020 ER Pension Amts'!T237</f>
        <v>11032.23</v>
      </c>
      <c r="T244" s="107">
        <f>'[4]2020 ER Pension Amts'!U237</f>
        <v>400741.44</v>
      </c>
      <c r="U244" s="107">
        <f>'[4]2020 ER Pension Amts'!V237</f>
        <v>262781.49</v>
      </c>
      <c r="V244" s="107">
        <f>'[4]2020 ER Pension Amts'!W237</f>
        <v>88822.64</v>
      </c>
      <c r="W244" s="107">
        <f>'[4]2020 ER Pension Amts'!X237</f>
        <v>196844.29</v>
      </c>
      <c r="X244" s="107">
        <f>-'[4]2020 ER Pension Amts'!Y237</f>
        <v>409.03</v>
      </c>
      <c r="Y244" s="107">
        <f>'[4]2020 ER Pension Amts'!Z237</f>
        <v>9696.16</v>
      </c>
      <c r="Z244" s="107">
        <f>'[4]2020 ER Pension Amts'!AA237</f>
        <v>33677.86</v>
      </c>
    </row>
    <row r="245" spans="1:26" s="9" customFormat="1" ht="15" customHeight="1" x14ac:dyDescent="0.3">
      <c r="A245" s="105" t="str">
        <f>'[4]2020 ER Pension Amts'!A238</f>
        <v xml:space="preserve"> LsrAgy00258</v>
      </c>
      <c r="B245" s="106" t="str">
        <f>'[4]2020 ER Pension Amts'!B238</f>
        <v>LAKE PROVIDENCE PORT COMMISSION</v>
      </c>
      <c r="C245" s="107">
        <f>'[4]2020 ER Pension Amts'!C238</f>
        <v>212330.04</v>
      </c>
      <c r="D245" s="107">
        <f>'[4]2020 ER Pension Amts'!D238</f>
        <v>85144.346040000004</v>
      </c>
      <c r="E245" s="108">
        <f>'[4]2020 ER Pension Amts'!E238</f>
        <v>0.40100000000000002</v>
      </c>
      <c r="F245" s="107">
        <f>'[4]2020 ER Pension Amts'!F238</f>
        <v>837239.71</v>
      </c>
      <c r="G245" s="109">
        <f>'[4]2020 ER Pension Amts'!G238</f>
        <v>1.0123E-4</v>
      </c>
      <c r="H245" s="109">
        <f>'[4]2020 ER Pension Amts'!H238</f>
        <v>8.763E-5</v>
      </c>
      <c r="I245" s="109">
        <f>'[4]2020 ER Pension Amts'!I238</f>
        <v>1.36E-5</v>
      </c>
      <c r="J245" s="107">
        <f>'[4]2020 ER Pension Amts'!J238</f>
        <v>107874.71</v>
      </c>
      <c r="K245" s="107">
        <f>'[4]2020 ER Pension Amts'!K238</f>
        <v>0</v>
      </c>
      <c r="L245" s="107">
        <f>'[4]2020 ER Pension Amts'!L238</f>
        <v>2678.9</v>
      </c>
      <c r="M245" s="107">
        <f>'[4]2020 ER Pension Amts'!P238+'[4]2020 ER Pension Amts'!M238</f>
        <v>122388.40000000001</v>
      </c>
      <c r="N245" s="107">
        <f>'[4]2020 ER Pension Amts'!N238</f>
        <v>-8040.54</v>
      </c>
      <c r="O245" s="107">
        <f>'[4]2020 ER Pension Amts'!O238</f>
        <v>0</v>
      </c>
      <c r="P245" s="107">
        <f>'[4]2020 ER Pension Amts'!Q238</f>
        <v>15587.71</v>
      </c>
      <c r="Q245" s="107">
        <f>'[4]2020 ER Pension Amts'!R238</f>
        <v>35294.47</v>
      </c>
      <c r="R245" s="107">
        <f>'[4]2020 ER Pension Amts'!S238</f>
        <v>37821.14</v>
      </c>
      <c r="S245" s="107">
        <f>'[4]2020 ER Pension Amts'!T238</f>
        <v>28323.439999999999</v>
      </c>
      <c r="T245" s="107">
        <f>'[4]2020 ER Pension Amts'!U238</f>
        <v>1028837.34</v>
      </c>
      <c r="U245" s="107">
        <f>'[4]2020 ER Pension Amts'!V238</f>
        <v>674648</v>
      </c>
      <c r="V245" s="107">
        <f>'[4]2020 ER Pension Amts'!W238</f>
        <v>634871.75</v>
      </c>
      <c r="W245" s="107">
        <f>'[4]2020 ER Pension Amts'!X238</f>
        <v>98530.82</v>
      </c>
      <c r="X245" s="107">
        <f>-'[4]2020 ER Pension Amts'!Y238</f>
        <v>204.74</v>
      </c>
      <c r="Y245" s="107">
        <f>'[4]2020 ER Pension Amts'!Z238</f>
        <v>4853.43</v>
      </c>
      <c r="Z245" s="107">
        <f>'[4]2020 ER Pension Amts'!AA238</f>
        <v>86462.34</v>
      </c>
    </row>
    <row r="246" spans="1:26" s="9" customFormat="1" ht="15" customHeight="1" x14ac:dyDescent="0.3">
      <c r="A246" s="105" t="str">
        <f>'[4]2020 ER Pension Amts'!A239</f>
        <v xml:space="preserve"> LsrAgy00043</v>
      </c>
      <c r="B246" s="106" t="str">
        <f>'[4]2020 ER Pension Amts'!B239</f>
        <v>LALLIE KEMP CHARITY HOSPITAL</v>
      </c>
      <c r="C246" s="107">
        <f>'[4]2020 ER Pension Amts'!C239</f>
        <v>11579352.91</v>
      </c>
      <c r="D246" s="107">
        <f>'[4]2020 ER Pension Amts'!D239</f>
        <v>4643320.5169099998</v>
      </c>
      <c r="E246" s="108">
        <f>'[4]2020 ER Pension Amts'!E239</f>
        <v>0.40100000000000002</v>
      </c>
      <c r="F246" s="107">
        <f>'[4]2020 ER Pension Amts'!F239</f>
        <v>45660703.359999999</v>
      </c>
      <c r="G246" s="109">
        <f>'[4]2020 ER Pension Amts'!G239</f>
        <v>5.5208000000000002E-3</v>
      </c>
      <c r="H246" s="109">
        <f>'[4]2020 ER Pension Amts'!H239</f>
        <v>5.9036799999999997E-3</v>
      </c>
      <c r="I246" s="109">
        <f>'[4]2020 ER Pension Amts'!I239</f>
        <v>-3.8287999999999999E-4</v>
      </c>
      <c r="J246" s="107">
        <f>'[4]2020 ER Pension Amts'!J239</f>
        <v>5883183.5599999996</v>
      </c>
      <c r="K246" s="107">
        <f>'[4]2020 ER Pension Amts'!K239</f>
        <v>0</v>
      </c>
      <c r="L246" s="107">
        <f>'[4]2020 ER Pension Amts'!L239</f>
        <v>146099.69</v>
      </c>
      <c r="M246" s="107">
        <f>'[4]2020 ER Pension Amts'!P239+'[4]2020 ER Pension Amts'!M239</f>
        <v>6674719.8099999996</v>
      </c>
      <c r="N246" s="107">
        <f>'[4]2020 ER Pension Amts'!N239</f>
        <v>-438508.63</v>
      </c>
      <c r="O246" s="107">
        <f>'[4]2020 ER Pension Amts'!O239</f>
        <v>0</v>
      </c>
      <c r="P246" s="107">
        <f>'[4]2020 ER Pension Amts'!Q239</f>
        <v>850110.16</v>
      </c>
      <c r="Q246" s="107">
        <f>'[4]2020 ER Pension Amts'!R239</f>
        <v>1924861.27</v>
      </c>
      <c r="R246" s="107">
        <f>'[4]2020 ER Pension Amts'!S239</f>
        <v>2062658.7</v>
      </c>
      <c r="S246" s="107">
        <f>'[4]2020 ER Pension Amts'!T239</f>
        <v>1544680.74</v>
      </c>
      <c r="T246" s="107">
        <f>'[4]2020 ER Pension Amts'!U239</f>
        <v>56109900.210000001</v>
      </c>
      <c r="U246" s="107">
        <f>'[4]2020 ER Pension Amts'!V239</f>
        <v>36793407.810000002</v>
      </c>
      <c r="V246" s="107">
        <f>'[4]2020 ER Pension Amts'!W239</f>
        <v>42771649.770000003</v>
      </c>
      <c r="W246" s="107">
        <f>'[4]2020 ER Pension Amts'!X239</f>
        <v>-2773932.41</v>
      </c>
      <c r="X246" s="107">
        <f>-'[4]2020 ER Pension Amts'!Y239</f>
        <v>-5764.03</v>
      </c>
      <c r="Y246" s="107">
        <f>'[4]2020 ER Pension Amts'!Z239</f>
        <v>-136638.35</v>
      </c>
      <c r="Z246" s="107">
        <f>'[4]2020 ER Pension Amts'!AA239</f>
        <v>4715413.47</v>
      </c>
    </row>
    <row r="247" spans="1:26" s="9" customFormat="1" ht="15" customHeight="1" x14ac:dyDescent="0.3">
      <c r="A247" s="105" t="str">
        <f>'[4]2020 ER Pension Amts'!A240</f>
        <v xml:space="preserve"> 2001B</v>
      </c>
      <c r="B247" s="106" t="str">
        <f>'[4]2020 ER Pension Amts'!B240</f>
        <v>LDH-ACADIANA AREA HUMAN SERVICES DISTRICT</v>
      </c>
      <c r="C247" s="107">
        <f>'[4]2020 ER Pension Amts'!C240</f>
        <v>6408314.2400000002</v>
      </c>
      <c r="D247" s="107">
        <f>'[4]2020 ER Pension Amts'!D240</f>
        <v>2569734.0102400002</v>
      </c>
      <c r="E247" s="108">
        <f>'[4]2020 ER Pension Amts'!E240</f>
        <v>0.40100000000000002</v>
      </c>
      <c r="F247" s="107">
        <f>'[4]2020 ER Pension Amts'!F240</f>
        <v>25269785.18</v>
      </c>
      <c r="G247" s="109">
        <f>'[4]2020 ER Pension Amts'!G240</f>
        <v>3.0553500000000001E-3</v>
      </c>
      <c r="H247" s="109">
        <f>'[4]2020 ER Pension Amts'!H240</f>
        <v>2.9458000000000002E-3</v>
      </c>
      <c r="I247" s="109">
        <f>'[4]2020 ER Pension Amts'!I240</f>
        <v>1.0955000000000001E-4</v>
      </c>
      <c r="J247" s="107">
        <f>'[4]2020 ER Pension Amts'!J240</f>
        <v>3255902.2</v>
      </c>
      <c r="K247" s="107">
        <f>'[4]2020 ER Pension Amts'!K240</f>
        <v>0</v>
      </c>
      <c r="L247" s="107">
        <f>'[4]2020 ER Pension Amts'!L240</f>
        <v>80855.25</v>
      </c>
      <c r="M247" s="107">
        <f>'[4]2020 ER Pension Amts'!P240+'[4]2020 ER Pension Amts'!M240</f>
        <v>3693958.33</v>
      </c>
      <c r="N247" s="107">
        <f>'[4]2020 ER Pension Amts'!N240</f>
        <v>-242681.74</v>
      </c>
      <c r="O247" s="107">
        <f>'[4]2020 ER Pension Amts'!O240</f>
        <v>0</v>
      </c>
      <c r="P247" s="107">
        <f>'[4]2020 ER Pension Amts'!Q240</f>
        <v>470472.41</v>
      </c>
      <c r="Q247" s="107">
        <f>'[4]2020 ER Pension Amts'!R240</f>
        <v>1065266.79</v>
      </c>
      <c r="R247" s="107">
        <f>'[4]2020 ER Pension Amts'!S240</f>
        <v>1141527.3600000001</v>
      </c>
      <c r="S247" s="107">
        <f>'[4]2020 ER Pension Amts'!T240</f>
        <v>854865.29</v>
      </c>
      <c r="T247" s="107">
        <f>'[4]2020 ER Pension Amts'!U240</f>
        <v>31052634.329999998</v>
      </c>
      <c r="U247" s="107">
        <f>'[4]2020 ER Pension Amts'!V240</f>
        <v>20362400.109999999</v>
      </c>
      <c r="V247" s="107">
        <f>'[4]2020 ER Pension Amts'!W240</f>
        <v>21342065.609999999</v>
      </c>
      <c r="W247" s="107">
        <f>'[4]2020 ER Pension Amts'!X240</f>
        <v>793680.25</v>
      </c>
      <c r="X247" s="107">
        <f>-'[4]2020 ER Pension Amts'!Y240</f>
        <v>1649.21</v>
      </c>
      <c r="Y247" s="107">
        <f>'[4]2020 ER Pension Amts'!Z240</f>
        <v>39095.1</v>
      </c>
      <c r="Z247" s="107">
        <f>'[4]2020 ER Pension Amts'!AA240</f>
        <v>2609628.77</v>
      </c>
    </row>
    <row r="248" spans="1:26" s="9" customFormat="1" ht="15" customHeight="1" x14ac:dyDescent="0.3">
      <c r="A248" s="105">
        <f>'[4]2020 ER Pension Amts'!A241</f>
        <v>2001</v>
      </c>
      <c r="B248" s="106" t="str">
        <f>'[4]2020 ER Pension Amts'!B241</f>
        <v>LDH-CAPITAL AREA HUMAN SERVICES DISTRICT</v>
      </c>
      <c r="C248" s="107">
        <f>'[4]2020 ER Pension Amts'!C241</f>
        <v>13707893.539999999</v>
      </c>
      <c r="D248" s="107">
        <f>'[4]2020 ER Pension Amts'!D241</f>
        <v>5496865.3095399998</v>
      </c>
      <c r="E248" s="108">
        <f>'[4]2020 ER Pension Amts'!E241</f>
        <v>0.40100000000000002</v>
      </c>
      <c r="F248" s="107">
        <f>'[4]2020 ER Pension Amts'!F241</f>
        <v>54054190.689999998</v>
      </c>
      <c r="G248" s="109">
        <f>'[4]2020 ER Pension Amts'!G241</f>
        <v>6.5356499999999996E-3</v>
      </c>
      <c r="H248" s="109">
        <f>'[4]2020 ER Pension Amts'!H241</f>
        <v>6.4837100000000002E-3</v>
      </c>
      <c r="I248" s="109">
        <f>'[4]2020 ER Pension Amts'!I241</f>
        <v>5.1940000000000001E-5</v>
      </c>
      <c r="J248" s="107">
        <f>'[4]2020 ER Pension Amts'!J241</f>
        <v>6964647.9900000002</v>
      </c>
      <c r="K248" s="107">
        <f>'[4]2020 ER Pension Amts'!K241</f>
        <v>0</v>
      </c>
      <c r="L248" s="107">
        <f>'[4]2020 ER Pension Amts'!L241</f>
        <v>172956.17</v>
      </c>
      <c r="M248" s="107">
        <f>'[4]2020 ER Pension Amts'!P241+'[4]2020 ER Pension Amts'!M241</f>
        <v>7901686.8099999996</v>
      </c>
      <c r="N248" s="107">
        <f>'[4]2020 ER Pension Amts'!N241</f>
        <v>-519116.59</v>
      </c>
      <c r="O248" s="107">
        <f>'[4]2020 ER Pension Amts'!O241</f>
        <v>0</v>
      </c>
      <c r="P248" s="107">
        <f>'[4]2020 ER Pension Amts'!Q241</f>
        <v>1006379.96</v>
      </c>
      <c r="Q248" s="107">
        <f>'[4]2020 ER Pension Amts'!R241</f>
        <v>2278695.0299999998</v>
      </c>
      <c r="R248" s="107">
        <f>'[4]2020 ER Pension Amts'!S241</f>
        <v>2441822.81</v>
      </c>
      <c r="S248" s="107">
        <f>'[4]2020 ER Pension Amts'!T241</f>
        <v>1828628.59</v>
      </c>
      <c r="T248" s="107">
        <f>'[4]2020 ER Pension Amts'!U241</f>
        <v>66424190.210000001</v>
      </c>
      <c r="U248" s="107">
        <f>'[4]2020 ER Pension Amts'!V241</f>
        <v>43556882.289999999</v>
      </c>
      <c r="V248" s="107">
        <f>'[4]2020 ER Pension Amts'!W241</f>
        <v>46973916.840000004</v>
      </c>
      <c r="W248" s="107">
        <f>'[4]2020 ER Pension Amts'!X241</f>
        <v>376300.79999999999</v>
      </c>
      <c r="X248" s="107">
        <f>-'[4]2020 ER Pension Amts'!Y241</f>
        <v>781.93</v>
      </c>
      <c r="Y248" s="107">
        <f>'[4]2020 ER Pension Amts'!Z241</f>
        <v>18535.82</v>
      </c>
      <c r="Z248" s="107">
        <f>'[4]2020 ER Pension Amts'!AA241</f>
        <v>5582214.9000000004</v>
      </c>
    </row>
    <row r="249" spans="1:26" s="9" customFormat="1" ht="15" customHeight="1" x14ac:dyDescent="0.3">
      <c r="A249" s="105" t="str">
        <f>'[4]2020 ER Pension Amts'!A242</f>
        <v xml:space="preserve"> 2001C</v>
      </c>
      <c r="B249" s="106" t="str">
        <f>'[4]2020 ER Pension Amts'!B242</f>
        <v>LDH-CENTRAL LOUISIANA HUMAN SERVICES DISTRICT</v>
      </c>
      <c r="C249" s="107">
        <f>'[4]2020 ER Pension Amts'!C242</f>
        <v>3762460.08</v>
      </c>
      <c r="D249" s="107">
        <f>'[4]2020 ER Pension Amts'!D242</f>
        <v>1508746.49208</v>
      </c>
      <c r="E249" s="108">
        <f>'[4]2020 ER Pension Amts'!E242</f>
        <v>0.40100000000000002</v>
      </c>
      <c r="F249" s="107">
        <f>'[4]2020 ER Pension Amts'!F242</f>
        <v>14836420.33</v>
      </c>
      <c r="G249" s="109">
        <f>'[4]2020 ER Pension Amts'!G242</f>
        <v>1.79386E-3</v>
      </c>
      <c r="H249" s="109">
        <f>'[4]2020 ER Pension Amts'!H242</f>
        <v>1.9330700000000001E-3</v>
      </c>
      <c r="I249" s="109">
        <f>'[4]2020 ER Pension Amts'!I242</f>
        <v>-1.3920999999999999E-4</v>
      </c>
      <c r="J249" s="107">
        <f>'[4]2020 ER Pension Amts'!J242</f>
        <v>1911608.4</v>
      </c>
      <c r="K249" s="107">
        <f>'[4]2020 ER Pension Amts'!K242</f>
        <v>0</v>
      </c>
      <c r="L249" s="107">
        <f>'[4]2020 ER Pension Amts'!L242</f>
        <v>47471.81</v>
      </c>
      <c r="M249" s="107">
        <f>'[4]2020 ER Pension Amts'!P242+'[4]2020 ER Pension Amts'!M242</f>
        <v>2168800.33</v>
      </c>
      <c r="N249" s="107">
        <f>'[4]2020 ER Pension Amts'!N242</f>
        <v>-142483.53</v>
      </c>
      <c r="O249" s="107">
        <f>'[4]2020 ER Pension Amts'!O242</f>
        <v>0</v>
      </c>
      <c r="P249" s="107">
        <f>'[4]2020 ER Pension Amts'!Q242</f>
        <v>276224.21000000002</v>
      </c>
      <c r="Q249" s="107">
        <f>'[4]2020 ER Pension Amts'!R242</f>
        <v>625440.44999999995</v>
      </c>
      <c r="R249" s="107">
        <f>'[4]2020 ER Pension Amts'!S242</f>
        <v>670214.63</v>
      </c>
      <c r="S249" s="107">
        <f>'[4]2020 ER Pension Amts'!T242</f>
        <v>501909.32</v>
      </c>
      <c r="T249" s="107">
        <f>'[4]2020 ER Pension Amts'!U242</f>
        <v>18231652.219999999</v>
      </c>
      <c r="U249" s="107">
        <f>'[4]2020 ER Pension Amts'!V242</f>
        <v>11955191.73</v>
      </c>
      <c r="V249" s="107">
        <f>'[4]2020 ER Pension Amts'!W242</f>
        <v>14004924.560000001</v>
      </c>
      <c r="W249" s="107">
        <f>'[4]2020 ER Pension Amts'!X242</f>
        <v>-1008564.38</v>
      </c>
      <c r="X249" s="107">
        <f>-'[4]2020 ER Pension Amts'!Y242</f>
        <v>-2095.7199999999998</v>
      </c>
      <c r="Y249" s="107">
        <f>'[4]2020 ER Pension Amts'!Z242</f>
        <v>-49679.86</v>
      </c>
      <c r="Z249" s="107">
        <f>'[4]2020 ER Pension Amts'!AA242</f>
        <v>1532167.73</v>
      </c>
    </row>
    <row r="250" spans="1:26" s="9" customFormat="1" ht="15" customHeight="1" x14ac:dyDescent="0.3">
      <c r="A250" s="105" t="str">
        <f>'[4]2020 ER Pension Amts'!A243</f>
        <v xml:space="preserve"> 09-303</v>
      </c>
      <c r="B250" s="106" t="str">
        <f>'[4]2020 ER Pension Amts'!B243</f>
        <v>LDH-DEVELOPMENTAL DISABILITIES COUNCIL</v>
      </c>
      <c r="C250" s="107">
        <f>'[4]2020 ER Pension Amts'!C243</f>
        <v>420792</v>
      </c>
      <c r="D250" s="107">
        <f>'[4]2020 ER Pension Amts'!D243</f>
        <v>168737.592</v>
      </c>
      <c r="E250" s="108">
        <f>'[4]2020 ER Pension Amts'!E243</f>
        <v>0.40100000000000002</v>
      </c>
      <c r="F250" s="107">
        <f>'[4]2020 ER Pension Amts'!F243</f>
        <v>1659344.1</v>
      </c>
      <c r="G250" s="109">
        <f>'[4]2020 ER Pension Amts'!G243</f>
        <v>2.0063000000000001E-4</v>
      </c>
      <c r="H250" s="109">
        <f>'[4]2020 ER Pension Amts'!H243</f>
        <v>2.5679000000000001E-4</v>
      </c>
      <c r="I250" s="109">
        <f>'[4]2020 ER Pension Amts'!I243</f>
        <v>-5.6159999999999998E-5</v>
      </c>
      <c r="J250" s="107">
        <f>'[4]2020 ER Pension Amts'!J243</f>
        <v>213799.29</v>
      </c>
      <c r="K250" s="107">
        <f>'[4]2020 ER Pension Amts'!K243</f>
        <v>0</v>
      </c>
      <c r="L250" s="107">
        <f>'[4]2020 ER Pension Amts'!L243</f>
        <v>5309.37</v>
      </c>
      <c r="M250" s="107">
        <f>'[4]2020 ER Pension Amts'!P243+'[4]2020 ER Pension Amts'!M243</f>
        <v>242564.31000000003</v>
      </c>
      <c r="N250" s="107">
        <f>'[4]2020 ER Pension Amts'!N243</f>
        <v>-15935.73</v>
      </c>
      <c r="O250" s="107">
        <f>'[4]2020 ER Pension Amts'!O243</f>
        <v>0</v>
      </c>
      <c r="P250" s="107">
        <f>'[4]2020 ER Pension Amts'!Q243</f>
        <v>30893.64</v>
      </c>
      <c r="Q250" s="107">
        <f>'[4]2020 ER Pension Amts'!R243</f>
        <v>69950.899999999994</v>
      </c>
      <c r="R250" s="107">
        <f>'[4]2020 ER Pension Amts'!S243</f>
        <v>74958.559999999998</v>
      </c>
      <c r="S250" s="107">
        <f>'[4]2020 ER Pension Amts'!T243</f>
        <v>56134.85</v>
      </c>
      <c r="T250" s="107">
        <f>'[4]2020 ER Pension Amts'!U243</f>
        <v>2039075.73</v>
      </c>
      <c r="U250" s="107">
        <f>'[4]2020 ER Pension Amts'!V243</f>
        <v>1337099.95</v>
      </c>
      <c r="V250" s="107">
        <f>'[4]2020 ER Pension Amts'!W243</f>
        <v>1860421.29</v>
      </c>
      <c r="W250" s="107">
        <f>'[4]2020 ER Pension Amts'!X243</f>
        <v>-406874.33</v>
      </c>
      <c r="X250" s="107">
        <f>-'[4]2020 ER Pension Amts'!Y243</f>
        <v>-845.46</v>
      </c>
      <c r="Y250" s="107">
        <f>'[4]2020 ER Pension Amts'!Z243</f>
        <v>-20041.810000000001</v>
      </c>
      <c r="Z250" s="107">
        <f>'[4]2020 ER Pension Amts'!AA243</f>
        <v>171361.65</v>
      </c>
    </row>
    <row r="251" spans="1:26" s="9" customFormat="1" ht="15" customHeight="1" x14ac:dyDescent="0.3">
      <c r="A251" s="105" t="str">
        <f>'[4]2020 ER Pension Amts'!A244</f>
        <v xml:space="preserve"> 2001A</v>
      </c>
      <c r="B251" s="106" t="str">
        <f>'[4]2020 ER Pension Amts'!B244</f>
        <v>LDH-FLORIDA PARISHES HUMAN SERV AUTHORITY</v>
      </c>
      <c r="C251" s="107">
        <f>'[4]2020 ER Pension Amts'!C244</f>
        <v>9812207.7699999996</v>
      </c>
      <c r="D251" s="107">
        <f>'[4]2020 ER Pension Amts'!D244</f>
        <v>3934695.3157700002</v>
      </c>
      <c r="E251" s="108">
        <f>'[4]2020 ER Pension Amts'!E244</f>
        <v>0.40100000000000002</v>
      </c>
      <c r="F251" s="107">
        <f>'[4]2020 ER Pension Amts'!F244</f>
        <v>38692334.829999998</v>
      </c>
      <c r="G251" s="109">
        <f>'[4]2020 ER Pension Amts'!G244</f>
        <v>4.6782600000000001E-3</v>
      </c>
      <c r="H251" s="109">
        <f>'[4]2020 ER Pension Amts'!H244</f>
        <v>4.34688E-3</v>
      </c>
      <c r="I251" s="109">
        <f>'[4]2020 ER Pension Amts'!I244</f>
        <v>3.3137999999999999E-4</v>
      </c>
      <c r="J251" s="107">
        <f>'[4]2020 ER Pension Amts'!J244</f>
        <v>4985339.5</v>
      </c>
      <c r="K251" s="107">
        <f>'[4]2020 ER Pension Amts'!K244</f>
        <v>0</v>
      </c>
      <c r="L251" s="107">
        <f>'[4]2020 ER Pension Amts'!L244</f>
        <v>123803.13</v>
      </c>
      <c r="M251" s="107">
        <f>'[4]2020 ER Pension Amts'!P244+'[4]2020 ER Pension Amts'!M244</f>
        <v>5656077.8700000001</v>
      </c>
      <c r="N251" s="107">
        <f>'[4]2020 ER Pension Amts'!N244</f>
        <v>-371586.97</v>
      </c>
      <c r="O251" s="107">
        <f>'[4]2020 ER Pension Amts'!O244</f>
        <v>0</v>
      </c>
      <c r="P251" s="107">
        <f>'[4]2020 ER Pension Amts'!Q244</f>
        <v>720373.2</v>
      </c>
      <c r="Q251" s="107">
        <f>'[4]2020 ER Pension Amts'!R244</f>
        <v>1631104.45</v>
      </c>
      <c r="R251" s="107">
        <f>'[4]2020 ER Pension Amts'!S244</f>
        <v>1747872.36</v>
      </c>
      <c r="S251" s="107">
        <f>'[4]2020 ER Pension Amts'!T244</f>
        <v>1308944.02</v>
      </c>
      <c r="T251" s="107">
        <f>'[4]2020 ER Pension Amts'!U244</f>
        <v>47546859.469999999</v>
      </c>
      <c r="U251" s="107">
        <f>'[4]2020 ER Pension Amts'!V244</f>
        <v>31178294.449999999</v>
      </c>
      <c r="V251" s="107">
        <f>'[4]2020 ER Pension Amts'!W244</f>
        <v>31492768.739999998</v>
      </c>
      <c r="W251" s="107">
        <f>'[4]2020 ER Pension Amts'!X244</f>
        <v>2400819.37</v>
      </c>
      <c r="X251" s="107">
        <f>-'[4]2020 ER Pension Amts'!Y244</f>
        <v>4988.7299999999996</v>
      </c>
      <c r="Y251" s="107">
        <f>'[4]2020 ER Pension Amts'!Z244</f>
        <v>118259.55</v>
      </c>
      <c r="Z251" s="107">
        <f>'[4]2020 ER Pension Amts'!AA244</f>
        <v>3995785.07</v>
      </c>
    </row>
    <row r="252" spans="1:26" s="9" customFormat="1" ht="15" customHeight="1" x14ac:dyDescent="0.3">
      <c r="A252" s="105">
        <f>'[4]2020 ER Pension Amts'!A245</f>
        <v>2012</v>
      </c>
      <c r="B252" s="106" t="str">
        <f>'[4]2020 ER Pension Amts'!B245</f>
        <v>LDH-IMPERIAL CALCASIEU HUMAN SERVICES AUTHORITY</v>
      </c>
      <c r="C252" s="107">
        <f>'[4]2020 ER Pension Amts'!C245</f>
        <v>3878898.81</v>
      </c>
      <c r="D252" s="107">
        <f>'[4]2020 ER Pension Amts'!D245</f>
        <v>1555438.4228099999</v>
      </c>
      <c r="E252" s="108">
        <f>'[4]2020 ER Pension Amts'!E245</f>
        <v>0.40100000000000002</v>
      </c>
      <c r="F252" s="107">
        <f>'[4]2020 ER Pension Amts'!F245</f>
        <v>15295607.810000001</v>
      </c>
      <c r="G252" s="109">
        <f>'[4]2020 ER Pension Amts'!G245</f>
        <v>1.8493800000000001E-3</v>
      </c>
      <c r="H252" s="109">
        <f>'[4]2020 ER Pension Amts'!H245</f>
        <v>1.7394000000000001E-3</v>
      </c>
      <c r="I252" s="109">
        <f>'[4]2020 ER Pension Amts'!I245</f>
        <v>1.0998E-4</v>
      </c>
      <c r="J252" s="107">
        <f>'[4]2020 ER Pension Amts'!J245</f>
        <v>1970772.72</v>
      </c>
      <c r="K252" s="107">
        <f>'[4]2020 ER Pension Amts'!K245</f>
        <v>0</v>
      </c>
      <c r="L252" s="107">
        <f>'[4]2020 ER Pension Amts'!L245</f>
        <v>48941.07</v>
      </c>
      <c r="M252" s="107">
        <f>'[4]2020 ER Pension Amts'!P245+'[4]2020 ER Pension Amts'!M245</f>
        <v>2235924.7400000002</v>
      </c>
      <c r="N252" s="107">
        <f>'[4]2020 ER Pension Amts'!N245</f>
        <v>-146893.4</v>
      </c>
      <c r="O252" s="107">
        <f>'[4]2020 ER Pension Amts'!O245</f>
        <v>0</v>
      </c>
      <c r="P252" s="107">
        <f>'[4]2020 ER Pension Amts'!Q245</f>
        <v>284773.34999999998</v>
      </c>
      <c r="Q252" s="107">
        <f>'[4]2020 ER Pension Amts'!R245</f>
        <v>644797.84</v>
      </c>
      <c r="R252" s="107">
        <f>'[4]2020 ER Pension Amts'!S245</f>
        <v>690957.79</v>
      </c>
      <c r="S252" s="107">
        <f>'[4]2020 ER Pension Amts'!T245</f>
        <v>517443.43</v>
      </c>
      <c r="T252" s="107">
        <f>'[4]2020 ER Pension Amts'!U245</f>
        <v>18795922.190000001</v>
      </c>
      <c r="U252" s="107">
        <f>'[4]2020 ER Pension Amts'!V245</f>
        <v>12325205.140000001</v>
      </c>
      <c r="V252" s="107">
        <f>'[4]2020 ER Pension Amts'!W245</f>
        <v>12601802.199999999</v>
      </c>
      <c r="W252" s="107">
        <f>'[4]2020 ER Pension Amts'!X245</f>
        <v>796795.57</v>
      </c>
      <c r="X252" s="107">
        <f>-'[4]2020 ER Pension Amts'!Y245</f>
        <v>1655.68</v>
      </c>
      <c r="Y252" s="107">
        <f>'[4]2020 ER Pension Amts'!Z245</f>
        <v>39248.550000000003</v>
      </c>
      <c r="Z252" s="107">
        <f>'[4]2020 ER Pension Amts'!AA245</f>
        <v>1579588.35</v>
      </c>
    </row>
    <row r="253" spans="1:26" s="9" customFormat="1" ht="15" customHeight="1" x14ac:dyDescent="0.3">
      <c r="A253" s="105">
        <f>'[4]2020 ER Pension Amts'!A246</f>
        <v>2009</v>
      </c>
      <c r="B253" s="106" t="str">
        <f>'[4]2020 ER Pension Amts'!B246</f>
        <v>LDH-JEFFERSON PARISH HUMAN SERV AUTHORITY</v>
      </c>
      <c r="C253" s="107">
        <f>'[4]2020 ER Pension Amts'!C246</f>
        <v>8918749.3399999999</v>
      </c>
      <c r="D253" s="107">
        <f>'[4]2020 ER Pension Amts'!D246</f>
        <v>3576418.4853400001</v>
      </c>
      <c r="E253" s="108">
        <f>'[4]2020 ER Pension Amts'!E246</f>
        <v>0.40100000000000002</v>
      </c>
      <c r="F253" s="107">
        <f>'[4]2020 ER Pension Amts'!F246</f>
        <v>35169195.710000001</v>
      </c>
      <c r="G253" s="109">
        <f>'[4]2020 ER Pension Amts'!G246</f>
        <v>4.2522799999999998E-3</v>
      </c>
      <c r="H253" s="109">
        <f>'[4]2020 ER Pension Amts'!H246</f>
        <v>4.2351400000000001E-3</v>
      </c>
      <c r="I253" s="109">
        <f>'[4]2020 ER Pension Amts'!I246</f>
        <v>1.7139999999999999E-5</v>
      </c>
      <c r="J253" s="107">
        <f>'[4]2020 ER Pension Amts'!J246</f>
        <v>4531398.3099999996</v>
      </c>
      <c r="K253" s="107">
        <f>'[4]2020 ER Pension Amts'!K246</f>
        <v>0</v>
      </c>
      <c r="L253" s="107">
        <f>'[4]2020 ER Pension Amts'!L246</f>
        <v>112530.21</v>
      </c>
      <c r="M253" s="107">
        <f>'[4]2020 ER Pension Amts'!P246+'[4]2020 ER Pension Amts'!M246</f>
        <v>5141062.4399999995</v>
      </c>
      <c r="N253" s="107">
        <f>'[4]2020 ER Pension Amts'!N246</f>
        <v>-337752.04</v>
      </c>
      <c r="O253" s="107">
        <f>'[4]2020 ER Pension Amts'!O246</f>
        <v>0</v>
      </c>
      <c r="P253" s="107">
        <f>'[4]2020 ER Pension Amts'!Q246</f>
        <v>654779.46</v>
      </c>
      <c r="Q253" s="107">
        <f>'[4]2020 ER Pension Amts'!R246</f>
        <v>1482583.88</v>
      </c>
      <c r="R253" s="107">
        <f>'[4]2020 ER Pension Amts'!S246</f>
        <v>1588719.45</v>
      </c>
      <c r="S253" s="107">
        <f>'[4]2020 ER Pension Amts'!T246</f>
        <v>1189757.83</v>
      </c>
      <c r="T253" s="107">
        <f>'[4]2020 ER Pension Amts'!U246</f>
        <v>43217469.649999999</v>
      </c>
      <c r="U253" s="107">
        <f>'[4]2020 ER Pension Amts'!V246</f>
        <v>28339347.949999999</v>
      </c>
      <c r="V253" s="107">
        <f>'[4]2020 ER Pension Amts'!W246</f>
        <v>30683222.129999999</v>
      </c>
      <c r="W253" s="107">
        <f>'[4]2020 ER Pension Amts'!X246</f>
        <v>124177.81</v>
      </c>
      <c r="X253" s="107">
        <f>-'[4]2020 ER Pension Amts'!Y246</f>
        <v>258.02999999999997</v>
      </c>
      <c r="Y253" s="107">
        <f>'[4]2020 ER Pension Amts'!Z246</f>
        <v>6116.75</v>
      </c>
      <c r="Z253" s="107">
        <f>'[4]2020 ER Pension Amts'!AA246</f>
        <v>3631947.97</v>
      </c>
    </row>
    <row r="254" spans="1:26" s="9" customFormat="1" ht="15" customHeight="1" x14ac:dyDescent="0.3">
      <c r="A254" s="105" t="str">
        <f>'[4]2020 ER Pension Amts'!A247</f>
        <v xml:space="preserve"> 09-324</v>
      </c>
      <c r="B254" s="106" t="str">
        <f>'[4]2020 ER Pension Amts'!B247</f>
        <v>LDH-LA EMERGENCY RESPONSE NETWORK</v>
      </c>
      <c r="C254" s="107">
        <f>'[4]2020 ER Pension Amts'!C247</f>
        <v>718011.24</v>
      </c>
      <c r="D254" s="107">
        <f>'[4]2020 ER Pension Amts'!D247</f>
        <v>287922.50724000001</v>
      </c>
      <c r="E254" s="108">
        <f>'[4]2020 ER Pension Amts'!E247</f>
        <v>0.40100000000000002</v>
      </c>
      <c r="F254" s="107">
        <f>'[4]2020 ER Pension Amts'!F247</f>
        <v>2831297.74</v>
      </c>
      <c r="G254" s="109">
        <f>'[4]2020 ER Pension Amts'!G247</f>
        <v>3.4233000000000001E-4</v>
      </c>
      <c r="H254" s="109">
        <f>'[4]2020 ER Pension Amts'!H247</f>
        <v>3.0741999999999998E-4</v>
      </c>
      <c r="I254" s="109">
        <f>'[4]2020 ER Pension Amts'!I247</f>
        <v>3.4910000000000003E-5</v>
      </c>
      <c r="J254" s="107">
        <f>'[4]2020 ER Pension Amts'!J247</f>
        <v>364800.43</v>
      </c>
      <c r="K254" s="107">
        <f>'[4]2020 ER Pension Amts'!K247</f>
        <v>0</v>
      </c>
      <c r="L254" s="107">
        <f>'[4]2020 ER Pension Amts'!L247</f>
        <v>9059.25</v>
      </c>
      <c r="M254" s="107">
        <f>'[4]2020 ER Pension Amts'!P247+'[4]2020 ER Pension Amts'!M247</f>
        <v>413881.47</v>
      </c>
      <c r="N254" s="107">
        <f>'[4]2020 ER Pension Amts'!N247</f>
        <v>-27190.74</v>
      </c>
      <c r="O254" s="107">
        <f>'[4]2020 ER Pension Amts'!O247</f>
        <v>0</v>
      </c>
      <c r="P254" s="107">
        <f>'[4]2020 ER Pension Amts'!Q247</f>
        <v>52713.05</v>
      </c>
      <c r="Q254" s="107">
        <f>'[4]2020 ER Pension Amts'!R247</f>
        <v>119355.48</v>
      </c>
      <c r="R254" s="107">
        <f>'[4]2020 ER Pension Amts'!S247</f>
        <v>127899.93</v>
      </c>
      <c r="S254" s="107">
        <f>'[4]2020 ER Pension Amts'!T247</f>
        <v>95781.51</v>
      </c>
      <c r="T254" s="107">
        <f>'[4]2020 ER Pension Amts'!U247</f>
        <v>3479224.41</v>
      </c>
      <c r="U254" s="107">
        <f>'[4]2020 ER Pension Amts'!V247</f>
        <v>2281460.5299999998</v>
      </c>
      <c r="V254" s="107">
        <f>'[4]2020 ER Pension Amts'!W247</f>
        <v>2227231.25</v>
      </c>
      <c r="W254" s="107">
        <f>'[4]2020 ER Pension Amts'!X247</f>
        <v>252919.92</v>
      </c>
      <c r="X254" s="107">
        <f>-'[4]2020 ER Pension Amts'!Y247</f>
        <v>525.54999999999995</v>
      </c>
      <c r="Y254" s="107">
        <f>'[4]2020 ER Pension Amts'!Z247</f>
        <v>12458.33</v>
      </c>
      <c r="Z254" s="107">
        <f>'[4]2020 ER Pension Amts'!AA247</f>
        <v>292390.14</v>
      </c>
    </row>
    <row r="255" spans="1:26" s="9" customFormat="1" ht="15" customHeight="1" x14ac:dyDescent="0.3">
      <c r="A255" s="105" t="str">
        <f>'[4]2020 ER Pension Amts'!A248</f>
        <v xml:space="preserve"> 09-305</v>
      </c>
      <c r="B255" s="106" t="str">
        <f>'[4]2020 ER Pension Amts'!B248</f>
        <v>LDH-MEDICAL VENDOR ADMINISTRATION</v>
      </c>
      <c r="C255" s="107">
        <f>'[4]2020 ER Pension Amts'!C248</f>
        <v>42499005.939999998</v>
      </c>
      <c r="D255" s="107">
        <f>'[4]2020 ER Pension Amts'!D248</f>
        <v>17042101.38194</v>
      </c>
      <c r="E255" s="108">
        <f>'[4]2020 ER Pension Amts'!E248</f>
        <v>0.40100000000000002</v>
      </c>
      <c r="F255" s="107">
        <f>'[4]2020 ER Pension Amts'!F248</f>
        <v>167585731.71000001</v>
      </c>
      <c r="G255" s="109">
        <f>'[4]2020 ER Pension Amts'!G248</f>
        <v>2.0262659999999998E-2</v>
      </c>
      <c r="H255" s="109">
        <f>'[4]2020 ER Pension Amts'!H248</f>
        <v>1.9395869999999999E-2</v>
      </c>
      <c r="I255" s="109">
        <f>'[4]2020 ER Pension Amts'!I248</f>
        <v>8.6678999999999999E-4</v>
      </c>
      <c r="J255" s="107">
        <f>'[4]2020 ER Pension Amts'!J248</f>
        <v>21592694.559999999</v>
      </c>
      <c r="K255" s="107">
        <f>'[4]2020 ER Pension Amts'!K248</f>
        <v>0</v>
      </c>
      <c r="L255" s="107">
        <f>'[4]2020 ER Pension Amts'!L248</f>
        <v>536220.9</v>
      </c>
      <c r="M255" s="107">
        <f>'[4]2020 ER Pension Amts'!P248+'[4]2020 ER Pension Amts'!M248</f>
        <v>24497822.43</v>
      </c>
      <c r="N255" s="107">
        <f>'[4]2020 ER Pension Amts'!N248</f>
        <v>-1609431.82</v>
      </c>
      <c r="O255" s="107">
        <f>'[4]2020 ER Pension Amts'!O248</f>
        <v>0</v>
      </c>
      <c r="P255" s="107">
        <f>'[4]2020 ER Pension Amts'!Q248</f>
        <v>3120108.16</v>
      </c>
      <c r="Q255" s="107">
        <f>'[4]2020 ER Pension Amts'!R248</f>
        <v>7064702.4699999997</v>
      </c>
      <c r="R255" s="107">
        <f>'[4]2020 ER Pension Amts'!S248</f>
        <v>7570452.0999999996</v>
      </c>
      <c r="S255" s="107">
        <f>'[4]2020 ER Pension Amts'!T248</f>
        <v>5669348.7800000003</v>
      </c>
      <c r="T255" s="107">
        <f>'[4]2020 ER Pension Amts'!U248</f>
        <v>205936790.06</v>
      </c>
      <c r="U255" s="107">
        <f>'[4]2020 ER Pension Amts'!V248</f>
        <v>135040630.44999999</v>
      </c>
      <c r="V255" s="107">
        <f>'[4]2020 ER Pension Amts'!W248</f>
        <v>140521396.61000001</v>
      </c>
      <c r="W255" s="107">
        <f>'[4]2020 ER Pension Amts'!X248</f>
        <v>6279818.4000000004</v>
      </c>
      <c r="X255" s="107">
        <f>-'[4]2020 ER Pension Amts'!Y248</f>
        <v>13049.01</v>
      </c>
      <c r="Y255" s="107">
        <f>'[4]2020 ER Pension Amts'!Z248</f>
        <v>309331.26</v>
      </c>
      <c r="Z255" s="107">
        <f>'[4]2020 ER Pension Amts'!AA248</f>
        <v>17306698.280000001</v>
      </c>
    </row>
    <row r="256" spans="1:26" s="9" customFormat="1" ht="15" customHeight="1" x14ac:dyDescent="0.3">
      <c r="A256" s="105">
        <f>'[4]2020 ER Pension Amts'!A249</f>
        <v>2027</v>
      </c>
      <c r="B256" s="106" t="str">
        <f>'[4]2020 ER Pension Amts'!B249</f>
        <v>LDH-NORTHEAST DELTA HUMAN SERVICES AUTHORITY</v>
      </c>
      <c r="C256" s="107">
        <f>'[4]2020 ER Pension Amts'!C249</f>
        <v>5645305.7000000002</v>
      </c>
      <c r="D256" s="107">
        <f>'[4]2020 ER Pension Amts'!D249</f>
        <v>2263767.5857000002</v>
      </c>
      <c r="E256" s="108">
        <f>'[4]2020 ER Pension Amts'!E249</f>
        <v>0.40100000000000002</v>
      </c>
      <c r="F256" s="107">
        <f>'[4]2020 ER Pension Amts'!F249</f>
        <v>22261081.609999999</v>
      </c>
      <c r="G256" s="109">
        <f>'[4]2020 ER Pension Amts'!G249</f>
        <v>2.6915699999999999E-3</v>
      </c>
      <c r="H256" s="109">
        <f>'[4]2020 ER Pension Amts'!H249</f>
        <v>2.4384799999999998E-3</v>
      </c>
      <c r="I256" s="109">
        <f>'[4]2020 ER Pension Amts'!I249</f>
        <v>2.5308999999999998E-4</v>
      </c>
      <c r="J256" s="107">
        <f>'[4]2020 ER Pension Amts'!J249</f>
        <v>2868243.8</v>
      </c>
      <c r="K256" s="107">
        <f>'[4]2020 ER Pension Amts'!K249</f>
        <v>0</v>
      </c>
      <c r="L256" s="107">
        <f>'[4]2020 ER Pension Amts'!L249</f>
        <v>71228.36</v>
      </c>
      <c r="M256" s="107">
        <f>'[4]2020 ER Pension Amts'!P249+'[4]2020 ER Pension Amts'!M249</f>
        <v>3254143.5300000003</v>
      </c>
      <c r="N256" s="107">
        <f>'[4]2020 ER Pension Amts'!N249</f>
        <v>-213787.25</v>
      </c>
      <c r="O256" s="107">
        <f>'[4]2020 ER Pension Amts'!O249</f>
        <v>0</v>
      </c>
      <c r="P256" s="107">
        <f>'[4]2020 ER Pension Amts'!Q249</f>
        <v>414456.42</v>
      </c>
      <c r="Q256" s="107">
        <f>'[4]2020 ER Pension Amts'!R249</f>
        <v>938432.63</v>
      </c>
      <c r="R256" s="107">
        <f>'[4]2020 ER Pension Amts'!S249</f>
        <v>1005613.37</v>
      </c>
      <c r="S256" s="107">
        <f>'[4]2020 ER Pension Amts'!T249</f>
        <v>753082.23</v>
      </c>
      <c r="T256" s="107">
        <f>'[4]2020 ER Pension Amts'!U249</f>
        <v>27355405.760000002</v>
      </c>
      <c r="U256" s="107">
        <f>'[4]2020 ER Pension Amts'!V249</f>
        <v>17937985.920000002</v>
      </c>
      <c r="V256" s="107">
        <f>'[4]2020 ER Pension Amts'!W249</f>
        <v>17666576.190000001</v>
      </c>
      <c r="W256" s="107">
        <f>'[4]2020 ER Pension Amts'!X249</f>
        <v>1833615.11</v>
      </c>
      <c r="X256" s="107">
        <f>-'[4]2020 ER Pension Amts'!Y249</f>
        <v>3810.12</v>
      </c>
      <c r="Y256" s="107">
        <f>'[4]2020 ER Pension Amts'!Z249</f>
        <v>90320.2</v>
      </c>
      <c r="Z256" s="107">
        <f>'[4]2020 ER Pension Amts'!AA249</f>
        <v>2298917.81</v>
      </c>
    </row>
    <row r="257" spans="1:26" s="9" customFormat="1" ht="15" customHeight="1" x14ac:dyDescent="0.3">
      <c r="A257" s="105" t="str">
        <f>'[4]2020 ER Pension Amts'!A250</f>
        <v xml:space="preserve"> 2026B</v>
      </c>
      <c r="B257" s="106" t="str">
        <f>'[4]2020 ER Pension Amts'!B250</f>
        <v>LDH-NORTHWEST LOUISIANA HUMAN SERVICES DISTRICT</v>
      </c>
      <c r="C257" s="107">
        <f>'[4]2020 ER Pension Amts'!C250</f>
        <v>4702435.3600000003</v>
      </c>
      <c r="D257" s="107">
        <f>'[4]2020 ER Pension Amts'!D250</f>
        <v>1885676.5793600001</v>
      </c>
      <c r="E257" s="108">
        <f>'[4]2020 ER Pension Amts'!E250</f>
        <v>0.40100000000000002</v>
      </c>
      <c r="F257" s="107">
        <f>'[4]2020 ER Pension Amts'!F250</f>
        <v>18543085.559999999</v>
      </c>
      <c r="G257" s="109">
        <f>'[4]2020 ER Pension Amts'!G250</f>
        <v>2.2420299999999999E-3</v>
      </c>
      <c r="H257" s="109">
        <f>'[4]2020 ER Pension Amts'!H250</f>
        <v>2.14072E-3</v>
      </c>
      <c r="I257" s="109">
        <f>'[4]2020 ER Pension Amts'!I250</f>
        <v>1.0131E-4</v>
      </c>
      <c r="J257" s="107">
        <f>'[4]2020 ER Pension Amts'!J250</f>
        <v>2389196.14</v>
      </c>
      <c r="K257" s="107">
        <f>'[4]2020 ER Pension Amts'!K250</f>
        <v>0</v>
      </c>
      <c r="L257" s="107">
        <f>'[4]2020 ER Pension Amts'!L250</f>
        <v>59331.96</v>
      </c>
      <c r="M257" s="107">
        <f>'[4]2020 ER Pension Amts'!P250+'[4]2020 ER Pension Amts'!M250</f>
        <v>2710643.76</v>
      </c>
      <c r="N257" s="107">
        <f>'[4]2020 ER Pension Amts'!N250</f>
        <v>-178080.98</v>
      </c>
      <c r="O257" s="107">
        <f>'[4]2020 ER Pension Amts'!O250</f>
        <v>0</v>
      </c>
      <c r="P257" s="107">
        <f>'[4]2020 ER Pension Amts'!Q250</f>
        <v>345234.84</v>
      </c>
      <c r="Q257" s="107">
        <f>'[4]2020 ER Pension Amts'!R250</f>
        <v>781697.71</v>
      </c>
      <c r="R257" s="107">
        <f>'[4]2020 ER Pension Amts'!S250</f>
        <v>837658.07</v>
      </c>
      <c r="S257" s="107">
        <f>'[4]2020 ER Pension Amts'!T250</f>
        <v>627304.12</v>
      </c>
      <c r="T257" s="107">
        <f>'[4]2020 ER Pension Amts'!U250</f>
        <v>22786567.09</v>
      </c>
      <c r="U257" s="107">
        <f>'[4]2020 ER Pension Amts'!V250</f>
        <v>14942023.640000001</v>
      </c>
      <c r="V257" s="107">
        <f>'[4]2020 ER Pension Amts'!W250</f>
        <v>15509330.810000001</v>
      </c>
      <c r="W257" s="107">
        <f>'[4]2020 ER Pension Amts'!X250</f>
        <v>733982.17</v>
      </c>
      <c r="X257" s="107">
        <f>-'[4]2020 ER Pension Amts'!Y250</f>
        <v>1525.16</v>
      </c>
      <c r="Y257" s="107">
        <f>'[4]2020 ER Pension Amts'!Z250</f>
        <v>36154.49</v>
      </c>
      <c r="Z257" s="107">
        <f>'[4]2020 ER Pension Amts'!AA250</f>
        <v>1914957.7</v>
      </c>
    </row>
    <row r="258" spans="1:26" s="9" customFormat="1" ht="15" customHeight="1" x14ac:dyDescent="0.3">
      <c r="A258" s="105" t="str">
        <f>'[4]2020 ER Pension Amts'!A251</f>
        <v xml:space="preserve"> 09-307</v>
      </c>
      <c r="B258" s="106" t="str">
        <f>'[4]2020 ER Pension Amts'!B251</f>
        <v>LDH-OFF OF THE SECRETARY MGT AND FINANCE</v>
      </c>
      <c r="C258" s="107">
        <f>'[4]2020 ER Pension Amts'!C251</f>
        <v>27461475.640000001</v>
      </c>
      <c r="D258" s="107">
        <f>'[4]2020 ER Pension Amts'!D251</f>
        <v>11012051.73164</v>
      </c>
      <c r="E258" s="108">
        <f>'[4]2020 ER Pension Amts'!E251</f>
        <v>0.40100000000000002</v>
      </c>
      <c r="F258" s="107">
        <f>'[4]2020 ER Pension Amts'!F251</f>
        <v>108288433.81</v>
      </c>
      <c r="G258" s="109">
        <f>'[4]2020 ER Pension Amts'!G251</f>
        <v>1.309307E-2</v>
      </c>
      <c r="H258" s="109">
        <f>'[4]2020 ER Pension Amts'!H251</f>
        <v>1.2900740000000001E-2</v>
      </c>
      <c r="I258" s="109">
        <f>'[4]2020 ER Pension Amts'!I251</f>
        <v>1.9233E-4</v>
      </c>
      <c r="J258" s="107">
        <f>'[4]2020 ER Pension Amts'!J251</f>
        <v>13952494.949999999</v>
      </c>
      <c r="K258" s="107">
        <f>'[4]2020 ER Pension Amts'!K251</f>
        <v>0</v>
      </c>
      <c r="L258" s="107">
        <f>'[4]2020 ER Pension Amts'!L251</f>
        <v>346488.46</v>
      </c>
      <c r="M258" s="107">
        <f>'[4]2020 ER Pension Amts'!P251+'[4]2020 ER Pension Amts'!M251</f>
        <v>15829693.830000002</v>
      </c>
      <c r="N258" s="107">
        <f>'[4]2020 ER Pension Amts'!N251</f>
        <v>-1039962.35</v>
      </c>
      <c r="O258" s="107">
        <f>'[4]2020 ER Pension Amts'!O251</f>
        <v>0</v>
      </c>
      <c r="P258" s="107">
        <f>'[4]2020 ER Pension Amts'!Q251</f>
        <v>2016112.13</v>
      </c>
      <c r="Q258" s="107">
        <f>'[4]2020 ER Pension Amts'!R251</f>
        <v>4564980.3099999996</v>
      </c>
      <c r="R258" s="107">
        <f>'[4]2020 ER Pension Amts'!S251</f>
        <v>4891779.2300000004</v>
      </c>
      <c r="S258" s="107">
        <f>'[4]2020 ER Pension Amts'!T251</f>
        <v>3663348.27</v>
      </c>
      <c r="T258" s="107">
        <f>'[4]2020 ER Pension Amts'!U251</f>
        <v>133069636.84999999</v>
      </c>
      <c r="U258" s="107">
        <f>'[4]2020 ER Pension Amts'!V251</f>
        <v>87258850.879999995</v>
      </c>
      <c r="V258" s="107">
        <f>'[4]2020 ER Pension Amts'!W251</f>
        <v>93464742.859999999</v>
      </c>
      <c r="W258" s="107">
        <f>'[4]2020 ER Pension Amts'!X251</f>
        <v>1393414.18</v>
      </c>
      <c r="X258" s="107">
        <f>-'[4]2020 ER Pension Amts'!Y251</f>
        <v>2895.41</v>
      </c>
      <c r="Y258" s="107">
        <f>'[4]2020 ER Pension Amts'!Z251</f>
        <v>68636.789999999994</v>
      </c>
      <c r="Z258" s="107">
        <f>'[4]2020 ER Pension Amts'!AA251</f>
        <v>11183023.949999999</v>
      </c>
    </row>
    <row r="259" spans="1:26" s="9" customFormat="1" ht="15" customHeight="1" x14ac:dyDescent="0.3">
      <c r="A259" s="105" t="str">
        <f>'[4]2020 ER Pension Amts'!A252</f>
        <v xml:space="preserve"> 09-340</v>
      </c>
      <c r="B259" s="106" t="str">
        <f>'[4]2020 ER Pension Amts'!B252</f>
        <v>LDH-OFFICE FOR CITIZEN WITH DISABILITIES</v>
      </c>
      <c r="C259" s="107">
        <f>'[4]2020 ER Pension Amts'!C252</f>
        <v>61079608.369999997</v>
      </c>
      <c r="D259" s="107">
        <f>'[4]2020 ER Pension Amts'!D252</f>
        <v>24492922.95637</v>
      </c>
      <c r="E259" s="108">
        <f>'[4]2020 ER Pension Amts'!E252</f>
        <v>0.40100000000000002</v>
      </c>
      <c r="F259" s="107">
        <f>'[4]2020 ER Pension Amts'!F252</f>
        <v>240854420.78</v>
      </c>
      <c r="G259" s="109">
        <f>'[4]2020 ER Pension Amts'!G252</f>
        <v>2.9121520000000001E-2</v>
      </c>
      <c r="H259" s="109">
        <f>'[4]2020 ER Pension Amts'!H252</f>
        <v>2.6869589999999999E-2</v>
      </c>
      <c r="I259" s="109">
        <f>'[4]2020 ER Pension Amts'!I252</f>
        <v>2.2519300000000001E-3</v>
      </c>
      <c r="J259" s="107">
        <f>'[4]2020 ER Pension Amts'!J252</f>
        <v>31033047.309999999</v>
      </c>
      <c r="K259" s="107">
        <f>'[4]2020 ER Pension Amts'!K252</f>
        <v>0</v>
      </c>
      <c r="L259" s="107">
        <f>'[4]2020 ER Pension Amts'!L252</f>
        <v>770657.34</v>
      </c>
      <c r="M259" s="107">
        <f>'[4]2020 ER Pension Amts'!P252+'[4]2020 ER Pension Amts'!M252</f>
        <v>35208300.689999998</v>
      </c>
      <c r="N259" s="107">
        <f>'[4]2020 ER Pension Amts'!N252</f>
        <v>-2313077.4</v>
      </c>
      <c r="O259" s="107">
        <f>'[4]2020 ER Pension Amts'!O252</f>
        <v>0</v>
      </c>
      <c r="P259" s="107">
        <f>'[4]2020 ER Pension Amts'!Q252</f>
        <v>4484223.3099999996</v>
      </c>
      <c r="Q259" s="107">
        <f>'[4]2020 ER Pension Amts'!R252</f>
        <v>10153399.130000001</v>
      </c>
      <c r="R259" s="107">
        <f>'[4]2020 ER Pension Amts'!S252</f>
        <v>10880263.119999999</v>
      </c>
      <c r="S259" s="107">
        <f>'[4]2020 ER Pension Amts'!T252</f>
        <v>8147995.0700000003</v>
      </c>
      <c r="T259" s="107">
        <f>'[4]2020 ER Pension Amts'!U252</f>
        <v>295972609.25</v>
      </c>
      <c r="U259" s="107">
        <f>'[4]2020 ER Pension Amts'!V252</f>
        <v>194080561.02000001</v>
      </c>
      <c r="V259" s="107">
        <f>'[4]2020 ER Pension Amts'!W252</f>
        <v>194667850.06</v>
      </c>
      <c r="W259" s="107">
        <f>'[4]2020 ER Pension Amts'!X252</f>
        <v>16315037.619999999</v>
      </c>
      <c r="X259" s="107">
        <f>-'[4]2020 ER Pension Amts'!Y252</f>
        <v>33901.480000000003</v>
      </c>
      <c r="Y259" s="107">
        <f>'[4]2020 ER Pension Amts'!Z252</f>
        <v>803646.04</v>
      </c>
      <c r="Z259" s="107">
        <f>'[4]2020 ER Pension Amts'!AA252</f>
        <v>24873208.16</v>
      </c>
    </row>
    <row r="260" spans="1:26" s="9" customFormat="1" ht="15" customHeight="1" x14ac:dyDescent="0.3">
      <c r="A260" s="105" t="str">
        <f>'[4]2020 ER Pension Amts'!A253</f>
        <v xml:space="preserve"> 09-320</v>
      </c>
      <c r="B260" s="106" t="str">
        <f>'[4]2020 ER Pension Amts'!B253</f>
        <v>LDH-OFFICE OF AGING AND ADULT SERVICES</v>
      </c>
      <c r="C260" s="107">
        <f>'[4]2020 ER Pension Amts'!C253</f>
        <v>19643124.969999999</v>
      </c>
      <c r="D260" s="107">
        <f>'[4]2020 ER Pension Amts'!D253</f>
        <v>7878235.83617</v>
      </c>
      <c r="E260" s="108">
        <f>'[4]2020 ER Pension Amts'!E253</f>
        <v>0.40106829999999999</v>
      </c>
      <c r="F260" s="107">
        <f>'[4]2020 ER Pension Amts'!F253</f>
        <v>77471677.079999998</v>
      </c>
      <c r="G260" s="109">
        <f>'[4]2020 ER Pension Amts'!G253</f>
        <v>9.3670400000000001E-3</v>
      </c>
      <c r="H260" s="109">
        <f>'[4]2020 ER Pension Amts'!H253</f>
        <v>9.1872299999999994E-3</v>
      </c>
      <c r="I260" s="109">
        <f>'[4]2020 ER Pension Amts'!I253</f>
        <v>1.7981E-4</v>
      </c>
      <c r="J260" s="107">
        <f>'[4]2020 ER Pension Amts'!J253</f>
        <v>9981889.5299999993</v>
      </c>
      <c r="K260" s="107">
        <f>'[4]2020 ER Pension Amts'!K253</f>
        <v>0</v>
      </c>
      <c r="L260" s="107">
        <f>'[4]2020 ER Pension Amts'!L253</f>
        <v>247884.66</v>
      </c>
      <c r="M260" s="107">
        <f>'[4]2020 ER Pension Amts'!P253+'[4]2020 ER Pension Amts'!M253</f>
        <v>11324874.560000001</v>
      </c>
      <c r="N260" s="107">
        <f>'[4]2020 ER Pension Amts'!N253</f>
        <v>-744009.53</v>
      </c>
      <c r="O260" s="107">
        <f>'[4]2020 ER Pension Amts'!O253</f>
        <v>0</v>
      </c>
      <c r="P260" s="107">
        <f>'[4]2020 ER Pension Amts'!Q253</f>
        <v>1442366.3</v>
      </c>
      <c r="Q260" s="107">
        <f>'[4]2020 ER Pension Amts'!R253</f>
        <v>3265876.77</v>
      </c>
      <c r="R260" s="107">
        <f>'[4]2020 ER Pension Amts'!S253</f>
        <v>3499675.15</v>
      </c>
      <c r="S260" s="107">
        <f>'[4]2020 ER Pension Amts'!T253</f>
        <v>2620831.46</v>
      </c>
      <c r="T260" s="107">
        <f>'[4]2020 ER Pension Amts'!U253</f>
        <v>95200637.530000001</v>
      </c>
      <c r="U260" s="107">
        <f>'[4]2020 ER Pension Amts'!V253</f>
        <v>62426699.509999998</v>
      </c>
      <c r="V260" s="107">
        <f>'[4]2020 ER Pension Amts'!W253</f>
        <v>66560684.850000001</v>
      </c>
      <c r="W260" s="107">
        <f>'[4]2020 ER Pension Amts'!X253</f>
        <v>1302707.8600000001</v>
      </c>
      <c r="X260" s="107">
        <f>-'[4]2020 ER Pension Amts'!Y253</f>
        <v>2706.93</v>
      </c>
      <c r="Y260" s="107">
        <f>'[4]2020 ER Pension Amts'!Z253</f>
        <v>64168.78</v>
      </c>
      <c r="Z260" s="107">
        <f>'[4]2020 ER Pension Amts'!AA253</f>
        <v>8000555.46</v>
      </c>
    </row>
    <row r="261" spans="1:26" s="9" customFormat="1" ht="15" customHeight="1" x14ac:dyDescent="0.3">
      <c r="A261" s="105" t="str">
        <f>'[4]2020 ER Pension Amts'!A254</f>
        <v xml:space="preserve"> 09-330</v>
      </c>
      <c r="B261" s="106" t="str">
        <f>'[4]2020 ER Pension Amts'!B254</f>
        <v>LDH-OFFICE OF BEHAVIORAL HEALTH</v>
      </c>
      <c r="C261" s="107">
        <f>'[4]2020 ER Pension Amts'!C254</f>
        <v>66888414.390000001</v>
      </c>
      <c r="D261" s="107">
        <f>'[4]2020 ER Pension Amts'!D254</f>
        <v>26822254.170389999</v>
      </c>
      <c r="E261" s="108">
        <f>'[4]2020 ER Pension Amts'!E254</f>
        <v>0.40100000000000002</v>
      </c>
      <c r="F261" s="107">
        <f>'[4]2020 ER Pension Amts'!F254</f>
        <v>263760200.94999999</v>
      </c>
      <c r="G261" s="109">
        <f>'[4]2020 ER Pension Amts'!G254</f>
        <v>3.1891040000000002E-2</v>
      </c>
      <c r="H261" s="109">
        <f>'[4]2020 ER Pension Amts'!H254</f>
        <v>3.1490219999999999E-2</v>
      </c>
      <c r="I261" s="109">
        <f>'[4]2020 ER Pension Amts'!I254</f>
        <v>4.0081999999999997E-4</v>
      </c>
      <c r="J261" s="107">
        <f>'[4]2020 ER Pension Amts'!J254</f>
        <v>33984357.719999999</v>
      </c>
      <c r="K261" s="107">
        <f>'[4]2020 ER Pension Amts'!K254</f>
        <v>0</v>
      </c>
      <c r="L261" s="107">
        <f>'[4]2020 ER Pension Amts'!L254</f>
        <v>843948.54</v>
      </c>
      <c r="M261" s="107">
        <f>'[4]2020 ER Pension Amts'!P254+'[4]2020 ER Pension Amts'!M254</f>
        <v>38556686.789999999</v>
      </c>
      <c r="N261" s="107">
        <f>'[4]2020 ER Pension Amts'!N254</f>
        <v>-2533056.1</v>
      </c>
      <c r="O261" s="107">
        <f>'[4]2020 ER Pension Amts'!O254</f>
        <v>0</v>
      </c>
      <c r="P261" s="107">
        <f>'[4]2020 ER Pension Amts'!Q254</f>
        <v>4910682.72</v>
      </c>
      <c r="Q261" s="107">
        <f>'[4]2020 ER Pension Amts'!R254</f>
        <v>11119009.51</v>
      </c>
      <c r="R261" s="107">
        <f>'[4]2020 ER Pension Amts'!S254</f>
        <v>11914999.85</v>
      </c>
      <c r="S261" s="107">
        <f>'[4]2020 ER Pension Amts'!T254</f>
        <v>8922887.1600000001</v>
      </c>
      <c r="T261" s="107">
        <f>'[4]2020 ER Pension Amts'!U254</f>
        <v>324120249.23000002</v>
      </c>
      <c r="U261" s="107">
        <f>'[4]2020 ER Pension Amts'!V254</f>
        <v>212538045.22</v>
      </c>
      <c r="V261" s="107">
        <f>'[4]2020 ER Pension Amts'!W254</f>
        <v>228143913.81999999</v>
      </c>
      <c r="W261" s="107">
        <f>'[4]2020 ER Pension Amts'!X254</f>
        <v>2903906.15</v>
      </c>
      <c r="X261" s="107">
        <f>-'[4]2020 ER Pension Amts'!Y254</f>
        <v>6034.11</v>
      </c>
      <c r="Y261" s="107">
        <f>'[4]2020 ER Pension Amts'!Z254</f>
        <v>143040.59</v>
      </c>
      <c r="Z261" s="107">
        <f>'[4]2020 ER Pension Amts'!AA254</f>
        <v>27238704.449999999</v>
      </c>
    </row>
    <row r="262" spans="1:26" s="9" customFormat="1" ht="15" customHeight="1" x14ac:dyDescent="0.3">
      <c r="A262" s="105" t="str">
        <f>'[4]2020 ER Pension Amts'!A255</f>
        <v xml:space="preserve"> 09-326</v>
      </c>
      <c r="B262" s="106" t="str">
        <f>'[4]2020 ER Pension Amts'!B255</f>
        <v>LDH-OFFICE OF PUBLIC HEALTH</v>
      </c>
      <c r="C262" s="107">
        <f>'[4]2020 ER Pension Amts'!C255</f>
        <v>70969897.650000006</v>
      </c>
      <c r="D262" s="107">
        <f>'[4]2020 ER Pension Amts'!D255</f>
        <v>28458928.957649998</v>
      </c>
      <c r="E262" s="108">
        <f>'[4]2020 ER Pension Amts'!E255</f>
        <v>0.40100000000000002</v>
      </c>
      <c r="F262" s="107">
        <f>'[4]2020 ER Pension Amts'!F255</f>
        <v>279854672.56999999</v>
      </c>
      <c r="G262" s="109">
        <f>'[4]2020 ER Pension Amts'!G255</f>
        <v>3.3837010000000001E-2</v>
      </c>
      <c r="H262" s="109">
        <f>'[4]2020 ER Pension Amts'!H255</f>
        <v>3.2644550000000001E-2</v>
      </c>
      <c r="I262" s="109">
        <f>'[4]2020 ER Pension Amts'!I255</f>
        <v>1.19246E-3</v>
      </c>
      <c r="J262" s="107">
        <f>'[4]2020 ER Pension Amts'!J255</f>
        <v>36058060.579999998</v>
      </c>
      <c r="K262" s="107">
        <f>'[4]2020 ER Pension Amts'!K255</f>
        <v>0</v>
      </c>
      <c r="L262" s="107">
        <f>'[4]2020 ER Pension Amts'!L255</f>
        <v>895445.71</v>
      </c>
      <c r="M262" s="107">
        <f>'[4]2020 ER Pension Amts'!P255+'[4]2020 ER Pension Amts'!M255</f>
        <v>40909390.120000005</v>
      </c>
      <c r="N262" s="107">
        <f>'[4]2020 ER Pension Amts'!N255</f>
        <v>-2687621.49</v>
      </c>
      <c r="O262" s="107">
        <f>'[4]2020 ER Pension Amts'!O255</f>
        <v>0</v>
      </c>
      <c r="P262" s="107">
        <f>'[4]2020 ER Pension Amts'!Q255</f>
        <v>5210329.3</v>
      </c>
      <c r="Q262" s="107">
        <f>'[4]2020 ER Pension Amts'!R255</f>
        <v>11797484.050000001</v>
      </c>
      <c r="R262" s="107">
        <f>'[4]2020 ER Pension Amts'!S255</f>
        <v>12642045.199999999</v>
      </c>
      <c r="S262" s="107">
        <f>'[4]2020 ER Pension Amts'!T255</f>
        <v>9467355.7799999993</v>
      </c>
      <c r="T262" s="107">
        <f>'[4]2020 ER Pension Amts'!U255</f>
        <v>343897850.75999999</v>
      </c>
      <c r="U262" s="107">
        <f>'[4]2020 ER Pension Amts'!V255</f>
        <v>225506975.05000001</v>
      </c>
      <c r="V262" s="107">
        <f>'[4]2020 ER Pension Amts'!W255</f>
        <v>236506934.59999999</v>
      </c>
      <c r="W262" s="107">
        <f>'[4]2020 ER Pension Amts'!X255</f>
        <v>8639269.3200000003</v>
      </c>
      <c r="X262" s="107">
        <f>-'[4]2020 ER Pension Amts'!Y255</f>
        <v>17951.78</v>
      </c>
      <c r="Y262" s="107">
        <f>'[4]2020 ER Pension Amts'!Z255</f>
        <v>425553.08</v>
      </c>
      <c r="Z262" s="107">
        <f>'[4]2020 ER Pension Amts'!AA255</f>
        <v>28900792.030000001</v>
      </c>
    </row>
    <row r="263" spans="1:26" s="9" customFormat="1" ht="15" customHeight="1" x14ac:dyDescent="0.3">
      <c r="A263" s="105">
        <f>'[4]2020 ER Pension Amts'!A256</f>
        <v>2032</v>
      </c>
      <c r="B263" s="106" t="str">
        <f>'[4]2020 ER Pension Amts'!B256</f>
        <v>LDH-SOUTH CENTRAL LA HUMAN SERVICES AUTHORITY</v>
      </c>
      <c r="C263" s="107">
        <f>'[4]2020 ER Pension Amts'!C256</f>
        <v>8404172.4000000004</v>
      </c>
      <c r="D263" s="107">
        <f>'[4]2020 ER Pension Amts'!D256</f>
        <v>3370073.1324</v>
      </c>
      <c r="E263" s="108">
        <f>'[4]2020 ER Pension Amts'!E256</f>
        <v>0.40100000000000002</v>
      </c>
      <c r="F263" s="107">
        <f>'[4]2020 ER Pension Amts'!F256</f>
        <v>33140070.050000001</v>
      </c>
      <c r="G263" s="109">
        <f>'[4]2020 ER Pension Amts'!G256</f>
        <v>4.0069399999999996E-3</v>
      </c>
      <c r="H263" s="109">
        <f>'[4]2020 ER Pension Amts'!H256</f>
        <v>4.0098E-3</v>
      </c>
      <c r="I263" s="109">
        <f>'[4]2020 ER Pension Amts'!I256</f>
        <v>-2.8600000000000001E-6</v>
      </c>
      <c r="J263" s="107">
        <f>'[4]2020 ER Pension Amts'!J256</f>
        <v>4269954.2699999996</v>
      </c>
      <c r="K263" s="107">
        <f>'[4]2020 ER Pension Amts'!K256</f>
        <v>0</v>
      </c>
      <c r="L263" s="107">
        <f>'[4]2020 ER Pension Amts'!L256</f>
        <v>106037.66</v>
      </c>
      <c r="M263" s="107">
        <f>'[4]2020 ER Pension Amts'!P256+'[4]2020 ER Pension Amts'!M256</f>
        <v>4844443.16</v>
      </c>
      <c r="N263" s="107">
        <f>'[4]2020 ER Pension Amts'!N256</f>
        <v>-318265.06</v>
      </c>
      <c r="O263" s="107">
        <f>'[4]2020 ER Pension Amts'!O256</f>
        <v>0</v>
      </c>
      <c r="P263" s="107">
        <f>'[4]2020 ER Pension Amts'!Q256</f>
        <v>617001.23</v>
      </c>
      <c r="Q263" s="107">
        <f>'[4]2020 ER Pension Amts'!R256</f>
        <v>1397044.56</v>
      </c>
      <c r="R263" s="107">
        <f>'[4]2020 ER Pension Amts'!S256</f>
        <v>1497056.52</v>
      </c>
      <c r="S263" s="107">
        <f>'[4]2020 ER Pension Amts'!T256</f>
        <v>1121113.44</v>
      </c>
      <c r="T263" s="107">
        <f>'[4]2020 ER Pension Amts'!U256</f>
        <v>40723989.920000002</v>
      </c>
      <c r="U263" s="107">
        <f>'[4]2020 ER Pension Amts'!V256</f>
        <v>26704277.91</v>
      </c>
      <c r="V263" s="107">
        <f>'[4]2020 ER Pension Amts'!W256</f>
        <v>29050653.370000001</v>
      </c>
      <c r="W263" s="107">
        <f>'[4]2020 ER Pension Amts'!X256</f>
        <v>-20720.45</v>
      </c>
      <c r="X263" s="107">
        <f>-'[4]2020 ER Pension Amts'!Y256</f>
        <v>-43.06</v>
      </c>
      <c r="Y263" s="107">
        <f>'[4]2020 ER Pension Amts'!Z256</f>
        <v>-1020.65</v>
      </c>
      <c r="Z263" s="107">
        <f>'[4]2020 ER Pension Amts'!AA256</f>
        <v>3422398.72</v>
      </c>
    </row>
    <row r="264" spans="1:26" s="9" customFormat="1" ht="15" customHeight="1" x14ac:dyDescent="0.3">
      <c r="A264" s="105" t="str">
        <f>'[4]2020 ER Pension Amts'!A257</f>
        <v xml:space="preserve"> LsrAgy00714</v>
      </c>
      <c r="B264" s="106" t="str">
        <f>'[4]2020 ER Pension Amts'!B257</f>
        <v>LEESVILLE CITY COURT</v>
      </c>
      <c r="C264" s="107">
        <f>'[4]2020 ER Pension Amts'!C257</f>
        <v>10831.48</v>
      </c>
      <c r="D264" s="107">
        <f>'[4]2020 ER Pension Amts'!D257</f>
        <v>4603.3789999999999</v>
      </c>
      <c r="E264" s="108">
        <f>'[4]2020 ER Pension Amts'!E257</f>
        <v>0.42499999999999999</v>
      </c>
      <c r="F264" s="107">
        <f>'[4]2020 ER Pension Amts'!F257</f>
        <v>45240.55</v>
      </c>
      <c r="G264" s="109">
        <f>'[4]2020 ER Pension Amts'!G257</f>
        <v>5.4700000000000001E-6</v>
      </c>
      <c r="H264" s="109">
        <f>'[4]2020 ER Pension Amts'!H257</f>
        <v>8.0199999999999994E-6</v>
      </c>
      <c r="I264" s="109">
        <f>'[4]2020 ER Pension Amts'!I257</f>
        <v>-2.5500000000000001E-6</v>
      </c>
      <c r="J264" s="107">
        <f>'[4]2020 ER Pension Amts'!J257</f>
        <v>5829.05</v>
      </c>
      <c r="K264" s="107">
        <f>'[4]2020 ER Pension Amts'!K257</f>
        <v>0</v>
      </c>
      <c r="L264" s="107">
        <f>'[4]2020 ER Pension Amts'!L257</f>
        <v>144.76</v>
      </c>
      <c r="M264" s="107">
        <f>'[4]2020 ER Pension Amts'!P257+'[4]2020 ER Pension Amts'!M257</f>
        <v>6613.3</v>
      </c>
      <c r="N264" s="107">
        <f>'[4]2020 ER Pension Amts'!N257</f>
        <v>-434.47</v>
      </c>
      <c r="O264" s="107">
        <f>'[4]2020 ER Pension Amts'!O257</f>
        <v>0</v>
      </c>
      <c r="P264" s="107">
        <f>'[4]2020 ER Pension Amts'!Q257</f>
        <v>842.29</v>
      </c>
      <c r="Q264" s="107">
        <f>'[4]2020 ER Pension Amts'!R257</f>
        <v>1907.15</v>
      </c>
      <c r="R264" s="107">
        <f>'[4]2020 ER Pension Amts'!S257</f>
        <v>2043.68</v>
      </c>
      <c r="S264" s="107">
        <f>'[4]2020 ER Pension Amts'!T257</f>
        <v>1530.47</v>
      </c>
      <c r="T264" s="107">
        <f>'[4]2020 ER Pension Amts'!U257</f>
        <v>55593.599999999999</v>
      </c>
      <c r="U264" s="107">
        <f>'[4]2020 ER Pension Amts'!V257</f>
        <v>36454.85</v>
      </c>
      <c r="V264" s="107">
        <f>'[4]2020 ER Pension Amts'!W257</f>
        <v>58104.2</v>
      </c>
      <c r="W264" s="107">
        <f>'[4]2020 ER Pension Amts'!X257</f>
        <v>-18474.53</v>
      </c>
      <c r="X264" s="107">
        <f>-'[4]2020 ER Pension Amts'!Y257</f>
        <v>-38.39</v>
      </c>
      <c r="Y264" s="107">
        <f>'[4]2020 ER Pension Amts'!Z257</f>
        <v>-910.02</v>
      </c>
      <c r="Z264" s="107">
        <f>'[4]2020 ER Pension Amts'!AA257</f>
        <v>4672.0200000000004</v>
      </c>
    </row>
    <row r="265" spans="1:26" s="9" customFormat="1" ht="15" customHeight="1" x14ac:dyDescent="0.3">
      <c r="A265" s="105" t="str">
        <f>'[4]2020 ER Pension Amts'!A258</f>
        <v xml:space="preserve"> 24-960</v>
      </c>
      <c r="B265" s="106" t="str">
        <f>'[4]2020 ER Pension Amts'!B258</f>
        <v>LEGISLATIVE BUDGETARY CONTROL COUN</v>
      </c>
      <c r="C265" s="107">
        <f>'[4]2020 ER Pension Amts'!C258</f>
        <v>231424.92</v>
      </c>
      <c r="D265" s="107">
        <f>'[4]2020 ER Pension Amts'!D258</f>
        <v>92801.392919999998</v>
      </c>
      <c r="E265" s="108">
        <f>'[4]2020 ER Pension Amts'!E258</f>
        <v>0.40100000000000002</v>
      </c>
      <c r="F265" s="107">
        <f>'[4]2020 ER Pension Amts'!F258</f>
        <v>912585.5</v>
      </c>
      <c r="G265" s="109">
        <f>'[4]2020 ER Pension Amts'!G258</f>
        <v>1.1034E-4</v>
      </c>
      <c r="H265" s="109">
        <f>'[4]2020 ER Pension Amts'!H258</f>
        <v>1.504E-4</v>
      </c>
      <c r="I265" s="109">
        <f>'[4]2020 ER Pension Amts'!I258</f>
        <v>-4.0059999999999999E-5</v>
      </c>
      <c r="J265" s="107">
        <f>'[4]2020 ER Pension Amts'!J258</f>
        <v>117582.68</v>
      </c>
      <c r="K265" s="107">
        <f>'[4]2020 ER Pension Amts'!K258</f>
        <v>0</v>
      </c>
      <c r="L265" s="107">
        <f>'[4]2020 ER Pension Amts'!L258</f>
        <v>2919.98</v>
      </c>
      <c r="M265" s="107">
        <f>'[4]2020 ER Pension Amts'!P258+'[4]2020 ER Pension Amts'!M258</f>
        <v>133402.51</v>
      </c>
      <c r="N265" s="107">
        <f>'[4]2020 ER Pension Amts'!N258</f>
        <v>-8764.14</v>
      </c>
      <c r="O265" s="107">
        <f>'[4]2020 ER Pension Amts'!O258</f>
        <v>0</v>
      </c>
      <c r="P265" s="107">
        <f>'[4]2020 ER Pension Amts'!Q258</f>
        <v>16990.5</v>
      </c>
      <c r="Q265" s="107">
        <f>'[4]2020 ER Pension Amts'!R258</f>
        <v>38470.730000000003</v>
      </c>
      <c r="R265" s="107">
        <f>'[4]2020 ER Pension Amts'!S258</f>
        <v>41224.78</v>
      </c>
      <c r="S265" s="107">
        <f>'[4]2020 ER Pension Amts'!T258</f>
        <v>30872.35</v>
      </c>
      <c r="T265" s="107">
        <f>'[4]2020 ER Pension Amts'!U258</f>
        <v>1121425.5900000001</v>
      </c>
      <c r="U265" s="107">
        <f>'[4]2020 ER Pension Amts'!V258</f>
        <v>735361.65</v>
      </c>
      <c r="V265" s="107">
        <f>'[4]2020 ER Pension Amts'!W258</f>
        <v>1089634.96</v>
      </c>
      <c r="W265" s="107">
        <f>'[4]2020 ER Pension Amts'!X258</f>
        <v>-290231.23</v>
      </c>
      <c r="X265" s="107">
        <f>-'[4]2020 ER Pension Amts'!Y258</f>
        <v>-603.08000000000004</v>
      </c>
      <c r="Y265" s="107">
        <f>'[4]2020 ER Pension Amts'!Z258</f>
        <v>-14296.21</v>
      </c>
      <c r="Z265" s="107">
        <f>'[4]2020 ER Pension Amts'!AA258</f>
        <v>94243.36</v>
      </c>
    </row>
    <row r="266" spans="1:26" s="9" customFormat="1" ht="15" customHeight="1" x14ac:dyDescent="0.3">
      <c r="A266" s="105" t="str">
        <f>'[4]2020 ER Pension Amts'!A259</f>
        <v xml:space="preserve"> 24-955</v>
      </c>
      <c r="B266" s="106" t="str">
        <f>'[4]2020 ER Pension Amts'!B259</f>
        <v>LEGISLATIVE FISCAL OFFICE</v>
      </c>
      <c r="C266" s="107">
        <f>'[4]2020 ER Pension Amts'!C259</f>
        <v>1693795.76</v>
      </c>
      <c r="D266" s="107">
        <f>'[4]2020 ER Pension Amts'!D259</f>
        <v>679212.09976000001</v>
      </c>
      <c r="E266" s="108">
        <f>'[4]2020 ER Pension Amts'!E259</f>
        <v>0.40100000000000002</v>
      </c>
      <c r="F266" s="107">
        <f>'[4]2020 ER Pension Amts'!F259</f>
        <v>6679143.2800000003</v>
      </c>
      <c r="G266" s="109">
        <f>'[4]2020 ER Pension Amts'!G259</f>
        <v>8.0756999999999997E-4</v>
      </c>
      <c r="H266" s="109">
        <f>'[4]2020 ER Pension Amts'!H259</f>
        <v>7.3917000000000004E-4</v>
      </c>
      <c r="I266" s="109">
        <f>'[4]2020 ER Pension Amts'!I259</f>
        <v>6.8399999999999996E-5</v>
      </c>
      <c r="J266" s="107">
        <f>'[4]2020 ER Pension Amts'!J259</f>
        <v>860578.64</v>
      </c>
      <c r="K266" s="107">
        <f>'[4]2020 ER Pension Amts'!K259</f>
        <v>0</v>
      </c>
      <c r="L266" s="107">
        <f>'[4]2020 ER Pension Amts'!L259</f>
        <v>21371.13</v>
      </c>
      <c r="M266" s="107">
        <f>'[4]2020 ER Pension Amts'!P259+'[4]2020 ER Pension Amts'!M259</f>
        <v>976362.75000000012</v>
      </c>
      <c r="N266" s="107">
        <f>'[4]2020 ER Pension Amts'!N259</f>
        <v>-64144.04</v>
      </c>
      <c r="O266" s="107">
        <f>'[4]2020 ER Pension Amts'!O259</f>
        <v>0</v>
      </c>
      <c r="P266" s="107">
        <f>'[4]2020 ER Pension Amts'!Q259</f>
        <v>124352.17</v>
      </c>
      <c r="Q266" s="107">
        <f>'[4]2020 ER Pension Amts'!R259</f>
        <v>281564.3</v>
      </c>
      <c r="R266" s="107">
        <f>'[4]2020 ER Pension Amts'!S259</f>
        <v>301721</v>
      </c>
      <c r="S266" s="107">
        <f>'[4]2020 ER Pension Amts'!T259</f>
        <v>225952.37</v>
      </c>
      <c r="T266" s="107">
        <f>'[4]2020 ER Pension Amts'!U259</f>
        <v>8207627.9000000004</v>
      </c>
      <c r="U266" s="107">
        <f>'[4]2020 ER Pension Amts'!V259</f>
        <v>5382055.5599999996</v>
      </c>
      <c r="V266" s="107">
        <f>'[4]2020 ER Pension Amts'!W259</f>
        <v>5355222.57</v>
      </c>
      <c r="W266" s="107">
        <f>'[4]2020 ER Pension Amts'!X259</f>
        <v>495552.07</v>
      </c>
      <c r="X266" s="107">
        <f>-'[4]2020 ER Pension Amts'!Y259</f>
        <v>1029.72</v>
      </c>
      <c r="Y266" s="107">
        <f>'[4]2020 ER Pension Amts'!Z259</f>
        <v>24409.9</v>
      </c>
      <c r="Z266" s="107">
        <f>'[4]2020 ER Pension Amts'!AA259</f>
        <v>689759.9</v>
      </c>
    </row>
    <row r="267" spans="1:26" s="9" customFormat="1" ht="15" customHeight="1" x14ac:dyDescent="0.3">
      <c r="A267" s="105" t="str">
        <f>'[4]2020 ER Pension Amts'!A260</f>
        <v xml:space="preserve"> LsrAgy00249</v>
      </c>
      <c r="B267" s="106" t="str">
        <f>'[4]2020 ER Pension Amts'!B260</f>
        <v>LINCOLN PARISH SCHOOL BOARD</v>
      </c>
      <c r="C267" s="107">
        <f>'[4]2020 ER Pension Amts'!C260</f>
        <v>102539.57</v>
      </c>
      <c r="D267" s="107">
        <f>'[4]2020 ER Pension Amts'!D260</f>
        <v>41118.367570000002</v>
      </c>
      <c r="E267" s="108">
        <f>'[4]2020 ER Pension Amts'!E260</f>
        <v>0.40100000000000002</v>
      </c>
      <c r="F267" s="107">
        <f>'[4]2020 ER Pension Amts'!F260</f>
        <v>404352.95</v>
      </c>
      <c r="G267" s="109">
        <f>'[4]2020 ER Pension Amts'!G260</f>
        <v>4.8890000000000001E-5</v>
      </c>
      <c r="H267" s="109">
        <f>'[4]2020 ER Pension Amts'!H260</f>
        <v>2.6420000000000001E-5</v>
      </c>
      <c r="I267" s="109">
        <f>'[4]2020 ER Pension Amts'!I260</f>
        <v>2.247E-5</v>
      </c>
      <c r="J267" s="107">
        <f>'[4]2020 ER Pension Amts'!J260</f>
        <v>52099.12</v>
      </c>
      <c r="K267" s="107">
        <f>'[4]2020 ER Pension Amts'!K260</f>
        <v>0</v>
      </c>
      <c r="L267" s="107">
        <f>'[4]2020 ER Pension Amts'!L260</f>
        <v>1293.8</v>
      </c>
      <c r="M267" s="107">
        <f>'[4]2020 ER Pension Amts'!P260+'[4]2020 ER Pension Amts'!M260</f>
        <v>59108.650000000009</v>
      </c>
      <c r="N267" s="107">
        <f>'[4]2020 ER Pension Amts'!N260</f>
        <v>-3883.26</v>
      </c>
      <c r="O267" s="107">
        <f>'[4]2020 ER Pension Amts'!O260</f>
        <v>0</v>
      </c>
      <c r="P267" s="107">
        <f>'[4]2020 ER Pension Amts'!Q260</f>
        <v>7528.24</v>
      </c>
      <c r="Q267" s="107">
        <f>'[4]2020 ER Pension Amts'!R260</f>
        <v>17045.8</v>
      </c>
      <c r="R267" s="107">
        <f>'[4]2020 ER Pension Amts'!S260</f>
        <v>18266.080000000002</v>
      </c>
      <c r="S267" s="107">
        <f>'[4]2020 ER Pension Amts'!T260</f>
        <v>13679.08</v>
      </c>
      <c r="T267" s="107">
        <f>'[4]2020 ER Pension Amts'!U260</f>
        <v>496886.87</v>
      </c>
      <c r="U267" s="107">
        <f>'[4]2020 ER Pension Amts'!V260</f>
        <v>325827.73</v>
      </c>
      <c r="V267" s="107">
        <f>'[4]2020 ER Pension Amts'!W260</f>
        <v>191410.61</v>
      </c>
      <c r="W267" s="107">
        <f>'[4]2020 ER Pension Amts'!X260</f>
        <v>162793.20000000001</v>
      </c>
      <c r="X267" s="107">
        <f>-'[4]2020 ER Pension Amts'!Y260</f>
        <v>338.27</v>
      </c>
      <c r="Y267" s="107">
        <f>'[4]2020 ER Pension Amts'!Z260</f>
        <v>8018.87</v>
      </c>
      <c r="Z267" s="107">
        <f>'[4]2020 ER Pension Amts'!AA260</f>
        <v>41757.82</v>
      </c>
    </row>
    <row r="268" spans="1:26" s="9" customFormat="1" ht="15" customHeight="1" x14ac:dyDescent="0.3">
      <c r="A268" s="105" t="str">
        <f>'[4]2020 ER Pension Amts'!A261</f>
        <v xml:space="preserve"> LsrAgy00755</v>
      </c>
      <c r="B268" s="106" t="str">
        <f>'[4]2020 ER Pension Amts'!B261</f>
        <v>LIVINGSTON PARISH COUNCIL</v>
      </c>
      <c r="C268" s="107">
        <f>'[4]2020 ER Pension Amts'!C261</f>
        <v>8328.1200000000008</v>
      </c>
      <c r="D268" s="107">
        <f>'[4]2020 ER Pension Amts'!D261</f>
        <v>3539.451</v>
      </c>
      <c r="E268" s="108">
        <f>'[4]2020 ER Pension Amts'!E261</f>
        <v>0.42499999999999999</v>
      </c>
      <c r="F268" s="107">
        <f>'[4]2020 ER Pension Amts'!F261</f>
        <v>34819.51</v>
      </c>
      <c r="G268" s="109">
        <f>'[4]2020 ER Pension Amts'!G261</f>
        <v>4.2100000000000003E-6</v>
      </c>
      <c r="H268" s="109">
        <f>'[4]2020 ER Pension Amts'!H261</f>
        <v>4.3599999999999998E-6</v>
      </c>
      <c r="I268" s="109">
        <f>'[4]2020 ER Pension Amts'!I261</f>
        <v>-1.4999999999999999E-7</v>
      </c>
      <c r="J268" s="107">
        <f>'[4]2020 ER Pension Amts'!J261</f>
        <v>4486.34</v>
      </c>
      <c r="K268" s="107">
        <f>'[4]2020 ER Pension Amts'!K261</f>
        <v>0</v>
      </c>
      <c r="L268" s="107">
        <f>'[4]2020 ER Pension Amts'!L261</f>
        <v>111.41</v>
      </c>
      <c r="M268" s="107">
        <f>'[4]2020 ER Pension Amts'!P261+'[4]2020 ER Pension Amts'!M261</f>
        <v>5089.95</v>
      </c>
      <c r="N268" s="107">
        <f>'[4]2020 ER Pension Amts'!N261</f>
        <v>-334.39</v>
      </c>
      <c r="O268" s="107">
        <f>'[4]2020 ER Pension Amts'!O261</f>
        <v>0</v>
      </c>
      <c r="P268" s="107">
        <f>'[4]2020 ER Pension Amts'!Q261</f>
        <v>648.27</v>
      </c>
      <c r="Q268" s="107">
        <f>'[4]2020 ER Pension Amts'!R261</f>
        <v>1467.84</v>
      </c>
      <c r="R268" s="107">
        <f>'[4]2020 ER Pension Amts'!S261</f>
        <v>1572.92</v>
      </c>
      <c r="S268" s="107">
        <f>'[4]2020 ER Pension Amts'!T261</f>
        <v>1177.93</v>
      </c>
      <c r="T268" s="107">
        <f>'[4]2020 ER Pension Amts'!U261</f>
        <v>42787.76</v>
      </c>
      <c r="U268" s="107">
        <f>'[4]2020 ER Pension Amts'!V261</f>
        <v>28057.57</v>
      </c>
      <c r="V268" s="107">
        <f>'[4]2020 ER Pension Amts'!W261</f>
        <v>31587.82</v>
      </c>
      <c r="W268" s="107">
        <f>'[4]2020 ER Pension Amts'!X261</f>
        <v>-1086.74</v>
      </c>
      <c r="X268" s="107">
        <f>-'[4]2020 ER Pension Amts'!Y261</f>
        <v>-2.2599999999999998</v>
      </c>
      <c r="Y268" s="107">
        <f>'[4]2020 ER Pension Amts'!Z261</f>
        <v>-53.53</v>
      </c>
      <c r="Z268" s="107">
        <f>'[4]2020 ER Pension Amts'!AA261</f>
        <v>3595.84</v>
      </c>
    </row>
    <row r="269" spans="1:26" s="9" customFormat="1" ht="15" customHeight="1" x14ac:dyDescent="0.3">
      <c r="A269" s="105" t="str">
        <f>'[4]2020 ER Pension Amts'!A262</f>
        <v xml:space="preserve"> LsrAgy00050</v>
      </c>
      <c r="B269" s="106" t="str">
        <f>'[4]2020 ER Pension Amts'!B262</f>
        <v>LIVINGSTON PARISH SCHOOL BOARD</v>
      </c>
      <c r="C269" s="107">
        <f>'[4]2020 ER Pension Amts'!C262</f>
        <v>390728.96000000002</v>
      </c>
      <c r="D269" s="107">
        <f>'[4]2020 ER Pension Amts'!D262</f>
        <v>156682.31296000001</v>
      </c>
      <c r="E269" s="108">
        <f>'[4]2020 ER Pension Amts'!E262</f>
        <v>0.40100000000000002</v>
      </c>
      <c r="F269" s="107">
        <f>'[4]2020 ER Pension Amts'!F262</f>
        <v>1540742.72</v>
      </c>
      <c r="G269" s="109">
        <f>'[4]2020 ER Pension Amts'!G262</f>
        <v>1.8629000000000001E-4</v>
      </c>
      <c r="H269" s="109">
        <f>'[4]2020 ER Pension Amts'!H262</f>
        <v>1.8548999999999999E-4</v>
      </c>
      <c r="I269" s="109">
        <f>'[4]2020 ER Pension Amts'!I262</f>
        <v>7.9999999999999996E-7</v>
      </c>
      <c r="J269" s="107">
        <f>'[4]2020 ER Pension Amts'!J262</f>
        <v>198518.02</v>
      </c>
      <c r="K269" s="107">
        <f>'[4]2020 ER Pension Amts'!K262</f>
        <v>0</v>
      </c>
      <c r="L269" s="107">
        <f>'[4]2020 ER Pension Amts'!L262</f>
        <v>4929.8900000000003</v>
      </c>
      <c r="M269" s="107">
        <f>'[4]2020 ER Pension Amts'!P262+'[4]2020 ER Pension Amts'!M262</f>
        <v>225227.07</v>
      </c>
      <c r="N269" s="107">
        <f>'[4]2020 ER Pension Amts'!N262</f>
        <v>-14796.73</v>
      </c>
      <c r="O269" s="107">
        <f>'[4]2020 ER Pension Amts'!O262</f>
        <v>0</v>
      </c>
      <c r="P269" s="107">
        <f>'[4]2020 ER Pension Amts'!Q262</f>
        <v>28685.52</v>
      </c>
      <c r="Q269" s="107">
        <f>'[4]2020 ER Pension Amts'!R262</f>
        <v>64951.17</v>
      </c>
      <c r="R269" s="107">
        <f>'[4]2020 ER Pension Amts'!S262</f>
        <v>69600.91</v>
      </c>
      <c r="S269" s="107">
        <f>'[4]2020 ER Pension Amts'!T262</f>
        <v>52122.62</v>
      </c>
      <c r="T269" s="107">
        <f>'[4]2020 ER Pension Amts'!U262</f>
        <v>1893333.09</v>
      </c>
      <c r="U269" s="107">
        <f>'[4]2020 ER Pension Amts'!V262</f>
        <v>1241530.93</v>
      </c>
      <c r="V269" s="107">
        <f>'[4]2020 ER Pension Amts'!W262</f>
        <v>1343858.97</v>
      </c>
      <c r="W269" s="107">
        <f>'[4]2020 ER Pension Amts'!X262</f>
        <v>5795.93</v>
      </c>
      <c r="X269" s="107">
        <f>-'[4]2020 ER Pension Amts'!Y262</f>
        <v>12.04</v>
      </c>
      <c r="Y269" s="107">
        <f>'[4]2020 ER Pension Amts'!Z262</f>
        <v>285.5</v>
      </c>
      <c r="Z269" s="107">
        <f>'[4]2020 ER Pension Amts'!AA262</f>
        <v>159113.60000000001</v>
      </c>
    </row>
    <row r="270" spans="1:26" s="9" customFormat="1" ht="15" customHeight="1" x14ac:dyDescent="0.3">
      <c r="A270" s="105">
        <f>'[4]2020 ER Pension Amts'!A263</f>
        <v>71536</v>
      </c>
      <c r="B270" s="106" t="str">
        <f>'[4]2020 ER Pension Amts'!B263</f>
        <v>LOUISIANA BOARD OF CPAS</v>
      </c>
      <c r="C270" s="107">
        <f>'[4]2020 ER Pension Amts'!C263</f>
        <v>406224</v>
      </c>
      <c r="D270" s="107">
        <f>'[4]2020 ER Pension Amts'!D263</f>
        <v>162895.82399999999</v>
      </c>
      <c r="E270" s="108">
        <f>'[4]2020 ER Pension Amts'!E263</f>
        <v>0.40100000000000002</v>
      </c>
      <c r="F270" s="107">
        <f>'[4]2020 ER Pension Amts'!F263</f>
        <v>1601862.96</v>
      </c>
      <c r="G270" s="109">
        <f>'[4]2020 ER Pension Amts'!G263</f>
        <v>1.9368E-4</v>
      </c>
      <c r="H270" s="109">
        <f>'[4]2020 ER Pension Amts'!H263</f>
        <v>1.7929999999999999E-4</v>
      </c>
      <c r="I270" s="109">
        <f>'[4]2020 ER Pension Amts'!I263</f>
        <v>1.438E-5</v>
      </c>
      <c r="J270" s="107">
        <f>'[4]2020 ER Pension Amts'!J263</f>
        <v>206393.09</v>
      </c>
      <c r="K270" s="107">
        <f>'[4]2020 ER Pension Amts'!K263</f>
        <v>0</v>
      </c>
      <c r="L270" s="107">
        <f>'[4]2020 ER Pension Amts'!L263</f>
        <v>5125.45</v>
      </c>
      <c r="M270" s="107">
        <f>'[4]2020 ER Pension Amts'!P263+'[4]2020 ER Pension Amts'!M263</f>
        <v>234161.67</v>
      </c>
      <c r="N270" s="107">
        <f>'[4]2020 ER Pension Amts'!N263</f>
        <v>-15383.7</v>
      </c>
      <c r="O270" s="107">
        <f>'[4]2020 ER Pension Amts'!O263</f>
        <v>0</v>
      </c>
      <c r="P270" s="107">
        <f>'[4]2020 ER Pension Amts'!Q263</f>
        <v>29823.46</v>
      </c>
      <c r="Q270" s="107">
        <f>'[4]2020 ER Pension Amts'!R263</f>
        <v>67527.740000000005</v>
      </c>
      <c r="R270" s="107">
        <f>'[4]2020 ER Pension Amts'!S263</f>
        <v>72361.929999999993</v>
      </c>
      <c r="S270" s="107">
        <f>'[4]2020 ER Pension Amts'!T263</f>
        <v>54190.29</v>
      </c>
      <c r="T270" s="107">
        <f>'[4]2020 ER Pension Amts'!U263</f>
        <v>1968440.35</v>
      </c>
      <c r="U270" s="107">
        <f>'[4]2020 ER Pension Amts'!V263</f>
        <v>1290781.6299999999</v>
      </c>
      <c r="V270" s="107">
        <f>'[4]2020 ER Pension Amts'!W263</f>
        <v>1299012.96</v>
      </c>
      <c r="W270" s="107">
        <f>'[4]2020 ER Pension Amts'!X263</f>
        <v>104181.85</v>
      </c>
      <c r="X270" s="107">
        <f>-'[4]2020 ER Pension Amts'!Y263</f>
        <v>216.48</v>
      </c>
      <c r="Y270" s="107">
        <f>'[4]2020 ER Pension Amts'!Z263</f>
        <v>5131.79</v>
      </c>
      <c r="Z270" s="107">
        <f>'[4]2020 ER Pension Amts'!AA263</f>
        <v>165425.53</v>
      </c>
    </row>
    <row r="271" spans="1:26" s="9" customFormat="1" ht="15" customHeight="1" x14ac:dyDescent="0.3">
      <c r="A271" s="105">
        <f>'[4]2020 ER Pension Amts'!A264</f>
        <v>71559</v>
      </c>
      <c r="B271" s="106" t="str">
        <f>'[4]2020 ER Pension Amts'!B264</f>
        <v>LOUISIANA BOARD OF MASSAGE THERAPY</v>
      </c>
      <c r="C271" s="107">
        <f>'[4]2020 ER Pension Amts'!C264</f>
        <v>186750.6</v>
      </c>
      <c r="D271" s="107">
        <f>'[4]2020 ER Pension Amts'!D264</f>
        <v>74886.990600000005</v>
      </c>
      <c r="E271" s="108">
        <f>'[4]2020 ER Pension Amts'!E264</f>
        <v>0.40100000000000002</v>
      </c>
      <c r="F271" s="107">
        <f>'[4]2020 ER Pension Amts'!F264</f>
        <v>736420.27</v>
      </c>
      <c r="G271" s="109">
        <f>'[4]2020 ER Pension Amts'!G264</f>
        <v>8.9040000000000001E-5</v>
      </c>
      <c r="H271" s="109">
        <f>'[4]2020 ER Pension Amts'!H264</f>
        <v>9.111E-5</v>
      </c>
      <c r="I271" s="109">
        <f>'[4]2020 ER Pension Amts'!I264</f>
        <v>-2.0700000000000001E-6</v>
      </c>
      <c r="J271" s="107">
        <f>'[4]2020 ER Pension Amts'!J264</f>
        <v>94884.56</v>
      </c>
      <c r="K271" s="107">
        <f>'[4]2020 ER Pension Amts'!K264</f>
        <v>0</v>
      </c>
      <c r="L271" s="107">
        <f>'[4]2020 ER Pension Amts'!L264</f>
        <v>2356.31</v>
      </c>
      <c r="M271" s="107">
        <f>'[4]2020 ER Pension Amts'!P264+'[4]2020 ER Pension Amts'!M264</f>
        <v>107650.53</v>
      </c>
      <c r="N271" s="107">
        <f>'[4]2020 ER Pension Amts'!N264</f>
        <v>-7072.31</v>
      </c>
      <c r="O271" s="107">
        <f>'[4]2020 ER Pension Amts'!O264</f>
        <v>0</v>
      </c>
      <c r="P271" s="107">
        <f>'[4]2020 ER Pension Amts'!Q264</f>
        <v>13710.66</v>
      </c>
      <c r="Q271" s="107">
        <f>'[4]2020 ER Pension Amts'!R264</f>
        <v>31044.35</v>
      </c>
      <c r="R271" s="107">
        <f>'[4]2020 ER Pension Amts'!S264</f>
        <v>33266.76</v>
      </c>
      <c r="S271" s="107">
        <f>'[4]2020 ER Pension Amts'!T264</f>
        <v>24912.76</v>
      </c>
      <c r="T271" s="107">
        <f>'[4]2020 ER Pension Amts'!U264</f>
        <v>904945.93</v>
      </c>
      <c r="U271" s="107">
        <f>'[4]2020 ER Pension Amts'!V264</f>
        <v>593407.66</v>
      </c>
      <c r="V271" s="107">
        <f>'[4]2020 ER Pension Amts'!W264</f>
        <v>660084.05000000005</v>
      </c>
      <c r="W271" s="107">
        <f>'[4]2020 ER Pension Amts'!X264</f>
        <v>-14996.97</v>
      </c>
      <c r="X271" s="107">
        <f>-'[4]2020 ER Pension Amts'!Y264</f>
        <v>-31.16</v>
      </c>
      <c r="Y271" s="107">
        <f>'[4]2020 ER Pension Amts'!Z264</f>
        <v>-738.72</v>
      </c>
      <c r="Z271" s="107">
        <f>'[4]2020 ER Pension Amts'!AA264</f>
        <v>76050.649999999994</v>
      </c>
    </row>
    <row r="272" spans="1:26" s="9" customFormat="1" ht="15" customHeight="1" x14ac:dyDescent="0.3">
      <c r="A272" s="105">
        <f>'[4]2020 ER Pension Amts'!A265</f>
        <v>647</v>
      </c>
      <c r="B272" s="106" t="str">
        <f>'[4]2020 ER Pension Amts'!B265</f>
        <v>LOUISIANA DELTA COMMUNITY COLLEGE</v>
      </c>
      <c r="C272" s="107">
        <f>'[4]2020 ER Pension Amts'!C265</f>
        <v>1124186.8</v>
      </c>
      <c r="D272" s="107">
        <f>'[4]2020 ER Pension Amts'!D265</f>
        <v>454977.62287999998</v>
      </c>
      <c r="E272" s="108">
        <f>'[4]2020 ER Pension Amts'!E265</f>
        <v>0.4047171</v>
      </c>
      <c r="F272" s="107">
        <f>'[4]2020 ER Pension Amts'!F265</f>
        <v>4474100.51</v>
      </c>
      <c r="G272" s="109">
        <f>'[4]2020 ER Pension Amts'!G265</f>
        <v>5.4096000000000005E-4</v>
      </c>
      <c r="H272" s="109">
        <f>'[4]2020 ER Pension Amts'!H265</f>
        <v>5.0000000000000001E-4</v>
      </c>
      <c r="I272" s="109">
        <f>'[4]2020 ER Pension Amts'!I265</f>
        <v>4.0960000000000001E-5</v>
      </c>
      <c r="J272" s="107">
        <f>'[4]2020 ER Pension Amts'!J265</f>
        <v>576468.43999999994</v>
      </c>
      <c r="K272" s="107">
        <f>'[4]2020 ER Pension Amts'!K265</f>
        <v>0</v>
      </c>
      <c r="L272" s="107">
        <f>'[4]2020 ER Pension Amts'!L265</f>
        <v>14315.69</v>
      </c>
      <c r="M272" s="107">
        <f>'[4]2020 ER Pension Amts'!P265+'[4]2020 ER Pension Amts'!M265</f>
        <v>654027.75</v>
      </c>
      <c r="N272" s="107">
        <f>'[4]2020 ER Pension Amts'!N265</f>
        <v>-42967.62</v>
      </c>
      <c r="O272" s="107">
        <f>'[4]2020 ER Pension Amts'!O265</f>
        <v>0</v>
      </c>
      <c r="P272" s="107">
        <f>'[4]2020 ER Pension Amts'!Q265</f>
        <v>83298.720000000001</v>
      </c>
      <c r="Q272" s="107">
        <f>'[4]2020 ER Pension Amts'!R265</f>
        <v>188609.07</v>
      </c>
      <c r="R272" s="107">
        <f>'[4]2020 ER Pension Amts'!S265</f>
        <v>202111.26</v>
      </c>
      <c r="S272" s="107">
        <f>'[4]2020 ER Pension Amts'!T265</f>
        <v>151356.78</v>
      </c>
      <c r="T272" s="107">
        <f>'[4]2020 ER Pension Amts'!U265</f>
        <v>5497973.4100000001</v>
      </c>
      <c r="U272" s="107">
        <f>'[4]2020 ER Pension Amts'!V265</f>
        <v>3605231.47</v>
      </c>
      <c r="V272" s="107">
        <f>'[4]2020 ER Pension Amts'!W265</f>
        <v>3622456.65</v>
      </c>
      <c r="W272" s="107">
        <f>'[4]2020 ER Pension Amts'!X265</f>
        <v>296751.65000000002</v>
      </c>
      <c r="X272" s="107">
        <f>-'[4]2020 ER Pension Amts'!Y265</f>
        <v>616.63</v>
      </c>
      <c r="Y272" s="107">
        <f>'[4]2020 ER Pension Amts'!Z265</f>
        <v>14617.39</v>
      </c>
      <c r="Z272" s="107">
        <f>'[4]2020 ER Pension Amts'!AA265</f>
        <v>462043.56</v>
      </c>
    </row>
    <row r="273" spans="1:26" s="9" customFormat="1" ht="15" customHeight="1" x14ac:dyDescent="0.3">
      <c r="A273" s="105" t="str">
        <f>'[4]2020 ER Pension Amts'!A266</f>
        <v xml:space="preserve"> 04-141</v>
      </c>
      <c r="B273" s="106" t="str">
        <f>'[4]2020 ER Pension Amts'!B266</f>
        <v>LOUISIANA DEPARTMENT OF JUSTICE</v>
      </c>
      <c r="C273" s="107">
        <f>'[4]2020 ER Pension Amts'!C266</f>
        <v>31681110.23</v>
      </c>
      <c r="D273" s="107">
        <f>'[4]2020 ER Pension Amts'!D266</f>
        <v>12906019.92151</v>
      </c>
      <c r="E273" s="108">
        <f>'[4]2020 ER Pension Amts'!E266</f>
        <v>0.40737269999999998</v>
      </c>
      <c r="F273" s="107">
        <f>'[4]2020 ER Pension Amts'!F266</f>
        <v>126913068.16</v>
      </c>
      <c r="G273" s="109">
        <f>'[4]2020 ER Pension Amts'!G266</f>
        <v>1.534496E-2</v>
      </c>
      <c r="H273" s="109">
        <f>'[4]2020 ER Pension Amts'!H266</f>
        <v>1.468791E-2</v>
      </c>
      <c r="I273" s="109">
        <f>'[4]2020 ER Pension Amts'!I266</f>
        <v>6.5704999999999995E-4</v>
      </c>
      <c r="J273" s="107">
        <f>'[4]2020 ER Pension Amts'!J266</f>
        <v>16352198.289999999</v>
      </c>
      <c r="K273" s="107">
        <f>'[4]2020 ER Pension Amts'!K266</f>
        <v>0</v>
      </c>
      <c r="L273" s="107">
        <f>'[4]2020 ER Pension Amts'!L266</f>
        <v>406081.35</v>
      </c>
      <c r="M273" s="107">
        <f>'[4]2020 ER Pension Amts'!P266+'[4]2020 ER Pension Amts'!M266</f>
        <v>18552258.460000001</v>
      </c>
      <c r="N273" s="107">
        <f>'[4]2020 ER Pension Amts'!N266</f>
        <v>-1218826.5</v>
      </c>
      <c r="O273" s="107">
        <f>'[4]2020 ER Pension Amts'!O266</f>
        <v>0</v>
      </c>
      <c r="P273" s="107">
        <f>'[4]2020 ER Pension Amts'!Q266</f>
        <v>2362865.2400000002</v>
      </c>
      <c r="Q273" s="107">
        <f>'[4]2020 ER Pension Amts'!R266</f>
        <v>5350115.7699999996</v>
      </c>
      <c r="R273" s="107">
        <f>'[4]2020 ER Pension Amts'!S266</f>
        <v>5733121.1600000001</v>
      </c>
      <c r="S273" s="107">
        <f>'[4]2020 ER Pension Amts'!T266</f>
        <v>4293411.1399999997</v>
      </c>
      <c r="T273" s="107">
        <f>'[4]2020 ER Pension Amts'!U266</f>
        <v>155956414.71000001</v>
      </c>
      <c r="U273" s="107">
        <f>'[4]2020 ER Pension Amts'!V266</f>
        <v>102266586.55</v>
      </c>
      <c r="V273" s="107">
        <f>'[4]2020 ER Pension Amts'!W266</f>
        <v>106412634.56999999</v>
      </c>
      <c r="W273" s="107">
        <f>'[4]2020 ER Pension Amts'!X266</f>
        <v>4760270.29</v>
      </c>
      <c r="X273" s="107">
        <f>-'[4]2020 ER Pension Amts'!Y266</f>
        <v>9891.5</v>
      </c>
      <c r="Y273" s="107">
        <f>'[4]2020 ER Pension Amts'!Z266</f>
        <v>234481.37</v>
      </c>
      <c r="Z273" s="107">
        <f>'[4]2020 ER Pension Amts'!AA266</f>
        <v>13106403.25</v>
      </c>
    </row>
    <row r="274" spans="1:26" s="9" customFormat="1" ht="15" customHeight="1" x14ac:dyDescent="0.3">
      <c r="A274" s="105" t="str">
        <f>'[4]2020 ER Pension Amts'!A267</f>
        <v xml:space="preserve"> 24-954</v>
      </c>
      <c r="B274" s="106" t="str">
        <f>'[4]2020 ER Pension Amts'!B267</f>
        <v>LOUISIANA LEGISLATIVE AUDITOR</v>
      </c>
      <c r="C274" s="107">
        <f>'[4]2020 ER Pension Amts'!C267</f>
        <v>19240263</v>
      </c>
      <c r="D274" s="107">
        <f>'[4]2020 ER Pension Amts'!D267</f>
        <v>7715345.4630000005</v>
      </c>
      <c r="E274" s="108">
        <f>'[4]2020 ER Pension Amts'!E267</f>
        <v>0.40100000000000002</v>
      </c>
      <c r="F274" s="107">
        <f>'[4]2020 ER Pension Amts'!F267</f>
        <v>75869896.829999998</v>
      </c>
      <c r="G274" s="109">
        <f>'[4]2020 ER Pension Amts'!G267</f>
        <v>9.1733700000000001E-3</v>
      </c>
      <c r="H274" s="109">
        <f>'[4]2020 ER Pension Amts'!H267</f>
        <v>9.1703400000000008E-3</v>
      </c>
      <c r="I274" s="109">
        <f>'[4]2020 ER Pension Amts'!I267</f>
        <v>3.0299999999999998E-6</v>
      </c>
      <c r="J274" s="107">
        <f>'[4]2020 ER Pension Amts'!J267</f>
        <v>9775507.0899999999</v>
      </c>
      <c r="K274" s="107">
        <f>'[4]2020 ER Pension Amts'!K267</f>
        <v>0</v>
      </c>
      <c r="L274" s="107">
        <f>'[4]2020 ER Pension Amts'!L267</f>
        <v>242759.48</v>
      </c>
      <c r="M274" s="107">
        <f>'[4]2020 ER Pension Amts'!P267+'[4]2020 ER Pension Amts'!M267</f>
        <v>11090724.98</v>
      </c>
      <c r="N274" s="107">
        <f>'[4]2020 ER Pension Amts'!N267</f>
        <v>-728626.62</v>
      </c>
      <c r="O274" s="107">
        <f>'[4]2020 ER Pension Amts'!O267</f>
        <v>0</v>
      </c>
      <c r="P274" s="107">
        <f>'[4]2020 ER Pension Amts'!Q267</f>
        <v>1412544.39</v>
      </c>
      <c r="Q274" s="107">
        <f>'[4]2020 ER Pension Amts'!R267</f>
        <v>3198352.52</v>
      </c>
      <c r="R274" s="107">
        <f>'[4]2020 ER Pension Amts'!S267</f>
        <v>3427316.96</v>
      </c>
      <c r="S274" s="107">
        <f>'[4]2020 ER Pension Amts'!T267</f>
        <v>2566643.96</v>
      </c>
      <c r="T274" s="107">
        <f>'[4]2020 ER Pension Amts'!U267</f>
        <v>93232298.810000002</v>
      </c>
      <c r="U274" s="107">
        <f>'[4]2020 ER Pension Amts'!V267</f>
        <v>61135984.520000003</v>
      </c>
      <c r="V274" s="107">
        <f>'[4]2020 ER Pension Amts'!W267</f>
        <v>66438318.270000003</v>
      </c>
      <c r="W274" s="107">
        <f>'[4]2020 ER Pension Amts'!X267</f>
        <v>21952.09</v>
      </c>
      <c r="X274" s="107">
        <f>-'[4]2020 ER Pension Amts'!Y267</f>
        <v>45.61</v>
      </c>
      <c r="Y274" s="107">
        <f>'[4]2020 ER Pension Amts'!Z267</f>
        <v>1081.32</v>
      </c>
      <c r="Z274" s="107">
        <f>'[4]2020 ER Pension Amts'!AA267</f>
        <v>7835138.4699999997</v>
      </c>
    </row>
    <row r="275" spans="1:26" s="9" customFormat="1" ht="15" customHeight="1" x14ac:dyDescent="0.3">
      <c r="A275" s="105" t="str">
        <f>'[4]2020 ER Pension Amts'!A268</f>
        <v xml:space="preserve"> LsrAgy00030</v>
      </c>
      <c r="B275" s="106" t="str">
        <f>'[4]2020 ER Pension Amts'!B268</f>
        <v>LOUISIANA LOTTERY CORPORATION</v>
      </c>
      <c r="C275" s="107">
        <f>'[4]2020 ER Pension Amts'!C268</f>
        <v>83868</v>
      </c>
      <c r="D275" s="107">
        <f>'[4]2020 ER Pension Amts'!D268</f>
        <v>33631.067999999999</v>
      </c>
      <c r="E275" s="108">
        <f>'[4]2020 ER Pension Amts'!E268</f>
        <v>0.40100000000000002</v>
      </c>
      <c r="F275" s="107">
        <f>'[4]2020 ER Pension Amts'!F268</f>
        <v>330744.01</v>
      </c>
      <c r="G275" s="109">
        <f>'[4]2020 ER Pension Amts'!G268</f>
        <v>3.9990000000000002E-5</v>
      </c>
      <c r="H275" s="109">
        <f>'[4]2020 ER Pension Amts'!H268</f>
        <v>4.176E-5</v>
      </c>
      <c r="I275" s="109">
        <f>'[4]2020 ER Pension Amts'!I268</f>
        <v>-1.77E-6</v>
      </c>
      <c r="J275" s="107">
        <f>'[4]2020 ER Pension Amts'!J268</f>
        <v>42614.93</v>
      </c>
      <c r="K275" s="107">
        <f>'[4]2020 ER Pension Amts'!K268</f>
        <v>0</v>
      </c>
      <c r="L275" s="107">
        <f>'[4]2020 ER Pension Amts'!L268</f>
        <v>1058.28</v>
      </c>
      <c r="M275" s="107">
        <f>'[4]2020 ER Pension Amts'!P268+'[4]2020 ER Pension Amts'!M268</f>
        <v>48348.44</v>
      </c>
      <c r="N275" s="107">
        <f>'[4]2020 ER Pension Amts'!N268</f>
        <v>-3176.34</v>
      </c>
      <c r="O275" s="107">
        <f>'[4]2020 ER Pension Amts'!O268</f>
        <v>0</v>
      </c>
      <c r="P275" s="107">
        <f>'[4]2020 ER Pension Amts'!Q268</f>
        <v>6157.79</v>
      </c>
      <c r="Q275" s="107">
        <f>'[4]2020 ER Pension Amts'!R268</f>
        <v>13942.76</v>
      </c>
      <c r="R275" s="107">
        <f>'[4]2020 ER Pension Amts'!S268</f>
        <v>14940.9</v>
      </c>
      <c r="S275" s="107">
        <f>'[4]2020 ER Pension Amts'!T268</f>
        <v>11188.92</v>
      </c>
      <c r="T275" s="107">
        <f>'[4]2020 ER Pension Amts'!U268</f>
        <v>406432.93</v>
      </c>
      <c r="U275" s="107">
        <f>'[4]2020 ER Pension Amts'!V268</f>
        <v>266513.62</v>
      </c>
      <c r="V275" s="107">
        <f>'[4]2020 ER Pension Amts'!W268</f>
        <v>302547.58</v>
      </c>
      <c r="W275" s="107">
        <f>'[4]2020 ER Pension Amts'!X268</f>
        <v>-12823.5</v>
      </c>
      <c r="X275" s="107">
        <f>-'[4]2020 ER Pension Amts'!Y268</f>
        <v>-26.65</v>
      </c>
      <c r="Y275" s="107">
        <f>'[4]2020 ER Pension Amts'!Z268</f>
        <v>-631.66</v>
      </c>
      <c r="Z275" s="107">
        <f>'[4]2020 ER Pension Amts'!AA268</f>
        <v>34156.17</v>
      </c>
    </row>
    <row r="276" spans="1:26" s="9" customFormat="1" ht="15" customHeight="1" x14ac:dyDescent="0.3">
      <c r="A276" s="105">
        <f>'[4]2020 ER Pension Amts'!A269</f>
        <v>201114</v>
      </c>
      <c r="B276" s="106" t="str">
        <f>'[4]2020 ER Pension Amts'!B269</f>
        <v>LOUISIANA MOTOR VEHICLE COMMISSION</v>
      </c>
      <c r="C276" s="107">
        <f>'[4]2020 ER Pension Amts'!C269</f>
        <v>1131291.24</v>
      </c>
      <c r="D276" s="107">
        <f>'[4]2020 ER Pension Amts'!D269</f>
        <v>453647.78723999998</v>
      </c>
      <c r="E276" s="108">
        <f>'[4]2020 ER Pension Amts'!E269</f>
        <v>0.40100000000000002</v>
      </c>
      <c r="F276" s="107">
        <f>'[4]2020 ER Pension Amts'!F269</f>
        <v>4461032.8499999996</v>
      </c>
      <c r="G276" s="109">
        <f>'[4]2020 ER Pension Amts'!G269</f>
        <v>5.3938E-4</v>
      </c>
      <c r="H276" s="109">
        <f>'[4]2020 ER Pension Amts'!H269</f>
        <v>5.2495999999999999E-4</v>
      </c>
      <c r="I276" s="109">
        <f>'[4]2020 ER Pension Amts'!I269</f>
        <v>1.4419999999999999E-5</v>
      </c>
      <c r="J276" s="107">
        <f>'[4]2020 ER Pension Amts'!J269</f>
        <v>574784.73</v>
      </c>
      <c r="K276" s="107">
        <f>'[4]2020 ER Pension Amts'!K269</f>
        <v>0</v>
      </c>
      <c r="L276" s="107">
        <f>'[4]2020 ER Pension Amts'!L269</f>
        <v>14273.88</v>
      </c>
      <c r="M276" s="107">
        <f>'[4]2020 ER Pension Amts'!P269+'[4]2020 ER Pension Amts'!M269</f>
        <v>652117.51</v>
      </c>
      <c r="N276" s="107">
        <f>'[4]2020 ER Pension Amts'!N269</f>
        <v>-42842.12</v>
      </c>
      <c r="O276" s="107">
        <f>'[4]2020 ER Pension Amts'!O269</f>
        <v>0</v>
      </c>
      <c r="P276" s="107">
        <f>'[4]2020 ER Pension Amts'!Q269</f>
        <v>83055.429999999993</v>
      </c>
      <c r="Q276" s="107">
        <f>'[4]2020 ER Pension Amts'!R269</f>
        <v>188058.19</v>
      </c>
      <c r="R276" s="107">
        <f>'[4]2020 ER Pension Amts'!S269</f>
        <v>201520.95</v>
      </c>
      <c r="S276" s="107">
        <f>'[4]2020 ER Pension Amts'!T269</f>
        <v>150914.70000000001</v>
      </c>
      <c r="T276" s="107">
        <f>'[4]2020 ER Pension Amts'!U269</f>
        <v>5481915.2999999998</v>
      </c>
      <c r="U276" s="107">
        <f>'[4]2020 ER Pension Amts'!V269</f>
        <v>3594701.55</v>
      </c>
      <c r="V276" s="107">
        <f>'[4]2020 ER Pension Amts'!W269</f>
        <v>3803289.69</v>
      </c>
      <c r="W276" s="107">
        <f>'[4]2020 ER Pension Amts'!X269</f>
        <v>104471.65</v>
      </c>
      <c r="X276" s="107">
        <f>-'[4]2020 ER Pension Amts'!Y269</f>
        <v>217.08</v>
      </c>
      <c r="Y276" s="107">
        <f>'[4]2020 ER Pension Amts'!Z269</f>
        <v>5146.0600000000004</v>
      </c>
      <c r="Z276" s="107">
        <f>'[4]2020 ER Pension Amts'!AA269</f>
        <v>460694.05</v>
      </c>
    </row>
    <row r="277" spans="1:26" s="9" customFormat="1" ht="15" customHeight="1" x14ac:dyDescent="0.3">
      <c r="A277" s="105">
        <f>'[4]2020 ER Pension Amts'!A270</f>
        <v>71554</v>
      </c>
      <c r="B277" s="106" t="str">
        <f>'[4]2020 ER Pension Amts'!B270</f>
        <v>LOUISIANA PHYSICAL THERAPY BOARD</v>
      </c>
      <c r="C277" s="107">
        <f>'[4]2020 ER Pension Amts'!C270</f>
        <v>197990.28</v>
      </c>
      <c r="D277" s="107">
        <f>'[4]2020 ER Pension Amts'!D270</f>
        <v>79394.102280000006</v>
      </c>
      <c r="E277" s="108">
        <f>'[4]2020 ER Pension Amts'!E270</f>
        <v>0.40100000000000002</v>
      </c>
      <c r="F277" s="107">
        <f>'[4]2020 ER Pension Amts'!F270</f>
        <v>780751.05</v>
      </c>
      <c r="G277" s="109">
        <f>'[4]2020 ER Pension Amts'!G270</f>
        <v>9.4400000000000004E-5</v>
      </c>
      <c r="H277" s="109">
        <f>'[4]2020 ER Pension Amts'!H270</f>
        <v>9.5039999999999998E-5</v>
      </c>
      <c r="I277" s="109">
        <f>'[4]2020 ER Pension Amts'!I270</f>
        <v>-6.4000000000000001E-7</v>
      </c>
      <c r="J277" s="107">
        <f>'[4]2020 ER Pension Amts'!J270</f>
        <v>100596.39</v>
      </c>
      <c r="K277" s="107">
        <f>'[4]2020 ER Pension Amts'!K270</f>
        <v>0</v>
      </c>
      <c r="L277" s="107">
        <f>'[4]2020 ER Pension Amts'!L270</f>
        <v>2498.15</v>
      </c>
      <c r="M277" s="107">
        <f>'[4]2020 ER Pension Amts'!P270+'[4]2020 ER Pension Amts'!M270</f>
        <v>114130.85</v>
      </c>
      <c r="N277" s="107">
        <f>'[4]2020 ER Pension Amts'!N270</f>
        <v>-7498.05</v>
      </c>
      <c r="O277" s="107">
        <f>'[4]2020 ER Pension Amts'!O270</f>
        <v>0</v>
      </c>
      <c r="P277" s="107">
        <f>'[4]2020 ER Pension Amts'!Q270</f>
        <v>14536.01</v>
      </c>
      <c r="Q277" s="107">
        <f>'[4]2020 ER Pension Amts'!R270</f>
        <v>32913.15</v>
      </c>
      <c r="R277" s="107">
        <f>'[4]2020 ER Pension Amts'!S270</f>
        <v>35269.339999999997</v>
      </c>
      <c r="S277" s="107">
        <f>'[4]2020 ER Pension Amts'!T270</f>
        <v>26412.45</v>
      </c>
      <c r="T277" s="107">
        <f>'[4]2020 ER Pension Amts'!U270</f>
        <v>959421.57</v>
      </c>
      <c r="U277" s="107">
        <f>'[4]2020 ER Pension Amts'!V270</f>
        <v>629129.42000000004</v>
      </c>
      <c r="V277" s="107">
        <f>'[4]2020 ER Pension Amts'!W270</f>
        <v>688556.56</v>
      </c>
      <c r="W277" s="107">
        <f>'[4]2020 ER Pension Amts'!X270</f>
        <v>-4636.74</v>
      </c>
      <c r="X277" s="107">
        <f>-'[4]2020 ER Pension Amts'!Y270</f>
        <v>-9.6300000000000008</v>
      </c>
      <c r="Y277" s="107">
        <f>'[4]2020 ER Pension Amts'!Z270</f>
        <v>-228.4</v>
      </c>
      <c r="Z277" s="107">
        <f>'[4]2020 ER Pension Amts'!AA270</f>
        <v>80628.72</v>
      </c>
    </row>
    <row r="278" spans="1:26" s="9" customFormat="1" ht="15" customHeight="1" x14ac:dyDescent="0.3">
      <c r="A278" s="105" t="str">
        <f>'[4]2020 ER Pension Amts'!A271</f>
        <v xml:space="preserve"> LsrAgy00520</v>
      </c>
      <c r="B278" s="106" t="str">
        <f>'[4]2020 ER Pension Amts'!B271</f>
        <v>LOUISIANA STATE UNIVERSITY</v>
      </c>
      <c r="C278" s="107">
        <f>'[4]2020 ER Pension Amts'!C271</f>
        <v>60490985.539999999</v>
      </c>
      <c r="D278" s="107">
        <f>'[4]2020 ER Pension Amts'!D271</f>
        <v>24406550.72902</v>
      </c>
      <c r="E278" s="108">
        <f>'[4]2020 ER Pension Amts'!E271</f>
        <v>0.4034741</v>
      </c>
      <c r="F278" s="107">
        <f>'[4]2020 ER Pension Amts'!F271</f>
        <v>240005023.19</v>
      </c>
      <c r="G278" s="109">
        <f>'[4]2020 ER Pension Amts'!G271</f>
        <v>2.9018820000000001E-2</v>
      </c>
      <c r="H278" s="109">
        <f>'[4]2020 ER Pension Amts'!H271</f>
        <v>2.9717560000000001E-2</v>
      </c>
      <c r="I278" s="109">
        <f>'[4]2020 ER Pension Amts'!I271</f>
        <v>-6.9873999999999999E-4</v>
      </c>
      <c r="J278" s="107">
        <f>'[4]2020 ER Pension Amts'!J271</f>
        <v>30923606.120000001</v>
      </c>
      <c r="K278" s="107">
        <f>'[4]2020 ER Pension Amts'!K271</f>
        <v>0</v>
      </c>
      <c r="L278" s="107">
        <f>'[4]2020 ER Pension Amts'!L271</f>
        <v>767939.54</v>
      </c>
      <c r="M278" s="107">
        <f>'[4]2020 ER Pension Amts'!P271+'[4]2020 ER Pension Amts'!M271</f>
        <v>35084135.039999999</v>
      </c>
      <c r="N278" s="107">
        <f>'[4]2020 ER Pension Amts'!N271</f>
        <v>-2304920.1</v>
      </c>
      <c r="O278" s="107">
        <f>'[4]2020 ER Pension Amts'!O271</f>
        <v>0</v>
      </c>
      <c r="P278" s="107">
        <f>'[4]2020 ER Pension Amts'!Q271</f>
        <v>4468409.24</v>
      </c>
      <c r="Q278" s="107">
        <f>'[4]2020 ER Pension Amts'!R271</f>
        <v>10117592.130000001</v>
      </c>
      <c r="R278" s="107">
        <f>'[4]2020 ER Pension Amts'!S271</f>
        <v>10841892.77</v>
      </c>
      <c r="S278" s="107">
        <f>'[4]2020 ER Pension Amts'!T271</f>
        <v>8119260.3399999999</v>
      </c>
      <c r="T278" s="107">
        <f>'[4]2020 ER Pension Amts'!U271</f>
        <v>294928831.75999999</v>
      </c>
      <c r="U278" s="107">
        <f>'[4]2020 ER Pension Amts'!V271</f>
        <v>193396116.19999999</v>
      </c>
      <c r="V278" s="107">
        <f>'[4]2020 ER Pension Amts'!W271</f>
        <v>215301145.81</v>
      </c>
      <c r="W278" s="107">
        <f>'[4]2020 ER Pension Amts'!X271</f>
        <v>-5062310.72</v>
      </c>
      <c r="X278" s="107">
        <f>-'[4]2020 ER Pension Amts'!Y271</f>
        <v>-10519.12</v>
      </c>
      <c r="Y278" s="107">
        <f>'[4]2020 ER Pension Amts'!Z271</f>
        <v>-249359.28</v>
      </c>
      <c r="Z278" s="107">
        <f>'[4]2020 ER Pension Amts'!AA271</f>
        <v>24785490.260000002</v>
      </c>
    </row>
    <row r="279" spans="1:26" s="9" customFormat="1" ht="15" customHeight="1" x14ac:dyDescent="0.3">
      <c r="A279" s="105">
        <f>'[4]2020 ER Pension Amts'!A272</f>
        <v>71514</v>
      </c>
      <c r="B279" s="106" t="str">
        <f>'[4]2020 ER Pension Amts'!B272</f>
        <v>LOUISIANA TAX FREE SHOPPING</v>
      </c>
      <c r="C279" s="107">
        <f>'[4]2020 ER Pension Amts'!C272</f>
        <v>271852.08</v>
      </c>
      <c r="D279" s="107">
        <f>'[4]2020 ER Pension Amts'!D272</f>
        <v>109012.68408000001</v>
      </c>
      <c r="E279" s="108">
        <f>'[4]2020 ER Pension Amts'!E272</f>
        <v>0.40100000000000002</v>
      </c>
      <c r="F279" s="107">
        <f>'[4]2020 ER Pension Amts'!F272</f>
        <v>1071961.27</v>
      </c>
      <c r="G279" s="109">
        <f>'[4]2020 ER Pension Amts'!G272</f>
        <v>1.2961E-4</v>
      </c>
      <c r="H279" s="109">
        <f>'[4]2020 ER Pension Amts'!H272</f>
        <v>1.2952999999999999E-4</v>
      </c>
      <c r="I279" s="109">
        <f>'[4]2020 ER Pension Amts'!I272</f>
        <v>8.0000000000000002E-8</v>
      </c>
      <c r="J279" s="107">
        <f>'[4]2020 ER Pension Amts'!J272</f>
        <v>138117.56</v>
      </c>
      <c r="K279" s="107">
        <f>'[4]2020 ER Pension Amts'!K272</f>
        <v>0</v>
      </c>
      <c r="L279" s="107">
        <f>'[4]2020 ER Pension Amts'!L272</f>
        <v>3429.93</v>
      </c>
      <c r="M279" s="107">
        <f>'[4]2020 ER Pension Amts'!P272+'[4]2020 ER Pension Amts'!M272</f>
        <v>156700.19</v>
      </c>
      <c r="N279" s="107">
        <f>'[4]2020 ER Pension Amts'!N272</f>
        <v>-10294.719999999999</v>
      </c>
      <c r="O279" s="107">
        <f>'[4]2020 ER Pension Amts'!O272</f>
        <v>0</v>
      </c>
      <c r="P279" s="107">
        <f>'[4]2020 ER Pension Amts'!Q272</f>
        <v>19957.759999999998</v>
      </c>
      <c r="Q279" s="107">
        <f>'[4]2020 ER Pension Amts'!R272</f>
        <v>45189.33</v>
      </c>
      <c r="R279" s="107">
        <f>'[4]2020 ER Pension Amts'!S272</f>
        <v>48424.36</v>
      </c>
      <c r="S279" s="107">
        <f>'[4]2020 ER Pension Amts'!T272</f>
        <v>36263.96</v>
      </c>
      <c r="T279" s="107">
        <f>'[4]2020 ER Pension Amts'!U272</f>
        <v>1317273.6100000001</v>
      </c>
      <c r="U279" s="107">
        <f>'[4]2020 ER Pension Amts'!V272</f>
        <v>863786.69</v>
      </c>
      <c r="V279" s="107">
        <f>'[4]2020 ER Pension Amts'!W272</f>
        <v>938433.62</v>
      </c>
      <c r="W279" s="107">
        <f>'[4]2020 ER Pension Amts'!X272</f>
        <v>579.59</v>
      </c>
      <c r="X279" s="107">
        <f>-'[4]2020 ER Pension Amts'!Y272</f>
        <v>1.2</v>
      </c>
      <c r="Y279" s="107">
        <f>'[4]2020 ER Pension Amts'!Z272</f>
        <v>28.55</v>
      </c>
      <c r="Z279" s="107">
        <f>'[4]2020 ER Pension Amts'!AA272</f>
        <v>110702.21</v>
      </c>
    </row>
    <row r="280" spans="1:26" s="9" customFormat="1" ht="15" customHeight="1" x14ac:dyDescent="0.3">
      <c r="A280" s="105" t="str">
        <f>'[4]2020 ER Pension Amts'!A273</f>
        <v xml:space="preserve"> LsrAgy00058</v>
      </c>
      <c r="B280" s="106" t="str">
        <f>'[4]2020 ER Pension Amts'!B273</f>
        <v>LSU MEDICAL CENTER HEALTH CARE SRV DIV</v>
      </c>
      <c r="C280" s="107">
        <f>'[4]2020 ER Pension Amts'!C273</f>
        <v>1461670.92</v>
      </c>
      <c r="D280" s="107">
        <f>'[4]2020 ER Pension Amts'!D273</f>
        <v>586130.03891999996</v>
      </c>
      <c r="E280" s="108">
        <f>'[4]2020 ER Pension Amts'!E273</f>
        <v>0.40100000000000002</v>
      </c>
      <c r="F280" s="107">
        <f>'[4]2020 ER Pension Amts'!F273</f>
        <v>5763828.46</v>
      </c>
      <c r="G280" s="109">
        <f>'[4]2020 ER Pension Amts'!G273</f>
        <v>6.9689999999999997E-4</v>
      </c>
      <c r="H280" s="109">
        <f>'[4]2020 ER Pension Amts'!H273</f>
        <v>8.0415E-4</v>
      </c>
      <c r="I280" s="109">
        <f>'[4]2020 ER Pension Amts'!I273</f>
        <v>-1.0725E-4</v>
      </c>
      <c r="J280" s="107">
        <f>'[4]2020 ER Pension Amts'!J273</f>
        <v>742644.29</v>
      </c>
      <c r="K280" s="107">
        <f>'[4]2020 ER Pension Amts'!K273</f>
        <v>0</v>
      </c>
      <c r="L280" s="107">
        <f>'[4]2020 ER Pension Amts'!L273</f>
        <v>18442.41</v>
      </c>
      <c r="M280" s="107">
        <f>'[4]2020 ER Pension Amts'!P273+'[4]2020 ER Pension Amts'!M273</f>
        <v>842561.26</v>
      </c>
      <c r="N280" s="107">
        <f>'[4]2020 ER Pension Amts'!N273</f>
        <v>-55353.69</v>
      </c>
      <c r="O280" s="107">
        <f>'[4]2020 ER Pension Amts'!O273</f>
        <v>0</v>
      </c>
      <c r="P280" s="107">
        <f>'[4]2020 ER Pension Amts'!Q273</f>
        <v>107310.86</v>
      </c>
      <c r="Q280" s="107">
        <f>'[4]2020 ER Pension Amts'!R273</f>
        <v>242978.52</v>
      </c>
      <c r="R280" s="107">
        <f>'[4]2020 ER Pension Amts'!S273</f>
        <v>260372.93</v>
      </c>
      <c r="S280" s="107">
        <f>'[4]2020 ER Pension Amts'!T273</f>
        <v>194987.68</v>
      </c>
      <c r="T280" s="107">
        <f>'[4]2020 ER Pension Amts'!U273</f>
        <v>7082848.4000000004</v>
      </c>
      <c r="U280" s="107">
        <f>'[4]2020 ER Pension Amts'!V273</f>
        <v>4644494.62</v>
      </c>
      <c r="V280" s="107">
        <f>'[4]2020 ER Pension Amts'!W273</f>
        <v>5825997.0300000003</v>
      </c>
      <c r="W280" s="107">
        <f>'[4]2020 ER Pension Amts'!X273</f>
        <v>-777016.95</v>
      </c>
      <c r="X280" s="107">
        <f>-'[4]2020 ER Pension Amts'!Y273</f>
        <v>-1614.59</v>
      </c>
      <c r="Y280" s="107">
        <f>'[4]2020 ER Pension Amts'!Z273</f>
        <v>-38274.300000000003</v>
      </c>
      <c r="Z280" s="107">
        <f>'[4]2020 ER Pension Amts'!AA273</f>
        <v>595234.68000000005</v>
      </c>
    </row>
    <row r="281" spans="1:26" s="9" customFormat="1" ht="15" customHeight="1" x14ac:dyDescent="0.3">
      <c r="A281" s="105" t="str">
        <f>'[4]2020 ER Pension Amts'!A274</f>
        <v xml:space="preserve"> LsrAgy00052</v>
      </c>
      <c r="B281" s="106" t="str">
        <f>'[4]2020 ER Pension Amts'!B274</f>
        <v>LSU MEDICAL CENTER IN SHREVEPORT</v>
      </c>
      <c r="C281" s="107">
        <f>'[4]2020 ER Pension Amts'!C274</f>
        <v>12309260.66</v>
      </c>
      <c r="D281" s="107">
        <f>'[4]2020 ER Pension Amts'!D274</f>
        <v>4994282.9369799998</v>
      </c>
      <c r="E281" s="108">
        <f>'[4]2020 ER Pension Amts'!E274</f>
        <v>0.40573369999999997</v>
      </c>
      <c r="F281" s="107">
        <f>'[4]2020 ER Pension Amts'!F274</f>
        <v>49111970.369999997</v>
      </c>
      <c r="G281" s="109">
        <f>'[4]2020 ER Pension Amts'!G274</f>
        <v>5.93809E-3</v>
      </c>
      <c r="H281" s="109">
        <f>'[4]2020 ER Pension Amts'!H274</f>
        <v>6.4594300000000004E-3</v>
      </c>
      <c r="I281" s="109">
        <f>'[4]2020 ER Pension Amts'!I274</f>
        <v>-5.2134000000000002E-4</v>
      </c>
      <c r="J281" s="107">
        <f>'[4]2020 ER Pension Amts'!J274</f>
        <v>6327864.3399999999</v>
      </c>
      <c r="K281" s="107">
        <f>'[4]2020 ER Pension Amts'!K274</f>
        <v>0</v>
      </c>
      <c r="L281" s="107">
        <f>'[4]2020 ER Pension Amts'!L274</f>
        <v>157142.64000000001</v>
      </c>
      <c r="M281" s="107">
        <f>'[4]2020 ER Pension Amts'!P274+'[4]2020 ER Pension Amts'!M274</f>
        <v>7179228.8999999994</v>
      </c>
      <c r="N281" s="107">
        <f>'[4]2020 ER Pension Amts'!N274</f>
        <v>-471653.33</v>
      </c>
      <c r="O281" s="107">
        <f>'[4]2020 ER Pension Amts'!O274</f>
        <v>0</v>
      </c>
      <c r="P281" s="107">
        <f>'[4]2020 ER Pension Amts'!Q274</f>
        <v>914365.79</v>
      </c>
      <c r="Q281" s="107">
        <f>'[4]2020 ER Pension Amts'!R274</f>
        <v>2070352.02</v>
      </c>
      <c r="R281" s="107">
        <f>'[4]2020 ER Pension Amts'!S274</f>
        <v>2218564.88</v>
      </c>
      <c r="S281" s="107">
        <f>'[4]2020 ER Pension Amts'!T274</f>
        <v>1661435.53</v>
      </c>
      <c r="T281" s="107">
        <f>'[4]2020 ER Pension Amts'!U274</f>
        <v>60350970.390000001</v>
      </c>
      <c r="U281" s="107">
        <f>'[4]2020 ER Pension Amts'!V274</f>
        <v>39574439.75</v>
      </c>
      <c r="V281" s="107">
        <f>'[4]2020 ER Pension Amts'!W274</f>
        <v>46798010.340000004</v>
      </c>
      <c r="W281" s="107">
        <f>'[4]2020 ER Pension Amts'!X274</f>
        <v>-3777063.1</v>
      </c>
      <c r="X281" s="107">
        <f>-'[4]2020 ER Pension Amts'!Y274</f>
        <v>-7848.47</v>
      </c>
      <c r="Y281" s="107">
        <f>'[4]2020 ER Pension Amts'!Z274</f>
        <v>-186050.55</v>
      </c>
      <c r="Z281" s="107">
        <f>'[4]2020 ER Pension Amts'!AA274</f>
        <v>5071828.28</v>
      </c>
    </row>
    <row r="282" spans="1:26" s="9" customFormat="1" ht="15" customHeight="1" x14ac:dyDescent="0.3">
      <c r="A282" s="105" t="str">
        <f>'[4]2020 ER Pension Amts'!A275</f>
        <v xml:space="preserve"> 04-146</v>
      </c>
      <c r="B282" s="106" t="str">
        <f>'[4]2020 ER Pension Amts'!B275</f>
        <v>LT GOVERNORS OFFICE</v>
      </c>
      <c r="C282" s="107">
        <f>'[4]2020 ER Pension Amts'!C275</f>
        <v>1114564.92</v>
      </c>
      <c r="D282" s="107">
        <f>'[4]2020 ER Pension Amts'!D275</f>
        <v>442498.0134</v>
      </c>
      <c r="E282" s="108">
        <f>'[4]2020 ER Pension Amts'!E275</f>
        <v>0.39701409999999998</v>
      </c>
      <c r="F282" s="107">
        <f>'[4]2020 ER Pension Amts'!F275</f>
        <v>4351363.8</v>
      </c>
      <c r="G282" s="109">
        <f>'[4]2020 ER Pension Amts'!G275</f>
        <v>5.2612000000000004E-4</v>
      </c>
      <c r="H282" s="109">
        <f>'[4]2020 ER Pension Amts'!H275</f>
        <v>5.8556999999999999E-4</v>
      </c>
      <c r="I282" s="109">
        <f>'[4]2020 ER Pension Amts'!I275</f>
        <v>-5.9450000000000002E-5</v>
      </c>
      <c r="J282" s="107">
        <f>'[4]2020 ER Pension Amts'!J275</f>
        <v>560654.35</v>
      </c>
      <c r="K282" s="107">
        <f>'[4]2020 ER Pension Amts'!K275</f>
        <v>0</v>
      </c>
      <c r="L282" s="107">
        <f>'[4]2020 ER Pension Amts'!L275</f>
        <v>13922.98</v>
      </c>
      <c r="M282" s="107">
        <f>'[4]2020 ER Pension Amts'!P275+'[4]2020 ER Pension Amts'!M275</f>
        <v>636086</v>
      </c>
      <c r="N282" s="107">
        <f>'[4]2020 ER Pension Amts'!N275</f>
        <v>-41788.9</v>
      </c>
      <c r="O282" s="107">
        <f>'[4]2020 ER Pension Amts'!O275</f>
        <v>0</v>
      </c>
      <c r="P282" s="107">
        <f>'[4]2020 ER Pension Amts'!Q275</f>
        <v>81013.61</v>
      </c>
      <c r="Q282" s="107">
        <f>'[4]2020 ER Pension Amts'!R275</f>
        <v>183435.01</v>
      </c>
      <c r="R282" s="107">
        <f>'[4]2020 ER Pension Amts'!S275</f>
        <v>196566.8</v>
      </c>
      <c r="S282" s="107">
        <f>'[4]2020 ER Pension Amts'!T275</f>
        <v>147204.65</v>
      </c>
      <c r="T282" s="107">
        <f>'[4]2020 ER Pension Amts'!U275</f>
        <v>5347149.09</v>
      </c>
      <c r="U282" s="107">
        <f>'[4]2020 ER Pension Amts'!V275</f>
        <v>3506330.19</v>
      </c>
      <c r="V282" s="107">
        <f>'[4]2020 ER Pension Amts'!W275</f>
        <v>4242403.88</v>
      </c>
      <c r="W282" s="107">
        <f>'[4]2020 ER Pension Amts'!X275</f>
        <v>-430710.1</v>
      </c>
      <c r="X282" s="107">
        <f>-'[4]2020 ER Pension Amts'!Y275</f>
        <v>-894.98</v>
      </c>
      <c r="Y282" s="107">
        <f>'[4]2020 ER Pension Amts'!Z275</f>
        <v>-21215.919999999998</v>
      </c>
      <c r="Z282" s="107">
        <f>'[4]2020 ER Pension Amts'!AA275</f>
        <v>449368.45</v>
      </c>
    </row>
    <row r="283" spans="1:26" s="9" customFormat="1" ht="15" customHeight="1" x14ac:dyDescent="0.3">
      <c r="A283" s="105" t="str">
        <f>'[4]2020 ER Pension Amts'!A276</f>
        <v xml:space="preserve"> LsrAgy00255</v>
      </c>
      <c r="B283" s="106" t="str">
        <f>'[4]2020 ER Pension Amts'!B276</f>
        <v>MADISON PARISH PORT HARBOR &amp; TERMINAL</v>
      </c>
      <c r="C283" s="107">
        <f>'[4]2020 ER Pension Amts'!C276</f>
        <v>140799.96</v>
      </c>
      <c r="D283" s="107">
        <f>'[4]2020 ER Pension Amts'!D276</f>
        <v>56460.783960000001</v>
      </c>
      <c r="E283" s="108">
        <f>'[4]2020 ER Pension Amts'!E276</f>
        <v>0.40100000000000002</v>
      </c>
      <c r="F283" s="107">
        <f>'[4]2020 ER Pension Amts'!F276</f>
        <v>555209.93999999994</v>
      </c>
      <c r="G283" s="109">
        <f>'[4]2020 ER Pension Amts'!G276</f>
        <v>6.7130000000000003E-5</v>
      </c>
      <c r="H283" s="109">
        <f>'[4]2020 ER Pension Amts'!H276</f>
        <v>6.4350000000000006E-5</v>
      </c>
      <c r="I283" s="109">
        <f>'[4]2020 ER Pension Amts'!I276</f>
        <v>2.7800000000000001E-6</v>
      </c>
      <c r="J283" s="107">
        <f>'[4]2020 ER Pension Amts'!J276</f>
        <v>71536.39</v>
      </c>
      <c r="K283" s="107">
        <f>'[4]2020 ER Pension Amts'!K276</f>
        <v>0</v>
      </c>
      <c r="L283" s="107">
        <f>'[4]2020 ER Pension Amts'!L276</f>
        <v>1776.49</v>
      </c>
      <c r="M283" s="107">
        <f>'[4]2020 ER Pension Amts'!P276+'[4]2020 ER Pension Amts'!M276</f>
        <v>81161.06</v>
      </c>
      <c r="N283" s="107">
        <f>'[4]2020 ER Pension Amts'!N276</f>
        <v>-5332.03</v>
      </c>
      <c r="O283" s="107">
        <f>'[4]2020 ER Pension Amts'!O276</f>
        <v>0</v>
      </c>
      <c r="P283" s="107">
        <f>'[4]2020 ER Pension Amts'!Q276</f>
        <v>10336.89</v>
      </c>
      <c r="Q283" s="107">
        <f>'[4]2020 ER Pension Amts'!R276</f>
        <v>23405.29</v>
      </c>
      <c r="R283" s="107">
        <f>'[4]2020 ER Pension Amts'!S276</f>
        <v>25080.84</v>
      </c>
      <c r="S283" s="107">
        <f>'[4]2020 ER Pension Amts'!T276</f>
        <v>18782.5</v>
      </c>
      <c r="T283" s="107">
        <f>'[4]2020 ER Pension Amts'!U276</f>
        <v>682266.63</v>
      </c>
      <c r="U283" s="107">
        <f>'[4]2020 ER Pension Amts'!V276</f>
        <v>447388.33</v>
      </c>
      <c r="V283" s="107">
        <f>'[4]2020 ER Pension Amts'!W276</f>
        <v>466210.17</v>
      </c>
      <c r="W283" s="107">
        <f>'[4]2020 ER Pension Amts'!X276</f>
        <v>20140.86</v>
      </c>
      <c r="X283" s="107">
        <f>-'[4]2020 ER Pension Amts'!Y276</f>
        <v>41.85</v>
      </c>
      <c r="Y283" s="107">
        <f>'[4]2020 ER Pension Amts'!Z276</f>
        <v>992.1</v>
      </c>
      <c r="Z283" s="107">
        <f>'[4]2020 ER Pension Amts'!AA276</f>
        <v>57336.93</v>
      </c>
    </row>
    <row r="284" spans="1:26" s="9" customFormat="1" ht="15" customHeight="1" x14ac:dyDescent="0.3">
      <c r="A284" s="105" t="str">
        <f>'[4]2020 ER Pension Amts'!A277</f>
        <v xml:space="preserve"> LsrAgy00710</v>
      </c>
      <c r="B284" s="106" t="str">
        <f>'[4]2020 ER Pension Amts'!B277</f>
        <v>MARKSVILLE CITY COURT</v>
      </c>
      <c r="C284" s="107">
        <f>'[4]2020 ER Pension Amts'!C277</f>
        <v>52766.5</v>
      </c>
      <c r="D284" s="107">
        <f>'[4]2020 ER Pension Amts'!D277</f>
        <v>22425.762500000001</v>
      </c>
      <c r="E284" s="108">
        <f>'[4]2020 ER Pension Amts'!E277</f>
        <v>0.42499999999999999</v>
      </c>
      <c r="F284" s="107">
        <f>'[4]2020 ER Pension Amts'!F277</f>
        <v>220496.01</v>
      </c>
      <c r="G284" s="109">
        <f>'[4]2020 ER Pension Amts'!G277</f>
        <v>2.6659999999999999E-5</v>
      </c>
      <c r="H284" s="109">
        <f>'[4]2020 ER Pension Amts'!H277</f>
        <v>2.8439999999999999E-5</v>
      </c>
      <c r="I284" s="109">
        <f>'[4]2020 ER Pension Amts'!I277</f>
        <v>-1.7799999999999999E-6</v>
      </c>
      <c r="J284" s="107">
        <f>'[4]2020 ER Pension Amts'!J277</f>
        <v>28409.95</v>
      </c>
      <c r="K284" s="107">
        <f>'[4]2020 ER Pension Amts'!K277</f>
        <v>0</v>
      </c>
      <c r="L284" s="107">
        <f>'[4]2020 ER Pension Amts'!L277</f>
        <v>705.52</v>
      </c>
      <c r="M284" s="107">
        <f>'[4]2020 ER Pension Amts'!P277+'[4]2020 ER Pension Amts'!M277</f>
        <v>32232.29</v>
      </c>
      <c r="N284" s="107">
        <f>'[4]2020 ER Pension Amts'!N277</f>
        <v>-2117.56</v>
      </c>
      <c r="O284" s="107">
        <f>'[4]2020 ER Pension Amts'!O277</f>
        <v>0</v>
      </c>
      <c r="P284" s="107">
        <f>'[4]2020 ER Pension Amts'!Q277</f>
        <v>4105.1899999999996</v>
      </c>
      <c r="Q284" s="107">
        <f>'[4]2020 ER Pension Amts'!R277</f>
        <v>9295.17</v>
      </c>
      <c r="R284" s="107">
        <f>'[4]2020 ER Pension Amts'!S277</f>
        <v>9960.6</v>
      </c>
      <c r="S284" s="107">
        <f>'[4]2020 ER Pension Amts'!T277</f>
        <v>7459.28</v>
      </c>
      <c r="T284" s="107">
        <f>'[4]2020 ER Pension Amts'!U277</f>
        <v>270955.28999999998</v>
      </c>
      <c r="U284" s="107">
        <f>'[4]2020 ER Pension Amts'!V277</f>
        <v>177675.74</v>
      </c>
      <c r="V284" s="107">
        <f>'[4]2020 ER Pension Amts'!W277</f>
        <v>206045.33</v>
      </c>
      <c r="W284" s="107">
        <f>'[4]2020 ER Pension Amts'!X277</f>
        <v>-12895.95</v>
      </c>
      <c r="X284" s="107">
        <f>-'[4]2020 ER Pension Amts'!Y277</f>
        <v>-26.8</v>
      </c>
      <c r="Y284" s="107">
        <f>'[4]2020 ER Pension Amts'!Z277</f>
        <v>-635.23</v>
      </c>
      <c r="Z284" s="107">
        <f>'[4]2020 ER Pension Amts'!AA277</f>
        <v>22770.78</v>
      </c>
    </row>
    <row r="285" spans="1:26" s="9" customFormat="1" ht="15" customHeight="1" x14ac:dyDescent="0.3">
      <c r="A285" s="105">
        <f>'[4]2020 ER Pension Amts'!A278</f>
        <v>2026</v>
      </c>
      <c r="B285" s="106" t="str">
        <f>'[4]2020 ER Pension Amts'!B278</f>
        <v>METROPOLITAN HUMAN SERVICES DISTRICT</v>
      </c>
      <c r="C285" s="107">
        <f>'[4]2020 ER Pension Amts'!C278</f>
        <v>7322080</v>
      </c>
      <c r="D285" s="107">
        <f>'[4]2020 ER Pension Amts'!D278</f>
        <v>2936154.08</v>
      </c>
      <c r="E285" s="108">
        <f>'[4]2020 ER Pension Amts'!E278</f>
        <v>0.40100000000000002</v>
      </c>
      <c r="F285" s="107">
        <f>'[4]2020 ER Pension Amts'!F278</f>
        <v>28873067.07</v>
      </c>
      <c r="G285" s="109">
        <f>'[4]2020 ER Pension Amts'!G278</f>
        <v>3.4910200000000001E-3</v>
      </c>
      <c r="H285" s="109">
        <f>'[4]2020 ER Pension Amts'!H278</f>
        <v>3.8034599999999998E-3</v>
      </c>
      <c r="I285" s="109">
        <f>'[4]2020 ER Pension Amts'!I278</f>
        <v>-3.1243999999999998E-4</v>
      </c>
      <c r="J285" s="107">
        <f>'[4]2020 ER Pension Amts'!J278</f>
        <v>3720169.44</v>
      </c>
      <c r="K285" s="107">
        <f>'[4]2020 ER Pension Amts'!K278</f>
        <v>0</v>
      </c>
      <c r="L285" s="107">
        <f>'[4]2020 ER Pension Amts'!L278</f>
        <v>92384.61</v>
      </c>
      <c r="M285" s="107">
        <f>'[4]2020 ER Pension Amts'!P278+'[4]2020 ER Pension Amts'!M278</f>
        <v>4220689.09</v>
      </c>
      <c r="N285" s="107">
        <f>'[4]2020 ER Pension Amts'!N278</f>
        <v>-277286.33</v>
      </c>
      <c r="O285" s="107">
        <f>'[4]2020 ER Pension Amts'!O278</f>
        <v>0</v>
      </c>
      <c r="P285" s="107">
        <f>'[4]2020 ER Pension Amts'!Q278</f>
        <v>537558.25</v>
      </c>
      <c r="Q285" s="107">
        <f>'[4]2020 ER Pension Amts'!R278</f>
        <v>1217165.8400000001</v>
      </c>
      <c r="R285" s="107">
        <f>'[4]2020 ER Pension Amts'!S278</f>
        <v>1304300.6100000001</v>
      </c>
      <c r="S285" s="107">
        <f>'[4]2020 ER Pension Amts'!T278</f>
        <v>976762.67</v>
      </c>
      <c r="T285" s="107">
        <f>'[4]2020 ER Pension Amts'!U278</f>
        <v>35480507.140000001</v>
      </c>
      <c r="U285" s="107">
        <f>'[4]2020 ER Pension Amts'!V278</f>
        <v>23265925.68</v>
      </c>
      <c r="V285" s="107">
        <f>'[4]2020 ER Pension Amts'!W278</f>
        <v>27555737.960000001</v>
      </c>
      <c r="W285" s="107">
        <f>'[4]2020 ER Pension Amts'!X278</f>
        <v>-2263600.71</v>
      </c>
      <c r="X285" s="107">
        <f>-'[4]2020 ER Pension Amts'!Y278</f>
        <v>-4703.6000000000004</v>
      </c>
      <c r="Y285" s="107">
        <f>'[4]2020 ER Pension Amts'!Z278</f>
        <v>-111500.43</v>
      </c>
      <c r="Z285" s="107">
        <f>'[4]2020 ER Pension Amts'!AA278</f>
        <v>2981742.27</v>
      </c>
    </row>
    <row r="286" spans="1:26" s="9" customFormat="1" ht="15" customHeight="1" x14ac:dyDescent="0.3">
      <c r="A286" s="105" t="str">
        <f>'[4]2020 ER Pension Amts'!A279</f>
        <v xml:space="preserve"> LsrAgy00771</v>
      </c>
      <c r="B286" s="106" t="str">
        <f>'[4]2020 ER Pension Amts'!B279</f>
        <v>MINDEN CITY COURT</v>
      </c>
      <c r="C286" s="107">
        <f>'[4]2020 ER Pension Amts'!C279</f>
        <v>0</v>
      </c>
      <c r="D286" s="107">
        <f>'[4]2020 ER Pension Amts'!D279</f>
        <v>0</v>
      </c>
      <c r="E286" s="108">
        <f>'[4]2020 ER Pension Amts'!E279</f>
        <v>0</v>
      </c>
      <c r="F286" s="107">
        <f>'[4]2020 ER Pension Amts'!F279</f>
        <v>0</v>
      </c>
      <c r="G286" s="109">
        <f>'[4]2020 ER Pension Amts'!G279</f>
        <v>0</v>
      </c>
      <c r="H286" s="109">
        <f>'[4]2020 ER Pension Amts'!H279</f>
        <v>4.7540000000000002E-5</v>
      </c>
      <c r="I286" s="109">
        <f>'[4]2020 ER Pension Amts'!I279</f>
        <v>-4.7540000000000002E-5</v>
      </c>
      <c r="J286" s="107">
        <f>'[4]2020 ER Pension Amts'!J279</f>
        <v>0</v>
      </c>
      <c r="K286" s="107">
        <f>'[4]2020 ER Pension Amts'!K279</f>
        <v>0</v>
      </c>
      <c r="L286" s="107">
        <f>'[4]2020 ER Pension Amts'!L279</f>
        <v>0</v>
      </c>
      <c r="M286" s="107">
        <f>'[4]2020 ER Pension Amts'!P279+'[4]2020 ER Pension Amts'!M279</f>
        <v>0</v>
      </c>
      <c r="N286" s="107">
        <f>'[4]2020 ER Pension Amts'!N279</f>
        <v>0</v>
      </c>
      <c r="O286" s="107">
        <f>'[4]2020 ER Pension Amts'!O279</f>
        <v>0</v>
      </c>
      <c r="P286" s="107">
        <f>'[4]2020 ER Pension Amts'!Q279</f>
        <v>0</v>
      </c>
      <c r="Q286" s="107">
        <f>'[4]2020 ER Pension Amts'!R279</f>
        <v>0</v>
      </c>
      <c r="R286" s="107">
        <f>'[4]2020 ER Pension Amts'!S279</f>
        <v>0</v>
      </c>
      <c r="S286" s="107">
        <f>'[4]2020 ER Pension Amts'!T279</f>
        <v>0</v>
      </c>
      <c r="T286" s="107">
        <f>'[4]2020 ER Pension Amts'!U279</f>
        <v>0</v>
      </c>
      <c r="U286" s="107">
        <f>'[4]2020 ER Pension Amts'!V279</f>
        <v>0</v>
      </c>
      <c r="V286" s="107">
        <f>'[4]2020 ER Pension Amts'!W279</f>
        <v>344423.18</v>
      </c>
      <c r="W286" s="107">
        <f>'[4]2020 ER Pension Amts'!X279</f>
        <v>-344423.18</v>
      </c>
      <c r="X286" s="107">
        <f>-'[4]2020 ER Pension Amts'!Y279</f>
        <v>-715.69</v>
      </c>
      <c r="Y286" s="107">
        <f>'[4]2020 ER Pension Amts'!Z279</f>
        <v>-16965.599999999999</v>
      </c>
      <c r="Z286" s="107">
        <f>'[4]2020 ER Pension Amts'!AA279</f>
        <v>0</v>
      </c>
    </row>
    <row r="287" spans="1:26" s="9" customFormat="1" ht="15" customHeight="1" x14ac:dyDescent="0.3">
      <c r="A287" s="105" t="str">
        <f>'[4]2020 ER Pension Amts'!A280</f>
        <v xml:space="preserve"> LsrAgy00086</v>
      </c>
      <c r="B287" s="106" t="str">
        <f>'[4]2020 ER Pension Amts'!B280</f>
        <v>MONROE CITY SCHOOL BOARD</v>
      </c>
      <c r="C287" s="107">
        <f>'[4]2020 ER Pension Amts'!C280</f>
        <v>108402</v>
      </c>
      <c r="D287" s="107">
        <f>'[4]2020 ER Pension Amts'!D280</f>
        <v>43469.201999999997</v>
      </c>
      <c r="E287" s="108">
        <f>'[4]2020 ER Pension Amts'!E280</f>
        <v>0.40100000000000002</v>
      </c>
      <c r="F287" s="107">
        <f>'[4]2020 ER Pension Amts'!F280</f>
        <v>427428.12</v>
      </c>
      <c r="G287" s="109">
        <f>'[4]2020 ER Pension Amts'!G280</f>
        <v>5.168E-5</v>
      </c>
      <c r="H287" s="109">
        <f>'[4]2020 ER Pension Amts'!H280</f>
        <v>9.3540000000000002E-5</v>
      </c>
      <c r="I287" s="109">
        <f>'[4]2020 ER Pension Amts'!I280</f>
        <v>-4.1860000000000002E-5</v>
      </c>
      <c r="J287" s="107">
        <f>'[4]2020 ER Pension Amts'!J280</f>
        <v>55072.26</v>
      </c>
      <c r="K287" s="107">
        <f>'[4]2020 ER Pension Amts'!K280</f>
        <v>0</v>
      </c>
      <c r="L287" s="107">
        <f>'[4]2020 ER Pension Amts'!L280</f>
        <v>1367.63</v>
      </c>
      <c r="M287" s="107">
        <f>'[4]2020 ER Pension Amts'!P280+'[4]2020 ER Pension Amts'!M280</f>
        <v>62481.8</v>
      </c>
      <c r="N287" s="107">
        <f>'[4]2020 ER Pension Amts'!N280</f>
        <v>-4104.8599999999997</v>
      </c>
      <c r="O287" s="107">
        <f>'[4]2020 ER Pension Amts'!O280</f>
        <v>0</v>
      </c>
      <c r="P287" s="107">
        <f>'[4]2020 ER Pension Amts'!Q280</f>
        <v>7957.85</v>
      </c>
      <c r="Q287" s="107">
        <f>'[4]2020 ER Pension Amts'!R280</f>
        <v>18018.55</v>
      </c>
      <c r="R287" s="107">
        <f>'[4]2020 ER Pension Amts'!S280</f>
        <v>19308.47</v>
      </c>
      <c r="S287" s="107">
        <f>'[4]2020 ER Pension Amts'!T280</f>
        <v>14459.7</v>
      </c>
      <c r="T287" s="107">
        <f>'[4]2020 ER Pension Amts'!U280</f>
        <v>525242.65</v>
      </c>
      <c r="U287" s="107">
        <f>'[4]2020 ER Pension Amts'!V280</f>
        <v>344421.7</v>
      </c>
      <c r="V287" s="107">
        <f>'[4]2020 ER Pension Amts'!W280</f>
        <v>677689.19</v>
      </c>
      <c r="W287" s="107">
        <f>'[4]2020 ER Pension Amts'!X280</f>
        <v>-303272.07</v>
      </c>
      <c r="X287" s="107">
        <f>-'[4]2020 ER Pension Amts'!Y280</f>
        <v>-630.17999999999995</v>
      </c>
      <c r="Y287" s="107">
        <f>'[4]2020 ER Pension Amts'!Z280</f>
        <v>-14938.57</v>
      </c>
      <c r="Z287" s="107">
        <f>'[4]2020 ER Pension Amts'!AA280</f>
        <v>44140.81</v>
      </c>
    </row>
    <row r="288" spans="1:26" s="9" customFormat="1" ht="15" customHeight="1" x14ac:dyDescent="0.3">
      <c r="A288" s="105" t="str">
        <f>'[4]2020 ER Pension Amts'!A281</f>
        <v xml:space="preserve"> 17-561</v>
      </c>
      <c r="B288" s="106" t="str">
        <f>'[4]2020 ER Pension Amts'!B281</f>
        <v>MUNICIPAL FIRE &amp; POLICE CIVIL SERVICE</v>
      </c>
      <c r="C288" s="107">
        <f>'[4]2020 ER Pension Amts'!C281</f>
        <v>1298606.6399999999</v>
      </c>
      <c r="D288" s="107">
        <f>'[4]2020 ER Pension Amts'!D281</f>
        <v>520741.26263999997</v>
      </c>
      <c r="E288" s="108">
        <f>'[4]2020 ER Pension Amts'!E281</f>
        <v>0.40100000000000002</v>
      </c>
      <c r="F288" s="107">
        <f>'[4]2020 ER Pension Amts'!F281</f>
        <v>5120784.03</v>
      </c>
      <c r="G288" s="109">
        <f>'[4]2020 ER Pension Amts'!G281</f>
        <v>6.1914999999999995E-4</v>
      </c>
      <c r="H288" s="109">
        <f>'[4]2020 ER Pension Amts'!H281</f>
        <v>5.5206999999999999E-4</v>
      </c>
      <c r="I288" s="109">
        <f>'[4]2020 ER Pension Amts'!I281</f>
        <v>6.7080000000000001E-5</v>
      </c>
      <c r="J288" s="107">
        <f>'[4]2020 ER Pension Amts'!J281</f>
        <v>659790.81000000006</v>
      </c>
      <c r="K288" s="107">
        <f>'[4]2020 ER Pension Amts'!K281</f>
        <v>0</v>
      </c>
      <c r="L288" s="107">
        <f>'[4]2020 ER Pension Amts'!L281</f>
        <v>16384.88</v>
      </c>
      <c r="M288" s="107">
        <f>'[4]2020 ER Pension Amts'!P281+'[4]2020 ER Pension Amts'!M281</f>
        <v>748560.49</v>
      </c>
      <c r="N288" s="107">
        <f>'[4]2020 ER Pension Amts'!N281</f>
        <v>-49178.13</v>
      </c>
      <c r="O288" s="107">
        <f>'[4]2020 ER Pension Amts'!O281</f>
        <v>0</v>
      </c>
      <c r="P288" s="107">
        <f>'[4]2020 ER Pension Amts'!Q281</f>
        <v>95338.67</v>
      </c>
      <c r="Q288" s="107">
        <f>'[4]2020 ER Pension Amts'!R281</f>
        <v>215870.5</v>
      </c>
      <c r="R288" s="107">
        <f>'[4]2020 ER Pension Amts'!S281</f>
        <v>231324.29</v>
      </c>
      <c r="S288" s="107">
        <f>'[4]2020 ER Pension Amts'!T281</f>
        <v>173233.79</v>
      </c>
      <c r="T288" s="107">
        <f>'[4]2020 ER Pension Amts'!U281</f>
        <v>6292646.8499999996</v>
      </c>
      <c r="U288" s="107">
        <f>'[4]2020 ER Pension Amts'!V281</f>
        <v>4126329.24</v>
      </c>
      <c r="V288" s="107">
        <f>'[4]2020 ER Pension Amts'!W281</f>
        <v>3999699.29</v>
      </c>
      <c r="W288" s="107">
        <f>'[4]2020 ER Pension Amts'!X281</f>
        <v>485988.78</v>
      </c>
      <c r="X288" s="107">
        <f>-'[4]2020 ER Pension Amts'!Y281</f>
        <v>1009.85</v>
      </c>
      <c r="Y288" s="107">
        <f>'[4]2020 ER Pension Amts'!Z281</f>
        <v>23938.83</v>
      </c>
      <c r="Z288" s="107">
        <f>'[4]2020 ER Pension Amts'!AA281</f>
        <v>528827.03</v>
      </c>
    </row>
    <row r="289" spans="1:26" s="9" customFormat="1" ht="15" customHeight="1" x14ac:dyDescent="0.3">
      <c r="A289" s="105" t="str">
        <f>'[4]2020 ER Pension Amts'!A282</f>
        <v xml:space="preserve"> LsrAgy00604</v>
      </c>
      <c r="B289" s="106" t="str">
        <f>'[4]2020 ER Pension Amts'!B282</f>
        <v>MUNICIPAL POLICE EMP RETIREMENT SYSTEM</v>
      </c>
      <c r="C289" s="107">
        <f>'[4]2020 ER Pension Amts'!C282</f>
        <v>246399.96</v>
      </c>
      <c r="D289" s="107">
        <f>'[4]2020 ER Pension Amts'!D282</f>
        <v>98806.383960000006</v>
      </c>
      <c r="E289" s="108">
        <f>'[4]2020 ER Pension Amts'!E282</f>
        <v>0.40100000000000002</v>
      </c>
      <c r="F289" s="107">
        <f>'[4]2020 ER Pension Amts'!F282</f>
        <v>971638.07</v>
      </c>
      <c r="G289" s="109">
        <f>'[4]2020 ER Pension Amts'!G282</f>
        <v>1.1747999999999999E-4</v>
      </c>
      <c r="H289" s="109">
        <f>'[4]2020 ER Pension Amts'!H282</f>
        <v>8.3659999999999995E-5</v>
      </c>
      <c r="I289" s="109">
        <f>'[4]2020 ER Pension Amts'!I282</f>
        <v>3.3819999999999998E-5</v>
      </c>
      <c r="J289" s="107">
        <f>'[4]2020 ER Pension Amts'!J282</f>
        <v>125191.35</v>
      </c>
      <c r="K289" s="107">
        <f>'[4]2020 ER Pension Amts'!K282</f>
        <v>0</v>
      </c>
      <c r="L289" s="107">
        <f>'[4]2020 ER Pension Amts'!L282</f>
        <v>3108.93</v>
      </c>
      <c r="M289" s="107">
        <f>'[4]2020 ER Pension Amts'!P282+'[4]2020 ER Pension Amts'!M282</f>
        <v>142034.86000000002</v>
      </c>
      <c r="N289" s="107">
        <f>'[4]2020 ER Pension Amts'!N282</f>
        <v>-9331.26</v>
      </c>
      <c r="O289" s="107">
        <f>'[4]2020 ER Pension Amts'!O282</f>
        <v>0</v>
      </c>
      <c r="P289" s="107">
        <f>'[4]2020 ER Pension Amts'!Q282</f>
        <v>18089.939999999999</v>
      </c>
      <c r="Q289" s="107">
        <f>'[4]2020 ER Pension Amts'!R282</f>
        <v>40960.129999999997</v>
      </c>
      <c r="R289" s="107">
        <f>'[4]2020 ER Pension Amts'!S282</f>
        <v>43892.4</v>
      </c>
      <c r="S289" s="107">
        <f>'[4]2020 ER Pension Amts'!T282</f>
        <v>32870.07</v>
      </c>
      <c r="T289" s="107">
        <f>'[4]2020 ER Pension Amts'!U282</f>
        <v>1193992.01</v>
      </c>
      <c r="U289" s="107">
        <f>'[4]2020 ER Pension Amts'!V282</f>
        <v>782946.23</v>
      </c>
      <c r="V289" s="107">
        <f>'[4]2020 ER Pension Amts'!W282</f>
        <v>606109.44999999995</v>
      </c>
      <c r="W289" s="107">
        <f>'[4]2020 ER Pension Amts'!X282</f>
        <v>245022.97</v>
      </c>
      <c r="X289" s="107">
        <f>-'[4]2020 ER Pension Amts'!Y282</f>
        <v>509.14</v>
      </c>
      <c r="Y289" s="107">
        <f>'[4]2020 ER Pension Amts'!Z282</f>
        <v>12069.34</v>
      </c>
      <c r="Z289" s="107">
        <f>'[4]2020 ER Pension Amts'!AA282</f>
        <v>100341.75999999999</v>
      </c>
    </row>
    <row r="290" spans="1:26" s="9" customFormat="1" ht="15" customHeight="1" x14ac:dyDescent="0.3">
      <c r="A290" s="105">
        <f>'[4]2020 ER Pension Amts'!A283</f>
        <v>201410</v>
      </c>
      <c r="B290" s="106" t="str">
        <f>'[4]2020 ER Pension Amts'!B283</f>
        <v>NATCHITOCHES CANE RIVER LEVEE DISTRICT</v>
      </c>
      <c r="C290" s="107">
        <f>'[4]2020 ER Pension Amts'!C283</f>
        <v>161865.72</v>
      </c>
      <c r="D290" s="107">
        <f>'[4]2020 ER Pension Amts'!D283</f>
        <v>64908.153720000002</v>
      </c>
      <c r="E290" s="108">
        <f>'[4]2020 ER Pension Amts'!E283</f>
        <v>0.40100000000000002</v>
      </c>
      <c r="F290" s="107">
        <f>'[4]2020 ER Pension Amts'!F283</f>
        <v>638247.43999999994</v>
      </c>
      <c r="G290" s="109">
        <f>'[4]2020 ER Pension Amts'!G283</f>
        <v>7.7169999999999995E-5</v>
      </c>
      <c r="H290" s="109">
        <f>'[4]2020 ER Pension Amts'!H283</f>
        <v>9.7070000000000004E-5</v>
      </c>
      <c r="I290" s="109">
        <f>'[4]2020 ER Pension Amts'!I283</f>
        <v>-1.9899999999999999E-5</v>
      </c>
      <c r="J290" s="107">
        <f>'[4]2020 ER Pension Amts'!J283</f>
        <v>82235.41</v>
      </c>
      <c r="K290" s="107">
        <f>'[4]2020 ER Pension Amts'!K283</f>
        <v>0</v>
      </c>
      <c r="L290" s="107">
        <f>'[4]2020 ER Pension Amts'!L283</f>
        <v>2042.19</v>
      </c>
      <c r="M290" s="107">
        <f>'[4]2020 ER Pension Amts'!P283+'[4]2020 ER Pension Amts'!M283</f>
        <v>93299.55</v>
      </c>
      <c r="N290" s="107">
        <f>'[4]2020 ER Pension Amts'!N283</f>
        <v>-6129.49</v>
      </c>
      <c r="O290" s="107">
        <f>'[4]2020 ER Pension Amts'!O283</f>
        <v>0</v>
      </c>
      <c r="P290" s="107">
        <f>'[4]2020 ER Pension Amts'!Q283</f>
        <v>11882.88</v>
      </c>
      <c r="Q290" s="107">
        <f>'[4]2020 ER Pension Amts'!R283</f>
        <v>26905.8</v>
      </c>
      <c r="R290" s="107">
        <f>'[4]2020 ER Pension Amts'!S283</f>
        <v>28831.94</v>
      </c>
      <c r="S290" s="107">
        <f>'[4]2020 ER Pension Amts'!T283</f>
        <v>21591.62</v>
      </c>
      <c r="T290" s="107">
        <f>'[4]2020 ER Pension Amts'!U283</f>
        <v>784306.8</v>
      </c>
      <c r="U290" s="107">
        <f>'[4]2020 ER Pension Amts'!V283</f>
        <v>514299.97</v>
      </c>
      <c r="V290" s="107">
        <f>'[4]2020 ER Pension Amts'!W283</f>
        <v>703263.73</v>
      </c>
      <c r="W290" s="107">
        <f>'[4]2020 ER Pension Amts'!X283</f>
        <v>-144173.76999999999</v>
      </c>
      <c r="X290" s="107">
        <f>-'[4]2020 ER Pension Amts'!Y283</f>
        <v>-299.58</v>
      </c>
      <c r="Y290" s="107">
        <f>'[4]2020 ER Pension Amts'!Z283</f>
        <v>-7101.71</v>
      </c>
      <c r="Z290" s="107">
        <f>'[4]2020 ER Pension Amts'!AA283</f>
        <v>65912.27</v>
      </c>
    </row>
    <row r="291" spans="1:26" s="9" customFormat="1" ht="15" customHeight="1" x14ac:dyDescent="0.3">
      <c r="A291" s="105" t="str">
        <f>'[4]2020 ER Pension Amts'!A284</f>
        <v xml:space="preserve"> LsrAgy00774</v>
      </c>
      <c r="B291" s="106" t="str">
        <f>'[4]2020 ER Pension Amts'!B284</f>
        <v>NATCHITOCHES CITY COURT</v>
      </c>
      <c r="C291" s="107">
        <f>'[4]2020 ER Pension Amts'!C284</f>
        <v>56809.27</v>
      </c>
      <c r="D291" s="107">
        <f>'[4]2020 ER Pension Amts'!D284</f>
        <v>24143.939750000001</v>
      </c>
      <c r="E291" s="108">
        <f>'[4]2020 ER Pension Amts'!E284</f>
        <v>0.42499999999999999</v>
      </c>
      <c r="F291" s="107">
        <f>'[4]2020 ER Pension Amts'!F284</f>
        <v>237450.88</v>
      </c>
      <c r="G291" s="109">
        <f>'[4]2020 ER Pension Amts'!G284</f>
        <v>2.8710000000000001E-5</v>
      </c>
      <c r="H291" s="109">
        <f>'[4]2020 ER Pension Amts'!H284</f>
        <v>3.4100000000000002E-5</v>
      </c>
      <c r="I291" s="109">
        <f>'[4]2020 ER Pension Amts'!I284</f>
        <v>-5.3900000000000001E-6</v>
      </c>
      <c r="J291" s="107">
        <f>'[4]2020 ER Pension Amts'!J284</f>
        <v>30594.52</v>
      </c>
      <c r="K291" s="107">
        <f>'[4]2020 ER Pension Amts'!K284</f>
        <v>0</v>
      </c>
      <c r="L291" s="107">
        <f>'[4]2020 ER Pension Amts'!L284</f>
        <v>759.77</v>
      </c>
      <c r="M291" s="107">
        <f>'[4]2020 ER Pension Amts'!P284+'[4]2020 ER Pension Amts'!M284</f>
        <v>34710.76</v>
      </c>
      <c r="N291" s="107">
        <f>'[4]2020 ER Pension Amts'!N284</f>
        <v>-2280.39</v>
      </c>
      <c r="O291" s="107">
        <f>'[4]2020 ER Pension Amts'!O284</f>
        <v>0</v>
      </c>
      <c r="P291" s="107">
        <f>'[4]2020 ER Pension Amts'!Q284</f>
        <v>4420.8599999999997</v>
      </c>
      <c r="Q291" s="107">
        <f>'[4]2020 ER Pension Amts'!R284</f>
        <v>10009.92</v>
      </c>
      <c r="R291" s="107">
        <f>'[4]2020 ER Pension Amts'!S284</f>
        <v>10726.51</v>
      </c>
      <c r="S291" s="107">
        <f>'[4]2020 ER Pension Amts'!T284</f>
        <v>8032.85</v>
      </c>
      <c r="T291" s="107">
        <f>'[4]2020 ER Pension Amts'!U284</f>
        <v>291790.18</v>
      </c>
      <c r="U291" s="107">
        <f>'[4]2020 ER Pension Amts'!V284</f>
        <v>191337.98</v>
      </c>
      <c r="V291" s="107">
        <f>'[4]2020 ER Pension Amts'!W284</f>
        <v>247051.54</v>
      </c>
      <c r="W291" s="107">
        <f>'[4]2020 ER Pension Amts'!X284</f>
        <v>-39050.080000000002</v>
      </c>
      <c r="X291" s="107">
        <f>-'[4]2020 ER Pension Amts'!Y284</f>
        <v>-81.14</v>
      </c>
      <c r="Y291" s="107">
        <f>'[4]2020 ER Pension Amts'!Z284</f>
        <v>-1923.53</v>
      </c>
      <c r="Z291" s="107">
        <f>'[4]2020 ER Pension Amts'!AA284</f>
        <v>24521.72</v>
      </c>
    </row>
    <row r="292" spans="1:26" s="9" customFormat="1" ht="15" customHeight="1" x14ac:dyDescent="0.3">
      <c r="A292" s="105" t="str">
        <f>'[4]2020 ER Pension Amts'!A285</f>
        <v xml:space="preserve"> LsrAgy00793</v>
      </c>
      <c r="B292" s="106" t="str">
        <f>'[4]2020 ER Pension Amts'!B285</f>
        <v>NEW IBERIA CITY COURT</v>
      </c>
      <c r="C292" s="107">
        <f>'[4]2020 ER Pension Amts'!C285</f>
        <v>47929</v>
      </c>
      <c r="D292" s="107">
        <f>'[4]2020 ER Pension Amts'!D285</f>
        <v>20897.044000000002</v>
      </c>
      <c r="E292" s="108">
        <f>'[4]2020 ER Pension Amts'!E285</f>
        <v>0.436</v>
      </c>
      <c r="F292" s="107">
        <f>'[4]2020 ER Pension Amts'!F285</f>
        <v>205526.1</v>
      </c>
      <c r="G292" s="109">
        <f>'[4]2020 ER Pension Amts'!G285</f>
        <v>2.4850000000000001E-5</v>
      </c>
      <c r="H292" s="109">
        <f>'[4]2020 ER Pension Amts'!H285</f>
        <v>3.1479999999999997E-5</v>
      </c>
      <c r="I292" s="109">
        <f>'[4]2020 ER Pension Amts'!I285</f>
        <v>-6.63E-6</v>
      </c>
      <c r="J292" s="107">
        <f>'[4]2020 ER Pension Amts'!J285</f>
        <v>26481.15</v>
      </c>
      <c r="K292" s="107">
        <f>'[4]2020 ER Pension Amts'!K285</f>
        <v>0</v>
      </c>
      <c r="L292" s="107">
        <f>'[4]2020 ER Pension Amts'!L285</f>
        <v>657.62</v>
      </c>
      <c r="M292" s="107">
        <f>'[4]2020 ER Pension Amts'!P285+'[4]2020 ER Pension Amts'!M285</f>
        <v>30043.98</v>
      </c>
      <c r="N292" s="107">
        <f>'[4]2020 ER Pension Amts'!N285</f>
        <v>-1973.8</v>
      </c>
      <c r="O292" s="107">
        <f>'[4]2020 ER Pension Amts'!O285</f>
        <v>0</v>
      </c>
      <c r="P292" s="107">
        <f>'[4]2020 ER Pension Amts'!Q285</f>
        <v>3826.48</v>
      </c>
      <c r="Q292" s="107">
        <f>'[4]2020 ER Pension Amts'!R285</f>
        <v>8664.11</v>
      </c>
      <c r="R292" s="107">
        <f>'[4]2020 ER Pension Amts'!S285</f>
        <v>9284.36</v>
      </c>
      <c r="S292" s="107">
        <f>'[4]2020 ER Pension Amts'!T285</f>
        <v>6952.85</v>
      </c>
      <c r="T292" s="107">
        <f>'[4]2020 ER Pension Amts'!U285</f>
        <v>252559.6</v>
      </c>
      <c r="U292" s="107">
        <f>'[4]2020 ER Pension Amts'!V285</f>
        <v>165612.99</v>
      </c>
      <c r="V292" s="107">
        <f>'[4]2020 ER Pension Amts'!W285</f>
        <v>228069.87</v>
      </c>
      <c r="W292" s="107">
        <f>'[4]2020 ER Pension Amts'!X285</f>
        <v>-48033.78</v>
      </c>
      <c r="X292" s="107">
        <f>-'[4]2020 ER Pension Amts'!Y285</f>
        <v>-99.81</v>
      </c>
      <c r="Y292" s="107">
        <f>'[4]2020 ER Pension Amts'!Z285</f>
        <v>-2366.0500000000002</v>
      </c>
      <c r="Z292" s="107">
        <f>'[4]2020 ER Pension Amts'!AA285</f>
        <v>21224.83</v>
      </c>
    </row>
    <row r="293" spans="1:26" s="9" customFormat="1" ht="15" customHeight="1" x14ac:dyDescent="0.3">
      <c r="A293" s="105" t="str">
        <f>'[4]2020 ER Pension Amts'!A286</f>
        <v xml:space="preserve"> 19-673</v>
      </c>
      <c r="B293" s="106" t="str">
        <f>'[4]2020 ER Pension Amts'!B286</f>
        <v>NEW ORLEANS CENTER FOR CREATIVE ARTS</v>
      </c>
      <c r="C293" s="107">
        <f>'[4]2020 ER Pension Amts'!C286</f>
        <v>162178.44</v>
      </c>
      <c r="D293" s="107">
        <f>'[4]2020 ER Pension Amts'!D286</f>
        <v>65033.55444</v>
      </c>
      <c r="E293" s="108">
        <f>'[4]2020 ER Pension Amts'!E286</f>
        <v>0.40100000000000002</v>
      </c>
      <c r="F293" s="107">
        <f>'[4]2020 ER Pension Amts'!F286</f>
        <v>639488.04</v>
      </c>
      <c r="G293" s="109">
        <f>'[4]2020 ER Pension Amts'!G286</f>
        <v>7.7319999999999998E-5</v>
      </c>
      <c r="H293" s="109">
        <f>'[4]2020 ER Pension Amts'!H286</f>
        <v>1.3700999999999999E-4</v>
      </c>
      <c r="I293" s="109">
        <f>'[4]2020 ER Pension Amts'!I286</f>
        <v>-5.9689999999999999E-5</v>
      </c>
      <c r="J293" s="107">
        <f>'[4]2020 ER Pension Amts'!J286</f>
        <v>82395.259999999995</v>
      </c>
      <c r="K293" s="107">
        <f>'[4]2020 ER Pension Amts'!K286</f>
        <v>0</v>
      </c>
      <c r="L293" s="107">
        <f>'[4]2020 ER Pension Amts'!L286</f>
        <v>2046.16</v>
      </c>
      <c r="M293" s="107">
        <f>'[4]2020 ER Pension Amts'!P286+'[4]2020 ER Pension Amts'!M286</f>
        <v>93480.89</v>
      </c>
      <c r="N293" s="107">
        <f>'[4]2020 ER Pension Amts'!N286</f>
        <v>-6141.41</v>
      </c>
      <c r="O293" s="107">
        <f>'[4]2020 ER Pension Amts'!O286</f>
        <v>0</v>
      </c>
      <c r="P293" s="107">
        <f>'[4]2020 ER Pension Amts'!Q286</f>
        <v>11905.98</v>
      </c>
      <c r="Q293" s="107">
        <f>'[4]2020 ER Pension Amts'!R286</f>
        <v>26958.1</v>
      </c>
      <c r="R293" s="107">
        <f>'[4]2020 ER Pension Amts'!S286</f>
        <v>28887.98</v>
      </c>
      <c r="S293" s="107">
        <f>'[4]2020 ER Pension Amts'!T286</f>
        <v>21633.59</v>
      </c>
      <c r="T293" s="107">
        <f>'[4]2020 ER Pension Amts'!U286</f>
        <v>785831.31</v>
      </c>
      <c r="U293" s="107">
        <f>'[4]2020 ER Pension Amts'!V286</f>
        <v>515299.65</v>
      </c>
      <c r="V293" s="107">
        <f>'[4]2020 ER Pension Amts'!W286</f>
        <v>992625.57</v>
      </c>
      <c r="W293" s="107">
        <f>'[4]2020 ER Pension Amts'!X286</f>
        <v>-432448.88</v>
      </c>
      <c r="X293" s="107">
        <f>-'[4]2020 ER Pension Amts'!Y286</f>
        <v>-898.6</v>
      </c>
      <c r="Y293" s="107">
        <f>'[4]2020 ER Pension Amts'!Z286</f>
        <v>-21301.56</v>
      </c>
      <c r="Z293" s="107">
        <f>'[4]2020 ER Pension Amts'!AA286</f>
        <v>66040.39</v>
      </c>
    </row>
    <row r="294" spans="1:26" s="9" customFormat="1" ht="15" customHeight="1" x14ac:dyDescent="0.3">
      <c r="A294" s="105">
        <f>'[4]2020 ER Pension Amts'!A287</f>
        <v>201413</v>
      </c>
      <c r="B294" s="106" t="str">
        <f>'[4]2020 ER Pension Amts'!B287</f>
        <v>NORTH LAFOURCHE LEVEE DISTRICT</v>
      </c>
      <c r="C294" s="107">
        <f>'[4]2020 ER Pension Amts'!C287</f>
        <v>446849.88</v>
      </c>
      <c r="D294" s="107">
        <f>'[4]2020 ER Pension Amts'!D287</f>
        <v>179186.80188000001</v>
      </c>
      <c r="E294" s="108">
        <f>'[4]2020 ER Pension Amts'!E287</f>
        <v>0.40100000000000002</v>
      </c>
      <c r="F294" s="107">
        <f>'[4]2020 ER Pension Amts'!F287</f>
        <v>1762065.8</v>
      </c>
      <c r="G294" s="109">
        <f>'[4]2020 ER Pension Amts'!G287</f>
        <v>2.1305E-4</v>
      </c>
      <c r="H294" s="109">
        <f>'[4]2020 ER Pension Amts'!H287</f>
        <v>2.1706000000000001E-4</v>
      </c>
      <c r="I294" s="109">
        <f>'[4]2020 ER Pension Amts'!I287</f>
        <v>-4.0099999999999997E-6</v>
      </c>
      <c r="J294" s="107">
        <f>'[4]2020 ER Pension Amts'!J287</f>
        <v>227034.53</v>
      </c>
      <c r="K294" s="107">
        <f>'[4]2020 ER Pension Amts'!K287</f>
        <v>0</v>
      </c>
      <c r="L294" s="107">
        <f>'[4]2020 ER Pension Amts'!L287</f>
        <v>5638.05</v>
      </c>
      <c r="M294" s="107">
        <f>'[4]2020 ER Pension Amts'!P287+'[4]2020 ER Pension Amts'!M287</f>
        <v>257580.25</v>
      </c>
      <c r="N294" s="107">
        <f>'[4]2020 ER Pension Amts'!N287</f>
        <v>-16922.23</v>
      </c>
      <c r="O294" s="107">
        <f>'[4]2020 ER Pension Amts'!O287</f>
        <v>0</v>
      </c>
      <c r="P294" s="107">
        <f>'[4]2020 ER Pension Amts'!Q287</f>
        <v>32806.11</v>
      </c>
      <c r="Q294" s="107">
        <f>'[4]2020 ER Pension Amts'!R287</f>
        <v>74281.210000000006</v>
      </c>
      <c r="R294" s="107">
        <f>'[4]2020 ER Pension Amts'!S287</f>
        <v>79598.87</v>
      </c>
      <c r="S294" s="107">
        <f>'[4]2020 ER Pension Amts'!T287</f>
        <v>59609.88</v>
      </c>
      <c r="T294" s="107">
        <f>'[4]2020 ER Pension Amts'!U287</f>
        <v>2165304.71</v>
      </c>
      <c r="U294" s="107">
        <f>'[4]2020 ER Pension Amts'!V287</f>
        <v>1419873.12</v>
      </c>
      <c r="V294" s="107">
        <f>'[4]2020 ER Pension Amts'!W287</f>
        <v>1572580.88</v>
      </c>
      <c r="W294" s="107">
        <f>'[4]2020 ER Pension Amts'!X287</f>
        <v>-29052.1</v>
      </c>
      <c r="X294" s="107">
        <f>-'[4]2020 ER Pension Amts'!Y287</f>
        <v>-60.37</v>
      </c>
      <c r="Y294" s="107">
        <f>'[4]2020 ER Pension Amts'!Z287</f>
        <v>-1431.05</v>
      </c>
      <c r="Z294" s="107">
        <f>'[4]2020 ER Pension Amts'!AA287</f>
        <v>181969.79</v>
      </c>
    </row>
    <row r="295" spans="1:26" s="9" customFormat="1" ht="15" customHeight="1" x14ac:dyDescent="0.3">
      <c r="A295" s="105">
        <f>'[4]2020 ER Pension Amts'!A288</f>
        <v>788</v>
      </c>
      <c r="B295" s="106" t="str">
        <f>'[4]2020 ER Pension Amts'!B288</f>
        <v>NORTHSHORE TECH COMMUNITY COLLEGE</v>
      </c>
      <c r="C295" s="107">
        <f>'[4]2020 ER Pension Amts'!C288</f>
        <v>1160322.3999999999</v>
      </c>
      <c r="D295" s="107">
        <f>'[4]2020 ER Pension Amts'!D288</f>
        <v>465289.28240000003</v>
      </c>
      <c r="E295" s="108">
        <f>'[4]2020 ER Pension Amts'!E288</f>
        <v>0.40100000000000002</v>
      </c>
      <c r="F295" s="107">
        <f>'[4]2020 ER Pension Amts'!F288</f>
        <v>4575498.9000000004</v>
      </c>
      <c r="G295" s="109">
        <f>'[4]2020 ER Pension Amts'!G288</f>
        <v>5.5321999999999999E-4</v>
      </c>
      <c r="H295" s="109">
        <f>'[4]2020 ER Pension Amts'!H288</f>
        <v>4.7601000000000002E-4</v>
      </c>
      <c r="I295" s="109">
        <f>'[4]2020 ER Pension Amts'!I288</f>
        <v>7.7210000000000001E-5</v>
      </c>
      <c r="J295" s="107">
        <f>'[4]2020 ER Pension Amts'!J288</f>
        <v>589533.18000000005</v>
      </c>
      <c r="K295" s="107">
        <f>'[4]2020 ER Pension Amts'!K288</f>
        <v>0</v>
      </c>
      <c r="L295" s="107">
        <f>'[4]2020 ER Pension Amts'!L288</f>
        <v>14640.14</v>
      </c>
      <c r="M295" s="107">
        <f>'[4]2020 ER Pension Amts'!P288+'[4]2020 ER Pension Amts'!M288</f>
        <v>668850.26</v>
      </c>
      <c r="N295" s="107">
        <f>'[4]2020 ER Pension Amts'!N288</f>
        <v>-43941.41</v>
      </c>
      <c r="O295" s="107">
        <f>'[4]2020 ER Pension Amts'!O288</f>
        <v>0</v>
      </c>
      <c r="P295" s="107">
        <f>'[4]2020 ER Pension Amts'!Q288</f>
        <v>85186.559999999998</v>
      </c>
      <c r="Q295" s="107">
        <f>'[4]2020 ER Pension Amts'!R288</f>
        <v>192883.59</v>
      </c>
      <c r="R295" s="107">
        <f>'[4]2020 ER Pension Amts'!S288</f>
        <v>206691.79</v>
      </c>
      <c r="S295" s="107">
        <f>'[4]2020 ER Pension Amts'!T288</f>
        <v>154787.04</v>
      </c>
      <c r="T295" s="107">
        <f>'[4]2020 ER Pension Amts'!U288</f>
        <v>5622576.2599999998</v>
      </c>
      <c r="U295" s="107">
        <f>'[4]2020 ER Pension Amts'!V288</f>
        <v>3686938.32</v>
      </c>
      <c r="V295" s="107">
        <f>'[4]2020 ER Pension Amts'!W288</f>
        <v>3448651.18</v>
      </c>
      <c r="W295" s="107">
        <f>'[4]2020 ER Pension Amts'!X288</f>
        <v>559379.76</v>
      </c>
      <c r="X295" s="107">
        <f>-'[4]2020 ER Pension Amts'!Y288</f>
        <v>1162.3499999999999</v>
      </c>
      <c r="Y295" s="107">
        <f>'[4]2020 ER Pension Amts'!Z288</f>
        <v>27553.93</v>
      </c>
      <c r="Z295" s="107">
        <f>'[4]2020 ER Pension Amts'!AA288</f>
        <v>472515.04</v>
      </c>
    </row>
    <row r="296" spans="1:26" s="9" customFormat="1" ht="15" customHeight="1" x14ac:dyDescent="0.3">
      <c r="A296" s="105">
        <f>'[4]2020 ER Pension Amts'!A289</f>
        <v>770</v>
      </c>
      <c r="B296" s="106" t="str">
        <f>'[4]2020 ER Pension Amts'!B289</f>
        <v>NORTHWEST LA TECHNICAL COMMUNITY COLLEGE</v>
      </c>
      <c r="C296" s="107">
        <f>'[4]2020 ER Pension Amts'!C289</f>
        <v>442769.8</v>
      </c>
      <c r="D296" s="107">
        <f>'[4]2020 ER Pension Amts'!D289</f>
        <v>177550.68979999999</v>
      </c>
      <c r="E296" s="108">
        <f>'[4]2020 ER Pension Amts'!E289</f>
        <v>0.40100000000000002</v>
      </c>
      <c r="F296" s="107">
        <f>'[4]2020 ER Pension Amts'!F289</f>
        <v>1745937.99</v>
      </c>
      <c r="G296" s="109">
        <f>'[4]2020 ER Pension Amts'!G289</f>
        <v>2.1110000000000001E-4</v>
      </c>
      <c r="H296" s="109">
        <f>'[4]2020 ER Pension Amts'!H289</f>
        <v>2.0450000000000001E-4</v>
      </c>
      <c r="I296" s="109">
        <f>'[4]2020 ER Pension Amts'!I289</f>
        <v>6.6000000000000003E-6</v>
      </c>
      <c r="J296" s="107">
        <f>'[4]2020 ER Pension Amts'!J289</f>
        <v>224956.54</v>
      </c>
      <c r="K296" s="107">
        <f>'[4]2020 ER Pension Amts'!K289</f>
        <v>0</v>
      </c>
      <c r="L296" s="107">
        <f>'[4]2020 ER Pension Amts'!L289</f>
        <v>5586.44</v>
      </c>
      <c r="M296" s="107">
        <f>'[4]2020 ER Pension Amts'!P289+'[4]2020 ER Pension Amts'!M289</f>
        <v>255222.68</v>
      </c>
      <c r="N296" s="107">
        <f>'[4]2020 ER Pension Amts'!N289</f>
        <v>-16767.349999999999</v>
      </c>
      <c r="O296" s="107">
        <f>'[4]2020 ER Pension Amts'!O289</f>
        <v>0</v>
      </c>
      <c r="P296" s="107">
        <f>'[4]2020 ER Pension Amts'!Q289</f>
        <v>32505.84</v>
      </c>
      <c r="Q296" s="107">
        <f>'[4]2020 ER Pension Amts'!R289</f>
        <v>73601.33</v>
      </c>
      <c r="R296" s="107">
        <f>'[4]2020 ER Pension Amts'!S289</f>
        <v>78870.320000000007</v>
      </c>
      <c r="S296" s="107">
        <f>'[4]2020 ER Pension Amts'!T289</f>
        <v>59064.29</v>
      </c>
      <c r="T296" s="107">
        <f>'[4]2020 ER Pension Amts'!U289</f>
        <v>2145486.15</v>
      </c>
      <c r="U296" s="107">
        <f>'[4]2020 ER Pension Amts'!V289</f>
        <v>1406877.33</v>
      </c>
      <c r="V296" s="107">
        <f>'[4]2020 ER Pension Amts'!W289</f>
        <v>1481584.77</v>
      </c>
      <c r="W296" s="107">
        <f>'[4]2020 ER Pension Amts'!X289</f>
        <v>47816.43</v>
      </c>
      <c r="X296" s="107">
        <f>-'[4]2020 ER Pension Amts'!Y289</f>
        <v>99.36</v>
      </c>
      <c r="Y296" s="107">
        <f>'[4]2020 ER Pension Amts'!Z289</f>
        <v>2355.34</v>
      </c>
      <c r="Z296" s="107">
        <f>'[4]2020 ER Pension Amts'!AA289</f>
        <v>180304.26</v>
      </c>
    </row>
    <row r="297" spans="1:26" s="9" customFormat="1" ht="15" customHeight="1" x14ac:dyDescent="0.3">
      <c r="A297" s="105">
        <f>'[4]2020 ER Pension Amts'!A290</f>
        <v>643</v>
      </c>
      <c r="B297" s="106" t="str">
        <f>'[4]2020 ER Pension Amts'!B290</f>
        <v>NUNEZ COMMUNITY COLLEGE</v>
      </c>
      <c r="C297" s="107">
        <f>'[4]2020 ER Pension Amts'!C290</f>
        <v>479675.08</v>
      </c>
      <c r="D297" s="107">
        <f>'[4]2020 ER Pension Amts'!D290</f>
        <v>194098.65427999999</v>
      </c>
      <c r="E297" s="108">
        <f>'[4]2020 ER Pension Amts'!E290</f>
        <v>0.40464610000000001</v>
      </c>
      <c r="F297" s="107">
        <f>'[4]2020 ER Pension Amts'!F290</f>
        <v>1908704.74</v>
      </c>
      <c r="G297" s="109">
        <f>'[4]2020 ER Pension Amts'!G290</f>
        <v>2.3078000000000001E-4</v>
      </c>
      <c r="H297" s="109">
        <f>'[4]2020 ER Pension Amts'!H290</f>
        <v>2.9498000000000003E-4</v>
      </c>
      <c r="I297" s="109">
        <f>'[4]2020 ER Pension Amts'!I290</f>
        <v>-6.4200000000000002E-5</v>
      </c>
      <c r="J297" s="107">
        <f>'[4]2020 ER Pension Amts'!J290</f>
        <v>245928.33</v>
      </c>
      <c r="K297" s="107">
        <f>'[4]2020 ER Pension Amts'!K290</f>
        <v>0</v>
      </c>
      <c r="L297" s="107">
        <f>'[4]2020 ER Pension Amts'!L290</f>
        <v>6107.25</v>
      </c>
      <c r="M297" s="107">
        <f>'[4]2020 ER Pension Amts'!P290+'[4]2020 ER Pension Amts'!M290</f>
        <v>279016.06</v>
      </c>
      <c r="N297" s="107">
        <f>'[4]2020 ER Pension Amts'!N290</f>
        <v>-18330.5</v>
      </c>
      <c r="O297" s="107">
        <f>'[4]2020 ER Pension Amts'!O290</f>
        <v>0</v>
      </c>
      <c r="P297" s="107">
        <f>'[4]2020 ER Pension Amts'!Q290</f>
        <v>35536.230000000003</v>
      </c>
      <c r="Q297" s="107">
        <f>'[4]2020 ER Pension Amts'!R290</f>
        <v>80462.880000000005</v>
      </c>
      <c r="R297" s="107">
        <f>'[4]2020 ER Pension Amts'!S290</f>
        <v>86223.08</v>
      </c>
      <c r="S297" s="107">
        <f>'[4]2020 ER Pension Amts'!T290</f>
        <v>64570.61</v>
      </c>
      <c r="T297" s="107">
        <f>'[4]2020 ER Pension Amts'!U290</f>
        <v>2345501.15</v>
      </c>
      <c r="U297" s="107">
        <f>'[4]2020 ER Pension Amts'!V290</f>
        <v>1538034.82</v>
      </c>
      <c r="V297" s="107">
        <f>'[4]2020 ER Pension Amts'!W290</f>
        <v>2137104.5299999998</v>
      </c>
      <c r="W297" s="107">
        <f>'[4]2020 ER Pension Amts'!X290</f>
        <v>-465123.43</v>
      </c>
      <c r="X297" s="107">
        <f>-'[4]2020 ER Pension Amts'!Y290</f>
        <v>-966.49</v>
      </c>
      <c r="Y297" s="107">
        <f>'[4]2020 ER Pension Amts'!Z290</f>
        <v>-22911.05</v>
      </c>
      <c r="Z297" s="107">
        <f>'[4]2020 ER Pension Amts'!AA290</f>
        <v>197113.3</v>
      </c>
    </row>
    <row r="298" spans="1:26" s="9" customFormat="1" ht="15" customHeight="1" x14ac:dyDescent="0.3">
      <c r="A298" s="105" t="str">
        <f>'[4]2020 ER Pension Amts'!A291</f>
        <v xml:space="preserve"> 01-133</v>
      </c>
      <c r="B298" s="106" t="str">
        <f>'[4]2020 ER Pension Amts'!B291</f>
        <v>OFFICE OF ELDERLY AFFAIRS</v>
      </c>
      <c r="C298" s="107">
        <f>'[4]2020 ER Pension Amts'!C291</f>
        <v>3227765.76</v>
      </c>
      <c r="D298" s="107">
        <f>'[4]2020 ER Pension Amts'!D291</f>
        <v>1294334.0697600001</v>
      </c>
      <c r="E298" s="108">
        <f>'[4]2020 ER Pension Amts'!E291</f>
        <v>0.40100000000000002</v>
      </c>
      <c r="F298" s="107">
        <f>'[4]2020 ER Pension Amts'!F291</f>
        <v>12727978.960000001</v>
      </c>
      <c r="G298" s="109">
        <f>'[4]2020 ER Pension Amts'!G291</f>
        <v>1.53893E-3</v>
      </c>
      <c r="H298" s="109">
        <f>'[4]2020 ER Pension Amts'!H291</f>
        <v>1.53451E-3</v>
      </c>
      <c r="I298" s="109">
        <f>'[4]2020 ER Pension Amts'!I291</f>
        <v>4.42E-6</v>
      </c>
      <c r="J298" s="107">
        <f>'[4]2020 ER Pension Amts'!J291</f>
        <v>1639944.88</v>
      </c>
      <c r="K298" s="107">
        <f>'[4]2020 ER Pension Amts'!K291</f>
        <v>0</v>
      </c>
      <c r="L298" s="107">
        <f>'[4]2020 ER Pension Amts'!L291</f>
        <v>40725.47</v>
      </c>
      <c r="M298" s="107">
        <f>'[4]2020 ER Pension Amts'!P291+'[4]2020 ER Pension Amts'!M291</f>
        <v>1860586.6099999999</v>
      </c>
      <c r="N298" s="107">
        <f>'[4]2020 ER Pension Amts'!N291</f>
        <v>-122234.84</v>
      </c>
      <c r="O298" s="107">
        <f>'[4]2020 ER Pension Amts'!O291</f>
        <v>0</v>
      </c>
      <c r="P298" s="107">
        <f>'[4]2020 ER Pension Amts'!Q291</f>
        <v>236969.29</v>
      </c>
      <c r="Q298" s="107">
        <f>'[4]2020 ER Pension Amts'!R291</f>
        <v>536557.52</v>
      </c>
      <c r="R298" s="107">
        <f>'[4]2020 ER Pension Amts'!S291</f>
        <v>574968.73</v>
      </c>
      <c r="S298" s="107">
        <f>'[4]2020 ER Pension Amts'!T291</f>
        <v>430581.72</v>
      </c>
      <c r="T298" s="107">
        <f>'[4]2020 ER Pension Amts'!U291</f>
        <v>15640705.83</v>
      </c>
      <c r="U298" s="107">
        <f>'[4]2020 ER Pension Amts'!V291</f>
        <v>10256209.08</v>
      </c>
      <c r="V298" s="107">
        <f>'[4]2020 ER Pension Amts'!W291</f>
        <v>11117391.91</v>
      </c>
      <c r="W298" s="107">
        <f>'[4]2020 ER Pension Amts'!X291</f>
        <v>32022.52</v>
      </c>
      <c r="X298" s="107">
        <f>-'[4]2020 ER Pension Amts'!Y291</f>
        <v>66.540000000000006</v>
      </c>
      <c r="Y298" s="107">
        <f>'[4]2020 ER Pension Amts'!Z291</f>
        <v>1577.36</v>
      </c>
      <c r="Z298" s="107">
        <f>'[4]2020 ER Pension Amts'!AA291</f>
        <v>1314427.48</v>
      </c>
    </row>
    <row r="299" spans="1:26" s="9" customFormat="1" ht="15" customHeight="1" x14ac:dyDescent="0.3">
      <c r="A299" s="105" t="str">
        <f>'[4]2020 ER Pension Amts'!A292</f>
        <v xml:space="preserve"> 01-255</v>
      </c>
      <c r="B299" s="106" t="str">
        <f>'[4]2020 ER Pension Amts'!B292</f>
        <v>OFFICE OF FINANCIAL INSTITUTIONS</v>
      </c>
      <c r="C299" s="107">
        <f>'[4]2020 ER Pension Amts'!C292</f>
        <v>5837011.1600000001</v>
      </c>
      <c r="D299" s="107">
        <f>'[4]2020 ER Pension Amts'!D292</f>
        <v>2340641.4751599999</v>
      </c>
      <c r="E299" s="108">
        <f>'[4]2020 ER Pension Amts'!E292</f>
        <v>0.40100000000000002</v>
      </c>
      <c r="F299" s="107">
        <f>'[4]2020 ER Pension Amts'!F292</f>
        <v>23017020.66</v>
      </c>
      <c r="G299" s="109">
        <f>'[4]2020 ER Pension Amts'!G292</f>
        <v>2.7829700000000001E-3</v>
      </c>
      <c r="H299" s="109">
        <f>'[4]2020 ER Pension Amts'!H292</f>
        <v>2.8135199999999999E-3</v>
      </c>
      <c r="I299" s="109">
        <f>'[4]2020 ER Pension Amts'!I292</f>
        <v>-3.0549999999999997E-5</v>
      </c>
      <c r="J299" s="107">
        <f>'[4]2020 ER Pension Amts'!J292</f>
        <v>2965643.27</v>
      </c>
      <c r="K299" s="107">
        <f>'[4]2020 ER Pension Amts'!K292</f>
        <v>0</v>
      </c>
      <c r="L299" s="107">
        <f>'[4]2020 ER Pension Amts'!L292</f>
        <v>73647.13</v>
      </c>
      <c r="M299" s="107">
        <f>'[4]2020 ER Pension Amts'!P292+'[4]2020 ER Pension Amts'!M292</f>
        <v>3364647.33</v>
      </c>
      <c r="N299" s="107">
        <f>'[4]2020 ER Pension Amts'!N292</f>
        <v>-221047.01</v>
      </c>
      <c r="O299" s="107">
        <f>'[4]2020 ER Pension Amts'!O292</f>
        <v>0</v>
      </c>
      <c r="P299" s="107">
        <f>'[4]2020 ER Pension Amts'!Q292</f>
        <v>428530.48</v>
      </c>
      <c r="Q299" s="107">
        <f>'[4]2020 ER Pension Amts'!R292</f>
        <v>970299.8</v>
      </c>
      <c r="R299" s="107">
        <f>'[4]2020 ER Pension Amts'!S292</f>
        <v>1039761.86</v>
      </c>
      <c r="S299" s="107">
        <f>'[4]2020 ER Pension Amts'!T292</f>
        <v>778655.3</v>
      </c>
      <c r="T299" s="107">
        <f>'[4]2020 ER Pension Amts'!U292</f>
        <v>28284337.23</v>
      </c>
      <c r="U299" s="107">
        <f>'[4]2020 ER Pension Amts'!V292</f>
        <v>18547121.82</v>
      </c>
      <c r="V299" s="107">
        <f>'[4]2020 ER Pension Amts'!W292</f>
        <v>20383708.48</v>
      </c>
      <c r="W299" s="107">
        <f>'[4]2020 ER Pension Amts'!X292</f>
        <v>-221332.1</v>
      </c>
      <c r="X299" s="107">
        <f>-'[4]2020 ER Pension Amts'!Y292</f>
        <v>-459.91</v>
      </c>
      <c r="Y299" s="107">
        <f>'[4]2020 ER Pension Amts'!Z292</f>
        <v>-10902.38</v>
      </c>
      <c r="Z299" s="107">
        <f>'[4]2020 ER Pension Amts'!AA292</f>
        <v>2376984.17</v>
      </c>
    </row>
    <row r="300" spans="1:26" s="9" customFormat="1" ht="15" customHeight="1" x14ac:dyDescent="0.3">
      <c r="A300" s="105" t="str">
        <f>'[4]2020 ER Pension Amts'!A293</f>
        <v xml:space="preserve"> 01-111</v>
      </c>
      <c r="B300" s="106" t="str">
        <f>'[4]2020 ER Pension Amts'!B293</f>
        <v>OFFICE OF HOME LAND SEC &amp;  EMERG. PREP.</v>
      </c>
      <c r="C300" s="107">
        <f>'[4]2020 ER Pension Amts'!C293</f>
        <v>13237994.640000001</v>
      </c>
      <c r="D300" s="107">
        <f>'[4]2020 ER Pension Amts'!D293</f>
        <v>5306362.6231199997</v>
      </c>
      <c r="E300" s="108">
        <f>'[4]2020 ER Pension Amts'!E293</f>
        <v>0.40084330000000001</v>
      </c>
      <c r="F300" s="107">
        <f>'[4]2020 ER Pension Amts'!F293</f>
        <v>52180801.700000003</v>
      </c>
      <c r="G300" s="109">
        <f>'[4]2020 ER Pension Amts'!G293</f>
        <v>6.3091400000000004E-3</v>
      </c>
      <c r="H300" s="109">
        <f>'[4]2020 ER Pension Amts'!H293</f>
        <v>6.6220999999999997E-3</v>
      </c>
      <c r="I300" s="109">
        <f>'[4]2020 ER Pension Amts'!I293</f>
        <v>-3.1295999999999999E-4</v>
      </c>
      <c r="J300" s="107">
        <f>'[4]2020 ER Pension Amts'!J293</f>
        <v>6723269.9400000004</v>
      </c>
      <c r="K300" s="107">
        <f>'[4]2020 ER Pension Amts'!K293</f>
        <v>0</v>
      </c>
      <c r="L300" s="107">
        <f>'[4]2020 ER Pension Amts'!L293</f>
        <v>166961.93</v>
      </c>
      <c r="M300" s="107">
        <f>'[4]2020 ER Pension Amts'!P293+'[4]2020 ER Pension Amts'!M293</f>
        <v>7627833.2300000004</v>
      </c>
      <c r="N300" s="107">
        <f>'[4]2020 ER Pension Amts'!N293</f>
        <v>-501125.26</v>
      </c>
      <c r="O300" s="107">
        <f>'[4]2020 ER Pension Amts'!O293</f>
        <v>0</v>
      </c>
      <c r="P300" s="107">
        <f>'[4]2020 ER Pension Amts'!Q293</f>
        <v>971501.24</v>
      </c>
      <c r="Q300" s="107">
        <f>'[4]2020 ER Pension Amts'!R293</f>
        <v>2199720.91</v>
      </c>
      <c r="R300" s="107">
        <f>'[4]2020 ER Pension Amts'!S293</f>
        <v>2357195.0699999998</v>
      </c>
      <c r="S300" s="107">
        <f>'[4]2020 ER Pension Amts'!T293</f>
        <v>1765252.69</v>
      </c>
      <c r="T300" s="107">
        <f>'[4]2020 ER Pension Amts'!U293</f>
        <v>64122086.619999997</v>
      </c>
      <c r="U300" s="107">
        <f>'[4]2020 ER Pension Amts'!V293</f>
        <v>42047304.909999996</v>
      </c>
      <c r="V300" s="107">
        <f>'[4]2020 ER Pension Amts'!W293</f>
        <v>47976540.390000001</v>
      </c>
      <c r="W300" s="107">
        <f>'[4]2020 ER Pension Amts'!X293</f>
        <v>-2267368.0699999998</v>
      </c>
      <c r="X300" s="107">
        <f>-'[4]2020 ER Pension Amts'!Y293</f>
        <v>-4711.43</v>
      </c>
      <c r="Y300" s="107">
        <f>'[4]2020 ER Pension Amts'!Z293</f>
        <v>-111686</v>
      </c>
      <c r="Z300" s="107">
        <f>'[4]2020 ER Pension Amts'!AA293</f>
        <v>5388748.6799999997</v>
      </c>
    </row>
    <row r="301" spans="1:26" s="9" customFormat="1" ht="15" customHeight="1" x14ac:dyDescent="0.3">
      <c r="A301" s="105" t="str">
        <f>'[4]2020 ER Pension Amts'!A294</f>
        <v xml:space="preserve"> 08C-403</v>
      </c>
      <c r="B301" s="106" t="str">
        <f>'[4]2020 ER Pension Amts'!B294</f>
        <v>OFFICE OF JUVENILE JUSTICE</v>
      </c>
      <c r="C301" s="107">
        <f>'[4]2020 ER Pension Amts'!C294</f>
        <v>32125022.98</v>
      </c>
      <c r="D301" s="107">
        <f>'[4]2020 ER Pension Amts'!D294</f>
        <v>13784622.06897</v>
      </c>
      <c r="E301" s="108">
        <f>'[4]2020 ER Pension Amts'!E294</f>
        <v>0.4290929</v>
      </c>
      <c r="F301" s="107">
        <f>'[4]2020 ER Pension Amts'!F294</f>
        <v>135552938.68000001</v>
      </c>
      <c r="G301" s="109">
        <f>'[4]2020 ER Pension Amts'!G294</f>
        <v>1.6389600000000001E-2</v>
      </c>
      <c r="H301" s="109">
        <f>'[4]2020 ER Pension Amts'!H294</f>
        <v>1.699324E-2</v>
      </c>
      <c r="I301" s="109">
        <f>'[4]2020 ER Pension Amts'!I294</f>
        <v>-6.0364000000000001E-4</v>
      </c>
      <c r="J301" s="107">
        <f>'[4]2020 ER Pension Amts'!J294</f>
        <v>17465408.129999999</v>
      </c>
      <c r="K301" s="107">
        <f>'[4]2020 ER Pension Amts'!K294</f>
        <v>0</v>
      </c>
      <c r="L301" s="107">
        <f>'[4]2020 ER Pension Amts'!L294</f>
        <v>433726.18</v>
      </c>
      <c r="M301" s="107">
        <f>'[4]2020 ER Pension Amts'!P294+'[4]2020 ER Pension Amts'!M294</f>
        <v>19815241.960000001</v>
      </c>
      <c r="N301" s="107">
        <f>'[4]2020 ER Pension Amts'!N294</f>
        <v>-1301800.6399999999</v>
      </c>
      <c r="O301" s="107">
        <f>'[4]2020 ER Pension Amts'!O294</f>
        <v>0</v>
      </c>
      <c r="P301" s="107">
        <f>'[4]2020 ER Pension Amts'!Q294</f>
        <v>2523722.19</v>
      </c>
      <c r="Q301" s="107">
        <f>'[4]2020 ER Pension Amts'!R294</f>
        <v>5714336.0099999998</v>
      </c>
      <c r="R301" s="107">
        <f>'[4]2020 ER Pension Amts'!S294</f>
        <v>6123415.2800000003</v>
      </c>
      <c r="S301" s="107">
        <f>'[4]2020 ER Pension Amts'!T294</f>
        <v>4585694.0199999996</v>
      </c>
      <c r="T301" s="107">
        <f>'[4]2020 ER Pension Amts'!U294</f>
        <v>166573471.31999999</v>
      </c>
      <c r="U301" s="107">
        <f>'[4]2020 ER Pension Amts'!V294</f>
        <v>109228596.68000001</v>
      </c>
      <c r="V301" s="107">
        <f>'[4]2020 ER Pension Amts'!W294</f>
        <v>123114550.55</v>
      </c>
      <c r="W301" s="107">
        <f>'[4]2020 ER Pension Amts'!X294</f>
        <v>-4373319.47</v>
      </c>
      <c r="X301" s="107">
        <f>-'[4]2020 ER Pension Amts'!Y294</f>
        <v>-9087.44</v>
      </c>
      <c r="Y301" s="107">
        <f>'[4]2020 ER Pension Amts'!Z294</f>
        <v>-215420.95</v>
      </c>
      <c r="Z301" s="107">
        <f>'[4]2020 ER Pension Amts'!AA294</f>
        <v>13998648.85</v>
      </c>
    </row>
    <row r="302" spans="1:26" s="9" customFormat="1" ht="15" customHeight="1" x14ac:dyDescent="0.3">
      <c r="A302" s="105" t="str">
        <f>'[4]2020 ER Pension Amts'!A295</f>
        <v xml:space="preserve"> LsrAgy00763</v>
      </c>
      <c r="B302" s="106" t="str">
        <f>'[4]2020 ER Pension Amts'!B295</f>
        <v>OPELOUSAS CITY COURT</v>
      </c>
      <c r="C302" s="107">
        <f>'[4]2020 ER Pension Amts'!C295</f>
        <v>56400</v>
      </c>
      <c r="D302" s="107">
        <f>'[4]2020 ER Pension Amts'!D295</f>
        <v>23970</v>
      </c>
      <c r="E302" s="108">
        <f>'[4]2020 ER Pension Amts'!E295</f>
        <v>0.42499999999999999</v>
      </c>
      <c r="F302" s="107">
        <f>'[4]2020 ER Pension Amts'!F295</f>
        <v>235714.04</v>
      </c>
      <c r="G302" s="109">
        <f>'[4]2020 ER Pension Amts'!G295</f>
        <v>2.8500000000000002E-5</v>
      </c>
      <c r="H302" s="109">
        <f>'[4]2020 ER Pension Amts'!H295</f>
        <v>2.9539999999999998E-5</v>
      </c>
      <c r="I302" s="109">
        <f>'[4]2020 ER Pension Amts'!I295</f>
        <v>-1.04E-6</v>
      </c>
      <c r="J302" s="107">
        <f>'[4]2020 ER Pension Amts'!J295</f>
        <v>30370.73</v>
      </c>
      <c r="K302" s="107">
        <f>'[4]2020 ER Pension Amts'!K295</f>
        <v>0</v>
      </c>
      <c r="L302" s="107">
        <f>'[4]2020 ER Pension Amts'!L295</f>
        <v>754.21</v>
      </c>
      <c r="M302" s="107">
        <f>'[4]2020 ER Pension Amts'!P295+'[4]2020 ER Pension Amts'!M295</f>
        <v>34456.880000000005</v>
      </c>
      <c r="N302" s="107">
        <f>'[4]2020 ER Pension Amts'!N295</f>
        <v>-2263.71</v>
      </c>
      <c r="O302" s="107">
        <f>'[4]2020 ER Pension Amts'!O295</f>
        <v>0</v>
      </c>
      <c r="P302" s="107">
        <f>'[4]2020 ER Pension Amts'!Q295</f>
        <v>4388.5200000000004</v>
      </c>
      <c r="Q302" s="107">
        <f>'[4]2020 ER Pension Amts'!R295</f>
        <v>9936.7000000000007</v>
      </c>
      <c r="R302" s="107">
        <f>'[4]2020 ER Pension Amts'!S295</f>
        <v>10648.05</v>
      </c>
      <c r="S302" s="107">
        <f>'[4]2020 ER Pension Amts'!T295</f>
        <v>7974.1</v>
      </c>
      <c r="T302" s="107">
        <f>'[4]2020 ER Pension Amts'!U295</f>
        <v>289655.88</v>
      </c>
      <c r="U302" s="107">
        <f>'[4]2020 ER Pension Amts'!V295</f>
        <v>189938.44</v>
      </c>
      <c r="V302" s="107">
        <f>'[4]2020 ER Pension Amts'!W295</f>
        <v>214014.74</v>
      </c>
      <c r="W302" s="107">
        <f>'[4]2020 ER Pension Amts'!X295</f>
        <v>-7534.71</v>
      </c>
      <c r="X302" s="107">
        <f>-'[4]2020 ER Pension Amts'!Y295</f>
        <v>-15.66</v>
      </c>
      <c r="Y302" s="107">
        <f>'[4]2020 ER Pension Amts'!Z295</f>
        <v>-371.14</v>
      </c>
      <c r="Z302" s="107">
        <f>'[4]2020 ER Pension Amts'!AA295</f>
        <v>24342.36</v>
      </c>
    </row>
    <row r="303" spans="1:26" s="9" customFormat="1" ht="15" customHeight="1" x14ac:dyDescent="0.3">
      <c r="A303" s="105" t="str">
        <f>'[4]2020 ER Pension Amts'!A296</f>
        <v xml:space="preserve"> LsrAgy00004</v>
      </c>
      <c r="B303" s="106" t="str">
        <f>'[4]2020 ER Pension Amts'!B296</f>
        <v>ORLEANS PARISH SCHOOL BOARD</v>
      </c>
      <c r="C303" s="107">
        <f>'[4]2020 ER Pension Amts'!C296</f>
        <v>465961.76</v>
      </c>
      <c r="D303" s="107">
        <f>'[4]2020 ER Pension Amts'!D296</f>
        <v>186850.66576</v>
      </c>
      <c r="E303" s="108">
        <f>'[4]2020 ER Pension Amts'!E296</f>
        <v>0.40100000000000002</v>
      </c>
      <c r="F303" s="107">
        <f>'[4]2020 ER Pension Amts'!F296</f>
        <v>1837411.58</v>
      </c>
      <c r="G303" s="109">
        <f>'[4]2020 ER Pension Amts'!G296</f>
        <v>2.2216E-4</v>
      </c>
      <c r="H303" s="109">
        <f>'[4]2020 ER Pension Amts'!H296</f>
        <v>2.6759E-4</v>
      </c>
      <c r="I303" s="109">
        <f>'[4]2020 ER Pension Amts'!I296</f>
        <v>-4.5429999999999997E-5</v>
      </c>
      <c r="J303" s="107">
        <f>'[4]2020 ER Pension Amts'!J296</f>
        <v>236742.51</v>
      </c>
      <c r="K303" s="107">
        <f>'[4]2020 ER Pension Amts'!K296</f>
        <v>0</v>
      </c>
      <c r="L303" s="107">
        <f>'[4]2020 ER Pension Amts'!L296</f>
        <v>5879.13</v>
      </c>
      <c r="M303" s="107">
        <f>'[4]2020 ER Pension Amts'!P296+'[4]2020 ER Pension Amts'!M296</f>
        <v>268594.36</v>
      </c>
      <c r="N303" s="107">
        <f>'[4]2020 ER Pension Amts'!N296</f>
        <v>-17645.830000000002</v>
      </c>
      <c r="O303" s="107">
        <f>'[4]2020 ER Pension Amts'!O296</f>
        <v>0</v>
      </c>
      <c r="P303" s="107">
        <f>'[4]2020 ER Pension Amts'!Q296</f>
        <v>34208.9</v>
      </c>
      <c r="Q303" s="107">
        <f>'[4]2020 ER Pension Amts'!R296</f>
        <v>77457.47</v>
      </c>
      <c r="R303" s="107">
        <f>'[4]2020 ER Pension Amts'!S296</f>
        <v>83002.509999999995</v>
      </c>
      <c r="S303" s="107">
        <f>'[4]2020 ER Pension Amts'!T296</f>
        <v>62158.79</v>
      </c>
      <c r="T303" s="107">
        <f>'[4]2020 ER Pension Amts'!U296</f>
        <v>2257892.96</v>
      </c>
      <c r="U303" s="107">
        <f>'[4]2020 ER Pension Amts'!V296</f>
        <v>1480586.78</v>
      </c>
      <c r="V303" s="107">
        <f>'[4]2020 ER Pension Amts'!W296</f>
        <v>1938666.35</v>
      </c>
      <c r="W303" s="107">
        <f>'[4]2020 ER Pension Amts'!X296</f>
        <v>-329136.40999999997</v>
      </c>
      <c r="X303" s="107">
        <f>-'[4]2020 ER Pension Amts'!Y296</f>
        <v>-683.92</v>
      </c>
      <c r="Y303" s="107">
        <f>'[4]2020 ER Pension Amts'!Z296</f>
        <v>-16212.6</v>
      </c>
      <c r="Z303" s="107">
        <f>'[4]2020 ER Pension Amts'!AA296</f>
        <v>189750.81</v>
      </c>
    </row>
    <row r="304" spans="1:26" s="9" customFormat="1" ht="15" customHeight="1" x14ac:dyDescent="0.3">
      <c r="A304" s="105" t="str">
        <f>'[4]2020 ER Pension Amts'!A297</f>
        <v xml:space="preserve"> LsrAgy00734</v>
      </c>
      <c r="B304" s="106" t="str">
        <f>'[4]2020 ER Pension Amts'!B297</f>
        <v>OUACHITA PARISH POLICE JURY</v>
      </c>
      <c r="C304" s="107">
        <f>'[4]2020 ER Pension Amts'!C297</f>
        <v>108252</v>
      </c>
      <c r="D304" s="107">
        <f>'[4]2020 ER Pension Amts'!D297</f>
        <v>44460.648000000001</v>
      </c>
      <c r="E304" s="108">
        <f>'[4]2020 ER Pension Amts'!E297</f>
        <v>0.41071429999999998</v>
      </c>
      <c r="F304" s="107">
        <f>'[4]2020 ER Pension Amts'!F297</f>
        <v>437187.51</v>
      </c>
      <c r="G304" s="109">
        <f>'[4]2020 ER Pension Amts'!G297</f>
        <v>5.2859999999999999E-5</v>
      </c>
      <c r="H304" s="109">
        <f>'[4]2020 ER Pension Amts'!H297</f>
        <v>5.4160000000000003E-5</v>
      </c>
      <c r="I304" s="109">
        <f>'[4]2020 ER Pension Amts'!I297</f>
        <v>-1.3E-6</v>
      </c>
      <c r="J304" s="107">
        <f>'[4]2020 ER Pension Amts'!J297</f>
        <v>56329.71</v>
      </c>
      <c r="K304" s="107">
        <f>'[4]2020 ER Pension Amts'!K297</f>
        <v>0</v>
      </c>
      <c r="L304" s="107">
        <f>'[4]2020 ER Pension Amts'!L297</f>
        <v>1398.86</v>
      </c>
      <c r="M304" s="107">
        <f>'[4]2020 ER Pension Amts'!P297+'[4]2020 ER Pension Amts'!M297</f>
        <v>63908.43</v>
      </c>
      <c r="N304" s="107">
        <f>'[4]2020 ER Pension Amts'!N297</f>
        <v>-4198.59</v>
      </c>
      <c r="O304" s="107">
        <f>'[4]2020 ER Pension Amts'!O297</f>
        <v>0</v>
      </c>
      <c r="P304" s="107">
        <f>'[4]2020 ER Pension Amts'!Q297</f>
        <v>8139.55</v>
      </c>
      <c r="Q304" s="107">
        <f>'[4]2020 ER Pension Amts'!R297</f>
        <v>18429.97</v>
      </c>
      <c r="R304" s="107">
        <f>'[4]2020 ER Pension Amts'!S297</f>
        <v>19749.34</v>
      </c>
      <c r="S304" s="107">
        <f>'[4]2020 ER Pension Amts'!T297</f>
        <v>14789.85</v>
      </c>
      <c r="T304" s="107">
        <f>'[4]2020 ER Pension Amts'!U297</f>
        <v>537235.42000000004</v>
      </c>
      <c r="U304" s="107">
        <f>'[4]2020 ER Pension Amts'!V297</f>
        <v>352285.82</v>
      </c>
      <c r="V304" s="107">
        <f>'[4]2020 ER Pension Amts'!W297</f>
        <v>392384.5</v>
      </c>
      <c r="W304" s="107">
        <f>'[4]2020 ER Pension Amts'!X297</f>
        <v>-9418.39</v>
      </c>
      <c r="X304" s="107">
        <f>-'[4]2020 ER Pension Amts'!Y297</f>
        <v>-19.57</v>
      </c>
      <c r="Y304" s="107">
        <f>'[4]2020 ER Pension Amts'!Z297</f>
        <v>-463.93</v>
      </c>
      <c r="Z304" s="107">
        <f>'[4]2020 ER Pension Amts'!AA297</f>
        <v>45148.67</v>
      </c>
    </row>
    <row r="305" spans="1:26" s="9" customFormat="1" ht="15" customHeight="1" x14ac:dyDescent="0.3">
      <c r="A305" s="105" t="str">
        <f>'[4]2020 ER Pension Amts'!A298</f>
        <v xml:space="preserve"> LsrAgy00057</v>
      </c>
      <c r="B305" s="106" t="str">
        <f>'[4]2020 ER Pension Amts'!B298</f>
        <v>OUACHITA PARISH SCHOOL BOARD</v>
      </c>
      <c r="C305" s="107">
        <f>'[4]2020 ER Pension Amts'!C298</f>
        <v>296223.28999999998</v>
      </c>
      <c r="D305" s="107">
        <f>'[4]2020 ER Pension Amts'!D298</f>
        <v>118785.53929</v>
      </c>
      <c r="E305" s="108">
        <f>'[4]2020 ER Pension Amts'!E298</f>
        <v>0.40100000000000002</v>
      </c>
      <c r="F305" s="107">
        <f>'[4]2020 ER Pension Amts'!F298</f>
        <v>1168066.43</v>
      </c>
      <c r="G305" s="109">
        <f>'[4]2020 ER Pension Amts'!G298</f>
        <v>1.4123E-4</v>
      </c>
      <c r="H305" s="109">
        <f>'[4]2020 ER Pension Amts'!H298</f>
        <v>1.2391E-4</v>
      </c>
      <c r="I305" s="109">
        <f>'[4]2020 ER Pension Amts'!I298</f>
        <v>1.732E-5</v>
      </c>
      <c r="J305" s="107">
        <f>'[4]2020 ER Pension Amts'!J298</f>
        <v>150500.29</v>
      </c>
      <c r="K305" s="107">
        <f>'[4]2020 ER Pension Amts'!K298</f>
        <v>0</v>
      </c>
      <c r="L305" s="107">
        <f>'[4]2020 ER Pension Amts'!L298</f>
        <v>3737.44</v>
      </c>
      <c r="M305" s="107">
        <f>'[4]2020 ER Pension Amts'!P298+'[4]2020 ER Pension Amts'!M298</f>
        <v>170748.93000000002</v>
      </c>
      <c r="N305" s="107">
        <f>'[4]2020 ER Pension Amts'!N298</f>
        <v>-11217.68</v>
      </c>
      <c r="O305" s="107">
        <f>'[4]2020 ER Pension Amts'!O298</f>
        <v>0</v>
      </c>
      <c r="P305" s="107">
        <f>'[4]2020 ER Pension Amts'!Q298</f>
        <v>21747.040000000001</v>
      </c>
      <c r="Q305" s="107">
        <f>'[4]2020 ER Pension Amts'!R298</f>
        <v>49240.72</v>
      </c>
      <c r="R305" s="107">
        <f>'[4]2020 ER Pension Amts'!S298</f>
        <v>52765.77</v>
      </c>
      <c r="S305" s="107">
        <f>'[4]2020 ER Pension Amts'!T298</f>
        <v>39515.15</v>
      </c>
      <c r="T305" s="107">
        <f>'[4]2020 ER Pension Amts'!U298</f>
        <v>1435371.9</v>
      </c>
      <c r="U305" s="107">
        <f>'[4]2020 ER Pension Amts'!V298</f>
        <v>941228.26</v>
      </c>
      <c r="V305" s="107">
        <f>'[4]2020 ER Pension Amts'!W298</f>
        <v>897717.21</v>
      </c>
      <c r="W305" s="107">
        <f>'[4]2020 ER Pension Amts'!X298</f>
        <v>125481.9</v>
      </c>
      <c r="X305" s="107">
        <f>-'[4]2020 ER Pension Amts'!Y298</f>
        <v>260.74</v>
      </c>
      <c r="Y305" s="107">
        <f>'[4]2020 ER Pension Amts'!Z298</f>
        <v>6180.99</v>
      </c>
      <c r="Z305" s="107">
        <f>'[4]2020 ER Pension Amts'!AA298</f>
        <v>120627.05</v>
      </c>
    </row>
    <row r="306" spans="1:26" s="9" customFormat="1" ht="15" customHeight="1" x14ac:dyDescent="0.3">
      <c r="A306" s="105" t="str">
        <f>'[4]2020 ER Pension Amts'!A299</f>
        <v xml:space="preserve"> LsrAgy00727</v>
      </c>
      <c r="B306" s="106" t="str">
        <f>'[4]2020 ER Pension Amts'!B299</f>
        <v>PARISH OF ORLEANS JUDICIAL EXP JUDGES</v>
      </c>
      <c r="C306" s="107">
        <f>'[4]2020 ER Pension Amts'!C299</f>
        <v>309424.68</v>
      </c>
      <c r="D306" s="107">
        <f>'[4]2020 ER Pension Amts'!D299</f>
        <v>133774.60331999999</v>
      </c>
      <c r="E306" s="108">
        <f>'[4]2020 ER Pension Amts'!E299</f>
        <v>0.43233329999999998</v>
      </c>
      <c r="F306" s="107">
        <f>'[4]2020 ER Pension Amts'!F299</f>
        <v>1315449.73</v>
      </c>
      <c r="G306" s="109">
        <f>'[4]2020 ER Pension Amts'!G299</f>
        <v>1.5904999999999999E-4</v>
      </c>
      <c r="H306" s="109">
        <f>'[4]2020 ER Pension Amts'!H299</f>
        <v>2.2359999999999999E-4</v>
      </c>
      <c r="I306" s="109">
        <f>'[4]2020 ER Pension Amts'!I299</f>
        <v>-6.4549999999999997E-5</v>
      </c>
      <c r="J306" s="107">
        <f>'[4]2020 ER Pension Amts'!J299</f>
        <v>169489.99</v>
      </c>
      <c r="K306" s="107">
        <f>'[4]2020 ER Pension Amts'!K299</f>
        <v>0</v>
      </c>
      <c r="L306" s="107">
        <f>'[4]2020 ER Pension Amts'!L299</f>
        <v>4209.0200000000004</v>
      </c>
      <c r="M306" s="107">
        <f>'[4]2020 ER Pension Amts'!P299+'[4]2020 ER Pension Amts'!M299</f>
        <v>192293.54</v>
      </c>
      <c r="N306" s="107">
        <f>'[4]2020 ER Pension Amts'!N299</f>
        <v>-12633.1</v>
      </c>
      <c r="O306" s="107">
        <f>'[4]2020 ER Pension Amts'!O299</f>
        <v>0</v>
      </c>
      <c r="P306" s="107">
        <f>'[4]2020 ER Pension Amts'!Q299</f>
        <v>24491.02</v>
      </c>
      <c r="Q306" s="107">
        <f>'[4]2020 ER Pension Amts'!R299</f>
        <v>55453.77</v>
      </c>
      <c r="R306" s="107">
        <f>'[4]2020 ER Pension Amts'!S299</f>
        <v>59423.61</v>
      </c>
      <c r="S306" s="107">
        <f>'[4]2020 ER Pension Amts'!T299</f>
        <v>44501.06</v>
      </c>
      <c r="T306" s="107">
        <f>'[4]2020 ER Pension Amts'!U299</f>
        <v>1616483.05</v>
      </c>
      <c r="U306" s="107">
        <f>'[4]2020 ER Pension Amts'!V299</f>
        <v>1059989.77</v>
      </c>
      <c r="V306" s="107">
        <f>'[4]2020 ER Pension Amts'!W299</f>
        <v>1619962.61</v>
      </c>
      <c r="W306" s="107">
        <f>'[4]2020 ER Pension Amts'!X299</f>
        <v>-467659.15</v>
      </c>
      <c r="X306" s="107">
        <f>-'[4]2020 ER Pension Amts'!Y299</f>
        <v>-971.76</v>
      </c>
      <c r="Y306" s="107">
        <f>'[4]2020 ER Pension Amts'!Z299</f>
        <v>-23035.95</v>
      </c>
      <c r="Z306" s="107">
        <f>'[4]2020 ER Pension Amts'!AA299</f>
        <v>135847.43</v>
      </c>
    </row>
    <row r="307" spans="1:26" s="9" customFormat="1" ht="15" customHeight="1" x14ac:dyDescent="0.3">
      <c r="A307" s="105" t="str">
        <f>'[4]2020 ER Pension Amts'!A300</f>
        <v xml:space="preserve"> LsrAgy00726</v>
      </c>
      <c r="B307" s="106" t="str">
        <f>'[4]2020 ER Pension Amts'!B300</f>
        <v>PARISH OF TANGIPAHOA</v>
      </c>
      <c r="C307" s="107">
        <f>'[4]2020 ER Pension Amts'!C300</f>
        <v>14100</v>
      </c>
      <c r="D307" s="107">
        <f>'[4]2020 ER Pension Amts'!D300</f>
        <v>5992.5</v>
      </c>
      <c r="E307" s="108">
        <f>'[4]2020 ER Pension Amts'!E300</f>
        <v>0.42499999999999999</v>
      </c>
      <c r="F307" s="107">
        <f>'[4]2020 ER Pension Amts'!F300</f>
        <v>58887.16</v>
      </c>
      <c r="G307" s="109">
        <f>'[4]2020 ER Pension Amts'!G300</f>
        <v>7.1199999999999996E-6</v>
      </c>
      <c r="H307" s="109">
        <f>'[4]2020 ER Pension Amts'!H300</f>
        <v>7.3799999999999996E-6</v>
      </c>
      <c r="I307" s="109">
        <f>'[4]2020 ER Pension Amts'!I300</f>
        <v>-2.6E-7</v>
      </c>
      <c r="J307" s="107">
        <f>'[4]2020 ER Pension Amts'!J300</f>
        <v>7587.35</v>
      </c>
      <c r="K307" s="107">
        <f>'[4]2020 ER Pension Amts'!K300</f>
        <v>0</v>
      </c>
      <c r="L307" s="107">
        <f>'[4]2020 ER Pension Amts'!L300</f>
        <v>188.42</v>
      </c>
      <c r="M307" s="107">
        <f>'[4]2020 ER Pension Amts'!P300+'[4]2020 ER Pension Amts'!M300</f>
        <v>8608.17</v>
      </c>
      <c r="N307" s="107">
        <f>'[4]2020 ER Pension Amts'!N300</f>
        <v>-565.53</v>
      </c>
      <c r="O307" s="107">
        <f>'[4]2020 ER Pension Amts'!O300</f>
        <v>0</v>
      </c>
      <c r="P307" s="107">
        <f>'[4]2020 ER Pension Amts'!Q300</f>
        <v>1096.3599999999999</v>
      </c>
      <c r="Q307" s="107">
        <f>'[4]2020 ER Pension Amts'!R300</f>
        <v>2482.4299999999998</v>
      </c>
      <c r="R307" s="107">
        <f>'[4]2020 ER Pension Amts'!S300</f>
        <v>2660.15</v>
      </c>
      <c r="S307" s="107">
        <f>'[4]2020 ER Pension Amts'!T300</f>
        <v>1992.13</v>
      </c>
      <c r="T307" s="107">
        <f>'[4]2020 ER Pension Amts'!U300</f>
        <v>72363.149999999994</v>
      </c>
      <c r="U307" s="107">
        <f>'[4]2020 ER Pension Amts'!V300</f>
        <v>47451.29</v>
      </c>
      <c r="V307" s="107">
        <f>'[4]2020 ER Pension Amts'!W300</f>
        <v>53467.46</v>
      </c>
      <c r="W307" s="107">
        <f>'[4]2020 ER Pension Amts'!X300</f>
        <v>-1883.68</v>
      </c>
      <c r="X307" s="107">
        <f>-'[4]2020 ER Pension Amts'!Y300</f>
        <v>-3.91</v>
      </c>
      <c r="Y307" s="107">
        <f>'[4]2020 ER Pension Amts'!Z300</f>
        <v>-92.79</v>
      </c>
      <c r="Z307" s="107">
        <f>'[4]2020 ER Pension Amts'!AA300</f>
        <v>6081.32</v>
      </c>
    </row>
    <row r="308" spans="1:26" s="9" customFormat="1" ht="15" customHeight="1" x14ac:dyDescent="0.3">
      <c r="A308" s="105" t="str">
        <f>'[4]2020 ER Pension Amts'!A301</f>
        <v xml:space="preserve"> LsrAgy00751</v>
      </c>
      <c r="B308" s="106" t="str">
        <f>'[4]2020 ER Pension Amts'!B301</f>
        <v>PARISH OF TERREBONNE</v>
      </c>
      <c r="C308" s="107">
        <f>'[4]2020 ER Pension Amts'!C301</f>
        <v>38523</v>
      </c>
      <c r="D308" s="107">
        <f>'[4]2020 ER Pension Amts'!D301</f>
        <v>16796.027999999998</v>
      </c>
      <c r="E308" s="108">
        <f>'[4]2020 ER Pension Amts'!E301</f>
        <v>0.436</v>
      </c>
      <c r="F308" s="107">
        <f>'[4]2020 ER Pension Amts'!F301</f>
        <v>165165.24</v>
      </c>
      <c r="G308" s="109">
        <f>'[4]2020 ER Pension Amts'!G301</f>
        <v>1.997E-5</v>
      </c>
      <c r="H308" s="109">
        <f>'[4]2020 ER Pension Amts'!H301</f>
        <v>1.959E-5</v>
      </c>
      <c r="I308" s="109">
        <f>'[4]2020 ER Pension Amts'!I301</f>
        <v>3.8000000000000001E-7</v>
      </c>
      <c r="J308" s="107">
        <f>'[4]2020 ER Pension Amts'!J301</f>
        <v>21280.82</v>
      </c>
      <c r="K308" s="107">
        <f>'[4]2020 ER Pension Amts'!K301</f>
        <v>0</v>
      </c>
      <c r="L308" s="107">
        <f>'[4]2020 ER Pension Amts'!L301</f>
        <v>528.48</v>
      </c>
      <c r="M308" s="107">
        <f>'[4]2020 ER Pension Amts'!P301+'[4]2020 ER Pension Amts'!M301</f>
        <v>24143.99</v>
      </c>
      <c r="N308" s="107">
        <f>'[4]2020 ER Pension Amts'!N301</f>
        <v>-1586.19</v>
      </c>
      <c r="O308" s="107">
        <f>'[4]2020 ER Pension Amts'!O301</f>
        <v>0</v>
      </c>
      <c r="P308" s="107">
        <f>'[4]2020 ER Pension Amts'!Q301</f>
        <v>3075.04</v>
      </c>
      <c r="Q308" s="107">
        <f>'[4]2020 ER Pension Amts'!R301</f>
        <v>6962.66</v>
      </c>
      <c r="R308" s="107">
        <f>'[4]2020 ER Pension Amts'!S301</f>
        <v>7461.11</v>
      </c>
      <c r="S308" s="107">
        <f>'[4]2020 ER Pension Amts'!T301</f>
        <v>5587.46</v>
      </c>
      <c r="T308" s="107">
        <f>'[4]2020 ER Pension Amts'!U301</f>
        <v>202962.38</v>
      </c>
      <c r="U308" s="107">
        <f>'[4]2020 ER Pension Amts'!V301</f>
        <v>133090.20000000001</v>
      </c>
      <c r="V308" s="107">
        <f>'[4]2020 ER Pension Amts'!W301</f>
        <v>141927.85</v>
      </c>
      <c r="W308" s="107">
        <f>'[4]2020 ER Pension Amts'!X301</f>
        <v>2753.07</v>
      </c>
      <c r="X308" s="107">
        <f>-'[4]2020 ER Pension Amts'!Y301</f>
        <v>5.72</v>
      </c>
      <c r="Y308" s="107">
        <f>'[4]2020 ER Pension Amts'!Z301</f>
        <v>135.61000000000001</v>
      </c>
      <c r="Z308" s="107">
        <f>'[4]2020 ER Pension Amts'!AA301</f>
        <v>17056.73</v>
      </c>
    </row>
    <row r="309" spans="1:26" s="9" customFormat="1" ht="15" customHeight="1" x14ac:dyDescent="0.3">
      <c r="A309" s="105" t="str">
        <f>'[4]2020 ER Pension Amts'!A302</f>
        <v xml:space="preserve"> LsrAgy00757</v>
      </c>
      <c r="B309" s="106" t="str">
        <f>'[4]2020 ER Pension Amts'!B302</f>
        <v>PINEVILLE CITY COURT</v>
      </c>
      <c r="C309" s="107">
        <f>'[4]2020 ER Pension Amts'!C302</f>
        <v>82619.16</v>
      </c>
      <c r="D309" s="107">
        <f>'[4]2020 ER Pension Amts'!D302</f>
        <v>36021.953759999997</v>
      </c>
      <c r="E309" s="108">
        <f>'[4]2020 ER Pension Amts'!E302</f>
        <v>0.436</v>
      </c>
      <c r="F309" s="107">
        <f>'[4]2020 ER Pension Amts'!F302</f>
        <v>354232.71</v>
      </c>
      <c r="G309" s="109">
        <f>'[4]2020 ER Pension Amts'!G302</f>
        <v>4.2830000000000002E-5</v>
      </c>
      <c r="H309" s="109">
        <f>'[4]2020 ER Pension Amts'!H302</f>
        <v>4.4990000000000001E-5</v>
      </c>
      <c r="I309" s="109">
        <f>'[4]2020 ER Pension Amts'!I302</f>
        <v>-2.1600000000000001E-6</v>
      </c>
      <c r="J309" s="107">
        <f>'[4]2020 ER Pension Amts'!J302</f>
        <v>45641.35</v>
      </c>
      <c r="K309" s="107">
        <f>'[4]2020 ER Pension Amts'!K302</f>
        <v>0</v>
      </c>
      <c r="L309" s="107">
        <f>'[4]2020 ER Pension Amts'!L302</f>
        <v>1133.43</v>
      </c>
      <c r="M309" s="107">
        <f>'[4]2020 ER Pension Amts'!P302+'[4]2020 ER Pension Amts'!M302</f>
        <v>51782.03</v>
      </c>
      <c r="N309" s="107">
        <f>'[4]2020 ER Pension Amts'!N302</f>
        <v>-3401.92</v>
      </c>
      <c r="O309" s="107">
        <f>'[4]2020 ER Pension Amts'!O302</f>
        <v>0</v>
      </c>
      <c r="P309" s="107">
        <f>'[4]2020 ER Pension Amts'!Q302</f>
        <v>6595.1</v>
      </c>
      <c r="Q309" s="107">
        <f>'[4]2020 ER Pension Amts'!R302</f>
        <v>14932.95</v>
      </c>
      <c r="R309" s="107">
        <f>'[4]2020 ER Pension Amts'!S302</f>
        <v>16001.97</v>
      </c>
      <c r="S309" s="107">
        <f>'[4]2020 ER Pension Amts'!T302</f>
        <v>11983.53</v>
      </c>
      <c r="T309" s="107">
        <f>'[4]2020 ER Pension Amts'!U302</f>
        <v>435296.88</v>
      </c>
      <c r="U309" s="107">
        <f>'[4]2020 ER Pension Amts'!V302</f>
        <v>285440.82</v>
      </c>
      <c r="V309" s="107">
        <f>'[4]2020 ER Pension Amts'!W302</f>
        <v>325948.65000000002</v>
      </c>
      <c r="W309" s="107">
        <f>'[4]2020 ER Pension Amts'!X302</f>
        <v>-15649.01</v>
      </c>
      <c r="X309" s="107">
        <f>-'[4]2020 ER Pension Amts'!Y302</f>
        <v>-32.520000000000003</v>
      </c>
      <c r="Y309" s="107">
        <f>'[4]2020 ER Pension Amts'!Z302</f>
        <v>-770.84</v>
      </c>
      <c r="Z309" s="107">
        <f>'[4]2020 ER Pension Amts'!AA302</f>
        <v>36581.86</v>
      </c>
    </row>
    <row r="310" spans="1:26" s="9" customFormat="1" ht="15" customHeight="1" x14ac:dyDescent="0.3">
      <c r="A310" s="105">
        <f>'[4]2020 ER Pension Amts'!A303</f>
        <v>201414</v>
      </c>
      <c r="B310" s="106" t="str">
        <f>'[4]2020 ER Pension Amts'!B303</f>
        <v>PONTCHARTRAIN LEVEE DISTRICT</v>
      </c>
      <c r="C310" s="107">
        <f>'[4]2020 ER Pension Amts'!C303</f>
        <v>1977368.04</v>
      </c>
      <c r="D310" s="107">
        <f>'[4]2020 ER Pension Amts'!D303</f>
        <v>802928.02812000003</v>
      </c>
      <c r="E310" s="108">
        <f>'[4]2020 ER Pension Amts'!E303</f>
        <v>0.4060589</v>
      </c>
      <c r="F310" s="107">
        <f>'[4]2020 ER Pension Amts'!F303</f>
        <v>7895675.8200000003</v>
      </c>
      <c r="G310" s="109">
        <f>'[4]2020 ER Pension Amts'!G303</f>
        <v>9.5465999999999997E-4</v>
      </c>
      <c r="H310" s="109">
        <f>'[4]2020 ER Pension Amts'!H303</f>
        <v>1.0299899999999999E-3</v>
      </c>
      <c r="I310" s="109">
        <f>'[4]2020 ER Pension Amts'!I303</f>
        <v>-7.5329999999999999E-5</v>
      </c>
      <c r="J310" s="107">
        <f>'[4]2020 ER Pension Amts'!J303</f>
        <v>1017323.58</v>
      </c>
      <c r="K310" s="107">
        <f>'[4]2020 ER Pension Amts'!K303</f>
        <v>0</v>
      </c>
      <c r="L310" s="107">
        <f>'[4]2020 ER Pension Amts'!L303</f>
        <v>25263.64</v>
      </c>
      <c r="M310" s="107">
        <f>'[4]2020 ER Pension Amts'!P303+'[4]2020 ER Pension Amts'!M303</f>
        <v>1154196.49</v>
      </c>
      <c r="N310" s="107">
        <f>'[4]2020 ER Pension Amts'!N303</f>
        <v>-75827.17</v>
      </c>
      <c r="O310" s="107">
        <f>'[4]2020 ER Pension Amts'!O303</f>
        <v>0</v>
      </c>
      <c r="P310" s="107">
        <f>'[4]2020 ER Pension Amts'!Q303</f>
        <v>147001.54999999999</v>
      </c>
      <c r="Q310" s="107">
        <f>'[4]2020 ER Pension Amts'!R303</f>
        <v>332848.15000000002</v>
      </c>
      <c r="R310" s="107">
        <f>'[4]2020 ER Pension Amts'!S303</f>
        <v>356676.16</v>
      </c>
      <c r="S310" s="107">
        <f>'[4]2020 ER Pension Amts'!T303</f>
        <v>267107.11</v>
      </c>
      <c r="T310" s="107">
        <f>'[4]2020 ER Pension Amts'!U303</f>
        <v>9702557.1199999992</v>
      </c>
      <c r="U310" s="107">
        <f>'[4]2020 ER Pension Amts'!V303</f>
        <v>6362337.8300000001</v>
      </c>
      <c r="V310" s="107">
        <f>'[4]2020 ER Pension Amts'!W303</f>
        <v>7462188.25</v>
      </c>
      <c r="W310" s="107">
        <f>'[4]2020 ER Pension Amts'!X303</f>
        <v>-545759.31999999995</v>
      </c>
      <c r="X310" s="107">
        <f>-'[4]2020 ER Pension Amts'!Y303</f>
        <v>-1134.05</v>
      </c>
      <c r="Y310" s="107">
        <f>'[4]2020 ER Pension Amts'!Z303</f>
        <v>-26883.01</v>
      </c>
      <c r="Z310" s="107">
        <f>'[4]2020 ER Pension Amts'!AA303</f>
        <v>815392.08</v>
      </c>
    </row>
    <row r="311" spans="1:26" s="9" customFormat="1" ht="15" customHeight="1" x14ac:dyDescent="0.3">
      <c r="A311" s="105" t="str">
        <f>'[4]2020 ER Pension Amts'!A304</f>
        <v xml:space="preserve"> LsrAgy00517</v>
      </c>
      <c r="B311" s="106" t="str">
        <f>'[4]2020 ER Pension Amts'!B304</f>
        <v>PORT OF LAKE CHARLES</v>
      </c>
      <c r="C311" s="107">
        <f>'[4]2020 ER Pension Amts'!C304</f>
        <v>5510259.7199999997</v>
      </c>
      <c r="D311" s="107">
        <f>'[4]2020 ER Pension Amts'!D304</f>
        <v>2224205.8733999999</v>
      </c>
      <c r="E311" s="108">
        <f>'[4]2020 ER Pension Amts'!E304</f>
        <v>0.40364810000000001</v>
      </c>
      <c r="F311" s="107">
        <f>'[4]2020 ER Pension Amts'!F304</f>
        <v>21872029.390000001</v>
      </c>
      <c r="G311" s="109">
        <f>'[4]2020 ER Pension Amts'!G304</f>
        <v>2.64453E-3</v>
      </c>
      <c r="H311" s="109">
        <f>'[4]2020 ER Pension Amts'!H304</f>
        <v>3.1373099999999999E-3</v>
      </c>
      <c r="I311" s="109">
        <f>'[4]2020 ER Pension Amts'!I304</f>
        <v>-4.9277999999999995E-4</v>
      </c>
      <c r="J311" s="107">
        <f>'[4]2020 ER Pension Amts'!J304</f>
        <v>2818116.11</v>
      </c>
      <c r="K311" s="107">
        <f>'[4]2020 ER Pension Amts'!K304</f>
        <v>0</v>
      </c>
      <c r="L311" s="107">
        <f>'[4]2020 ER Pension Amts'!L304</f>
        <v>69983.520000000004</v>
      </c>
      <c r="M311" s="107">
        <f>'[4]2020 ER Pension Amts'!P304+'[4]2020 ER Pension Amts'!M304</f>
        <v>3197271.55</v>
      </c>
      <c r="N311" s="107">
        <f>'[4]2020 ER Pension Amts'!N304</f>
        <v>-210050.94</v>
      </c>
      <c r="O311" s="107">
        <f>'[4]2020 ER Pension Amts'!O304</f>
        <v>0</v>
      </c>
      <c r="P311" s="107">
        <f>'[4]2020 ER Pension Amts'!Q304</f>
        <v>407213.05</v>
      </c>
      <c r="Q311" s="107">
        <f>'[4]2020 ER Pension Amts'!R304</f>
        <v>922031.84</v>
      </c>
      <c r="R311" s="107">
        <f>'[4]2020 ER Pension Amts'!S304</f>
        <v>988038.48</v>
      </c>
      <c r="S311" s="107">
        <f>'[4]2020 ER Pension Amts'!T304</f>
        <v>739920.77</v>
      </c>
      <c r="T311" s="107">
        <f>'[4]2020 ER Pension Amts'!U304</f>
        <v>26877321.109999999</v>
      </c>
      <c r="U311" s="107">
        <f>'[4]2020 ER Pension Amts'!V304</f>
        <v>17624487.530000001</v>
      </c>
      <c r="V311" s="107">
        <f>'[4]2020 ER Pension Amts'!W304</f>
        <v>22729538.960000001</v>
      </c>
      <c r="W311" s="107">
        <f>'[4]2020 ER Pension Amts'!X304</f>
        <v>-3570148.38</v>
      </c>
      <c r="X311" s="107">
        <f>-'[4]2020 ER Pension Amts'!Y304</f>
        <v>-7418.51</v>
      </c>
      <c r="Y311" s="107">
        <f>'[4]2020 ER Pension Amts'!Z304</f>
        <v>-175858.35</v>
      </c>
      <c r="Z311" s="107">
        <f>'[4]2020 ER Pension Amts'!AA304</f>
        <v>2258740.11</v>
      </c>
    </row>
    <row r="312" spans="1:26" s="9" customFormat="1" ht="15" customHeight="1" x14ac:dyDescent="0.3">
      <c r="A312" s="105" t="str">
        <f>'[4]2020 ER Pension Amts'!A305</f>
        <v xml:space="preserve"> 04-158</v>
      </c>
      <c r="B312" s="106" t="str">
        <f>'[4]2020 ER Pension Amts'!B305</f>
        <v>PUBLIC SERVICE COMMISSION</v>
      </c>
      <c r="C312" s="107">
        <f>'[4]2020 ER Pension Amts'!C305</f>
        <v>3988753.72</v>
      </c>
      <c r="D312" s="107">
        <f>'[4]2020 ER Pension Amts'!D305</f>
        <v>1599490.24172</v>
      </c>
      <c r="E312" s="108">
        <f>'[4]2020 ER Pension Amts'!E305</f>
        <v>0.40100000000000002</v>
      </c>
      <c r="F312" s="107">
        <f>'[4]2020 ER Pension Amts'!F305</f>
        <v>15728825.390000001</v>
      </c>
      <c r="G312" s="109">
        <f>'[4]2020 ER Pension Amts'!G305</f>
        <v>1.90176E-3</v>
      </c>
      <c r="H312" s="109">
        <f>'[4]2020 ER Pension Amts'!H305</f>
        <v>1.93735E-3</v>
      </c>
      <c r="I312" s="109">
        <f>'[4]2020 ER Pension Amts'!I305</f>
        <v>-3.5590000000000003E-5</v>
      </c>
      <c r="J312" s="107">
        <f>'[4]2020 ER Pension Amts'!J305</f>
        <v>2026590.92</v>
      </c>
      <c r="K312" s="107">
        <f>'[4]2020 ER Pension Amts'!K305</f>
        <v>0</v>
      </c>
      <c r="L312" s="107">
        <f>'[4]2020 ER Pension Amts'!L305</f>
        <v>50327.23</v>
      </c>
      <c r="M312" s="107">
        <f>'[4]2020 ER Pension Amts'!P305+'[4]2020 ER Pension Amts'!M305</f>
        <v>2299252.8600000003</v>
      </c>
      <c r="N312" s="107">
        <f>'[4]2020 ER Pension Amts'!N305</f>
        <v>-151053.85999999999</v>
      </c>
      <c r="O312" s="107">
        <f>'[4]2020 ER Pension Amts'!O305</f>
        <v>0</v>
      </c>
      <c r="P312" s="107">
        <f>'[4]2020 ER Pension Amts'!Q305</f>
        <v>292838.99</v>
      </c>
      <c r="Q312" s="107">
        <f>'[4]2020 ER Pension Amts'!R305</f>
        <v>663060.46</v>
      </c>
      <c r="R312" s="107">
        <f>'[4]2020 ER Pension Amts'!S305</f>
        <v>710527.79</v>
      </c>
      <c r="S312" s="107">
        <f>'[4]2020 ER Pension Amts'!T305</f>
        <v>532098.98</v>
      </c>
      <c r="T312" s="107">
        <f>'[4]2020 ER Pension Amts'!U305</f>
        <v>19328279.199999999</v>
      </c>
      <c r="U312" s="107">
        <f>'[4]2020 ER Pension Amts'!V305</f>
        <v>12674291.99</v>
      </c>
      <c r="V312" s="107">
        <f>'[4]2020 ER Pension Amts'!W305</f>
        <v>14035932.789999999</v>
      </c>
      <c r="W312" s="107">
        <f>'[4]2020 ER Pension Amts'!X305</f>
        <v>-257846.46</v>
      </c>
      <c r="X312" s="107">
        <f>-'[4]2020 ER Pension Amts'!Y305</f>
        <v>-535.79</v>
      </c>
      <c r="Y312" s="107">
        <f>'[4]2020 ER Pension Amts'!Z305</f>
        <v>-12701</v>
      </c>
      <c r="Z312" s="107">
        <f>'[4]2020 ER Pension Amts'!AA305</f>
        <v>1624327.04</v>
      </c>
    </row>
    <row r="313" spans="1:26" s="9" customFormat="1" ht="15" customHeight="1" x14ac:dyDescent="0.3">
      <c r="A313" s="105" t="str">
        <f>'[4]2020 ER Pension Amts'!A306</f>
        <v xml:space="preserve"> LsrAgy00312</v>
      </c>
      <c r="B313" s="106" t="str">
        <f>'[4]2020 ER Pension Amts'!B306</f>
        <v>RAPIDES PARISH HOUSING AUTHORITY</v>
      </c>
      <c r="C313" s="107">
        <f>'[4]2020 ER Pension Amts'!C306</f>
        <v>423550.32</v>
      </c>
      <c r="D313" s="107">
        <f>'[4]2020 ER Pension Amts'!D306</f>
        <v>169843.67832000001</v>
      </c>
      <c r="E313" s="108">
        <f>'[4]2020 ER Pension Amts'!E306</f>
        <v>0.40100000000000002</v>
      </c>
      <c r="F313" s="107">
        <f>'[4]2020 ER Pension Amts'!F306</f>
        <v>1670178.68</v>
      </c>
      <c r="G313" s="109">
        <f>'[4]2020 ER Pension Amts'!G306</f>
        <v>2.0194000000000001E-4</v>
      </c>
      <c r="H313" s="109">
        <f>'[4]2020 ER Pension Amts'!H306</f>
        <v>2.0374999999999999E-4</v>
      </c>
      <c r="I313" s="109">
        <f>'[4]2020 ER Pension Amts'!I306</f>
        <v>-1.81E-6</v>
      </c>
      <c r="J313" s="107">
        <f>'[4]2020 ER Pension Amts'!J306</f>
        <v>215195.28</v>
      </c>
      <c r="K313" s="107">
        <f>'[4]2020 ER Pension Amts'!K306</f>
        <v>0</v>
      </c>
      <c r="L313" s="107">
        <f>'[4]2020 ER Pension Amts'!L306</f>
        <v>5344.04</v>
      </c>
      <c r="M313" s="107">
        <f>'[4]2020 ER Pension Amts'!P306+'[4]2020 ER Pension Amts'!M306</f>
        <v>244148.11</v>
      </c>
      <c r="N313" s="107">
        <f>'[4]2020 ER Pension Amts'!N306</f>
        <v>-16039.78</v>
      </c>
      <c r="O313" s="107">
        <f>'[4]2020 ER Pension Amts'!O306</f>
        <v>0</v>
      </c>
      <c r="P313" s="107">
        <f>'[4]2020 ER Pension Amts'!Q306</f>
        <v>31095.360000000001</v>
      </c>
      <c r="Q313" s="107">
        <f>'[4]2020 ER Pension Amts'!R306</f>
        <v>70407.64</v>
      </c>
      <c r="R313" s="107">
        <f>'[4]2020 ER Pension Amts'!S306</f>
        <v>75448</v>
      </c>
      <c r="S313" s="107">
        <f>'[4]2020 ER Pension Amts'!T306</f>
        <v>56501.38</v>
      </c>
      <c r="T313" s="107">
        <f>'[4]2020 ER Pension Amts'!U306</f>
        <v>2052389.73</v>
      </c>
      <c r="U313" s="107">
        <f>'[4]2020 ER Pension Amts'!V306</f>
        <v>1345830.45</v>
      </c>
      <c r="V313" s="107">
        <f>'[4]2020 ER Pension Amts'!W306</f>
        <v>1476151.09</v>
      </c>
      <c r="W313" s="107">
        <f>'[4]2020 ER Pension Amts'!X306</f>
        <v>-13113.29</v>
      </c>
      <c r="X313" s="107">
        <f>-'[4]2020 ER Pension Amts'!Y306</f>
        <v>-27.25</v>
      </c>
      <c r="Y313" s="107">
        <f>'[4]2020 ER Pension Amts'!Z306</f>
        <v>-645.92999999999995</v>
      </c>
      <c r="Z313" s="107">
        <f>'[4]2020 ER Pension Amts'!AA306</f>
        <v>172480.55</v>
      </c>
    </row>
    <row r="314" spans="1:26" s="9" customFormat="1" ht="15" customHeight="1" x14ac:dyDescent="0.3">
      <c r="A314" s="105" t="str">
        <f>'[4]2020 ER Pension Amts'!A307</f>
        <v xml:space="preserve"> LsrAgy00078</v>
      </c>
      <c r="B314" s="106" t="str">
        <f>'[4]2020 ER Pension Amts'!B307</f>
        <v>RAPIDES PARISH SCHOOL BOARD</v>
      </c>
      <c r="C314" s="107">
        <f>'[4]2020 ER Pension Amts'!C307</f>
        <v>957608.52</v>
      </c>
      <c r="D314" s="107">
        <f>'[4]2020 ER Pension Amts'!D307</f>
        <v>384001.01652</v>
      </c>
      <c r="E314" s="108">
        <f>'[4]2020 ER Pension Amts'!E307</f>
        <v>0.40100000000000002</v>
      </c>
      <c r="F314" s="107">
        <f>'[4]2020 ER Pension Amts'!F307</f>
        <v>3776138.84</v>
      </c>
      <c r="G314" s="109">
        <f>'[4]2020 ER Pension Amts'!G307</f>
        <v>4.5657E-4</v>
      </c>
      <c r="H314" s="109">
        <f>'[4]2020 ER Pension Amts'!H307</f>
        <v>4.4876999999999997E-4</v>
      </c>
      <c r="I314" s="109">
        <f>'[4]2020 ER Pension Amts'!I307</f>
        <v>7.7999999999999999E-6</v>
      </c>
      <c r="J314" s="107">
        <f>'[4]2020 ER Pension Amts'!J307</f>
        <v>486539.11</v>
      </c>
      <c r="K314" s="107">
        <f>'[4]2020 ER Pension Amts'!K307</f>
        <v>0</v>
      </c>
      <c r="L314" s="107">
        <f>'[4]2020 ER Pension Amts'!L307</f>
        <v>12082.44</v>
      </c>
      <c r="M314" s="107">
        <f>'[4]2020 ER Pension Amts'!P307+'[4]2020 ER Pension Amts'!M307</f>
        <v>551999.14</v>
      </c>
      <c r="N314" s="107">
        <f>'[4]2020 ER Pension Amts'!N307</f>
        <v>-36264.65</v>
      </c>
      <c r="O314" s="107">
        <f>'[4]2020 ER Pension Amts'!O307</f>
        <v>0</v>
      </c>
      <c r="P314" s="107">
        <f>'[4]2020 ER Pension Amts'!Q307</f>
        <v>70304.09</v>
      </c>
      <c r="Q314" s="107">
        <f>'[4]2020 ER Pension Amts'!R307</f>
        <v>159185.97</v>
      </c>
      <c r="R314" s="107">
        <f>'[4]2020 ER Pension Amts'!S307</f>
        <v>170581.81</v>
      </c>
      <c r="S314" s="107">
        <f>'[4]2020 ER Pension Amts'!T307</f>
        <v>127745.05</v>
      </c>
      <c r="T314" s="107">
        <f>'[4]2020 ER Pension Amts'!U307</f>
        <v>4640287.12</v>
      </c>
      <c r="U314" s="107">
        <f>'[4]2020 ER Pension Amts'!V307</f>
        <v>3042813.76</v>
      </c>
      <c r="V314" s="107">
        <f>'[4]2020 ER Pension Amts'!W307</f>
        <v>3251299.74</v>
      </c>
      <c r="W314" s="107">
        <f>'[4]2020 ER Pension Amts'!X307</f>
        <v>56510.32</v>
      </c>
      <c r="X314" s="107">
        <f>-'[4]2020 ER Pension Amts'!Y307</f>
        <v>117.42</v>
      </c>
      <c r="Y314" s="107">
        <f>'[4]2020 ER Pension Amts'!Z307</f>
        <v>2783.59</v>
      </c>
      <c r="Z314" s="107">
        <f>'[4]2020 ER Pension Amts'!AA307</f>
        <v>389964.56</v>
      </c>
    </row>
    <row r="315" spans="1:26" s="9" customFormat="1" ht="15" customHeight="1" x14ac:dyDescent="0.3">
      <c r="A315" s="105" t="str">
        <f>'[4]2020 ER Pension Amts'!A308</f>
        <v xml:space="preserve"> LsrAgy00709</v>
      </c>
      <c r="B315" s="106" t="str">
        <f>'[4]2020 ER Pension Amts'!B308</f>
        <v>RAYNE CITY COURT</v>
      </c>
      <c r="C315" s="107">
        <f>'[4]2020 ER Pension Amts'!C308</f>
        <v>72000</v>
      </c>
      <c r="D315" s="107">
        <f>'[4]2020 ER Pension Amts'!D308</f>
        <v>30600</v>
      </c>
      <c r="E315" s="108">
        <f>'[4]2020 ER Pension Amts'!E308</f>
        <v>0.42499999999999999</v>
      </c>
      <c r="F315" s="107">
        <f>'[4]2020 ER Pension Amts'!F308</f>
        <v>300886.90000000002</v>
      </c>
      <c r="G315" s="109">
        <f>'[4]2020 ER Pension Amts'!G308</f>
        <v>3.6380000000000001E-5</v>
      </c>
      <c r="H315" s="109">
        <f>'[4]2020 ER Pension Amts'!H308</f>
        <v>3.1420000000000001E-5</v>
      </c>
      <c r="I315" s="109">
        <f>'[4]2020 ER Pension Amts'!I308</f>
        <v>4.9599999999999999E-6</v>
      </c>
      <c r="J315" s="107">
        <f>'[4]2020 ER Pension Amts'!J308</f>
        <v>38767.97</v>
      </c>
      <c r="K315" s="107">
        <f>'[4]2020 ER Pension Amts'!K308</f>
        <v>0</v>
      </c>
      <c r="L315" s="107">
        <f>'[4]2020 ER Pension Amts'!L308</f>
        <v>962.74</v>
      </c>
      <c r="M315" s="107">
        <f>'[4]2020 ER Pension Amts'!P308+'[4]2020 ER Pension Amts'!M308</f>
        <v>43983.899999999994</v>
      </c>
      <c r="N315" s="107">
        <f>'[4]2020 ER Pension Amts'!N308</f>
        <v>-2889.61</v>
      </c>
      <c r="O315" s="107">
        <f>'[4]2020 ER Pension Amts'!O308</f>
        <v>0</v>
      </c>
      <c r="P315" s="107">
        <f>'[4]2020 ER Pension Amts'!Q308</f>
        <v>5601.91</v>
      </c>
      <c r="Q315" s="107">
        <f>'[4]2020 ER Pension Amts'!R308</f>
        <v>12684.11</v>
      </c>
      <c r="R315" s="107">
        <f>'[4]2020 ER Pension Amts'!S308</f>
        <v>13592.15</v>
      </c>
      <c r="S315" s="107">
        <f>'[4]2020 ER Pension Amts'!T308</f>
        <v>10178.870000000001</v>
      </c>
      <c r="T315" s="107">
        <f>'[4]2020 ER Pension Amts'!U308</f>
        <v>369743.18</v>
      </c>
      <c r="U315" s="107">
        <f>'[4]2020 ER Pension Amts'!V308</f>
        <v>242454.75</v>
      </c>
      <c r="V315" s="107">
        <f>'[4]2020 ER Pension Amts'!W308</f>
        <v>227635.18</v>
      </c>
      <c r="W315" s="107">
        <f>'[4]2020 ER Pension Amts'!X308</f>
        <v>35934.769999999997</v>
      </c>
      <c r="X315" s="107">
        <f>-'[4]2020 ER Pension Amts'!Y308</f>
        <v>74.67</v>
      </c>
      <c r="Y315" s="107">
        <f>'[4]2020 ER Pension Amts'!Z308</f>
        <v>1770.07</v>
      </c>
      <c r="Z315" s="107">
        <f>'[4]2020 ER Pension Amts'!AA308</f>
        <v>31072.81</v>
      </c>
    </row>
    <row r="316" spans="1:26" s="9" customFormat="1" ht="15" customHeight="1" x14ac:dyDescent="0.3">
      <c r="A316" s="105" t="str">
        <f>'[4]2020 ER Pension Amts'!A309</f>
        <v xml:space="preserve"> 19-682</v>
      </c>
      <c r="B316" s="106" t="str">
        <f>'[4]2020 ER Pension Amts'!B309</f>
        <v>RECOVERY SCHOOL DISTRICT</v>
      </c>
      <c r="C316" s="107">
        <f>'[4]2020 ER Pension Amts'!C309</f>
        <v>840424.08</v>
      </c>
      <c r="D316" s="107">
        <f>'[4]2020 ER Pension Amts'!D309</f>
        <v>337010.05608000001</v>
      </c>
      <c r="E316" s="108">
        <f>'[4]2020 ER Pension Amts'!E309</f>
        <v>0.40100000000000002</v>
      </c>
      <c r="F316" s="107">
        <f>'[4]2020 ER Pension Amts'!F309</f>
        <v>3314056.63</v>
      </c>
      <c r="G316" s="109">
        <f>'[4]2020 ER Pension Amts'!G309</f>
        <v>4.0069999999999998E-4</v>
      </c>
      <c r="H316" s="109">
        <f>'[4]2020 ER Pension Amts'!H309</f>
        <v>4.4650000000000001E-4</v>
      </c>
      <c r="I316" s="109">
        <f>'[4]2020 ER Pension Amts'!I309</f>
        <v>-4.5800000000000002E-5</v>
      </c>
      <c r="J316" s="107">
        <f>'[4]2020 ER Pension Amts'!J309</f>
        <v>427001.82</v>
      </c>
      <c r="K316" s="107">
        <f>'[4]2020 ER Pension Amts'!K309</f>
        <v>0</v>
      </c>
      <c r="L316" s="107">
        <f>'[4]2020 ER Pension Amts'!L309</f>
        <v>10603.92</v>
      </c>
      <c r="M316" s="107">
        <f>'[4]2020 ER Pension Amts'!P309+'[4]2020 ER Pension Amts'!M309</f>
        <v>484451.56999999995</v>
      </c>
      <c r="N316" s="107">
        <f>'[4]2020 ER Pension Amts'!N309</f>
        <v>-31826.98</v>
      </c>
      <c r="O316" s="107">
        <f>'[4]2020 ER Pension Amts'!O309</f>
        <v>0</v>
      </c>
      <c r="P316" s="107">
        <f>'[4]2020 ER Pension Amts'!Q309</f>
        <v>61701.05</v>
      </c>
      <c r="Q316" s="107">
        <f>'[4]2020 ER Pension Amts'!R309</f>
        <v>139706.54999999999</v>
      </c>
      <c r="R316" s="107">
        <f>'[4]2020 ER Pension Amts'!S309</f>
        <v>149707.89000000001</v>
      </c>
      <c r="S316" s="107">
        <f>'[4]2020 ER Pension Amts'!T309</f>
        <v>112113.02</v>
      </c>
      <c r="T316" s="107">
        <f>'[4]2020 ER Pension Amts'!U309</f>
        <v>4072459.97</v>
      </c>
      <c r="U316" s="107">
        <f>'[4]2020 ER Pension Amts'!V309</f>
        <v>2670467.7799999998</v>
      </c>
      <c r="V316" s="107">
        <f>'[4]2020 ER Pension Amts'!W309</f>
        <v>3234853.79</v>
      </c>
      <c r="W316" s="107">
        <f>'[4]2020 ER Pension Amts'!X309</f>
        <v>-331817.03000000003</v>
      </c>
      <c r="X316" s="107">
        <f>-'[4]2020 ER Pension Amts'!Y309</f>
        <v>-689.49</v>
      </c>
      <c r="Y316" s="107">
        <f>'[4]2020 ER Pension Amts'!Z309</f>
        <v>-16344.64</v>
      </c>
      <c r="Z316" s="107">
        <f>'[4]2020 ER Pension Amts'!AA309</f>
        <v>342245</v>
      </c>
    </row>
    <row r="317" spans="1:26" s="9" customFormat="1" ht="15" customHeight="1" x14ac:dyDescent="0.3">
      <c r="A317" s="105">
        <f>'[4]2020 ER Pension Amts'!A310</f>
        <v>201416</v>
      </c>
      <c r="B317" s="106" t="str">
        <f>'[4]2020 ER Pension Amts'!B310</f>
        <v>RED RIVER &amp; BAYOU BOUEF LEVEE DISTRICT</v>
      </c>
      <c r="C317" s="107">
        <f>'[4]2020 ER Pension Amts'!C310</f>
        <v>997249.44</v>
      </c>
      <c r="D317" s="107">
        <f>'[4]2020 ER Pension Amts'!D310</f>
        <v>399897.02544</v>
      </c>
      <c r="E317" s="108">
        <f>'[4]2020 ER Pension Amts'!E310</f>
        <v>0.40100000000000002</v>
      </c>
      <c r="F317" s="107">
        <f>'[4]2020 ER Pension Amts'!F310</f>
        <v>3932454.47</v>
      </c>
      <c r="G317" s="109">
        <f>'[4]2020 ER Pension Amts'!G310</f>
        <v>4.7547000000000003E-4</v>
      </c>
      <c r="H317" s="109">
        <f>'[4]2020 ER Pension Amts'!H310</f>
        <v>4.885E-4</v>
      </c>
      <c r="I317" s="109">
        <f>'[4]2020 ER Pension Amts'!I310</f>
        <v>-1.3030000000000001E-5</v>
      </c>
      <c r="J317" s="107">
        <f>'[4]2020 ER Pension Amts'!J310</f>
        <v>506679.7</v>
      </c>
      <c r="K317" s="107">
        <f>'[4]2020 ER Pension Amts'!K310</f>
        <v>0</v>
      </c>
      <c r="L317" s="107">
        <f>'[4]2020 ER Pension Amts'!L310</f>
        <v>12582.6</v>
      </c>
      <c r="M317" s="107">
        <f>'[4]2020 ER Pension Amts'!P310+'[4]2020 ER Pension Amts'!M310</f>
        <v>574849.49</v>
      </c>
      <c r="N317" s="107">
        <f>'[4]2020 ER Pension Amts'!N310</f>
        <v>-37765.85</v>
      </c>
      <c r="O317" s="107">
        <f>'[4]2020 ER Pension Amts'!O310</f>
        <v>0</v>
      </c>
      <c r="P317" s="107">
        <f>'[4]2020 ER Pension Amts'!Q310</f>
        <v>73214.37</v>
      </c>
      <c r="Q317" s="107">
        <f>'[4]2020 ER Pension Amts'!R310</f>
        <v>165775.57</v>
      </c>
      <c r="R317" s="107">
        <f>'[4]2020 ER Pension Amts'!S310</f>
        <v>177643.16</v>
      </c>
      <c r="S317" s="107">
        <f>'[4]2020 ER Pension Amts'!T310</f>
        <v>133033.14000000001</v>
      </c>
      <c r="T317" s="107">
        <f>'[4]2020 ER Pension Amts'!U310</f>
        <v>4832374.7</v>
      </c>
      <c r="U317" s="107">
        <f>'[4]2020 ER Pension Amts'!V310</f>
        <v>3168772.93</v>
      </c>
      <c r="V317" s="107">
        <f>'[4]2020 ER Pension Amts'!W310</f>
        <v>3539140.15</v>
      </c>
      <c r="W317" s="107">
        <f>'[4]2020 ER Pension Amts'!X310</f>
        <v>-94401.22</v>
      </c>
      <c r="X317" s="107">
        <f>-'[4]2020 ER Pension Amts'!Y310</f>
        <v>-196.16</v>
      </c>
      <c r="Y317" s="107">
        <f>'[4]2020 ER Pension Amts'!Z310</f>
        <v>-4650.01</v>
      </c>
      <c r="Z317" s="107">
        <f>'[4]2020 ER Pension Amts'!AA310</f>
        <v>406107.38</v>
      </c>
    </row>
    <row r="318" spans="1:26" s="9" customFormat="1" ht="15" customHeight="1" x14ac:dyDescent="0.3">
      <c r="A318" s="105" t="str">
        <f>'[4]2020 ER Pension Amts'!A311</f>
        <v xml:space="preserve"> LsrAgy00193</v>
      </c>
      <c r="B318" s="106" t="str">
        <f>'[4]2020 ER Pension Amts'!B311</f>
        <v>REGIONAL PLANNING COMMISSION</v>
      </c>
      <c r="C318" s="107">
        <f>'[4]2020 ER Pension Amts'!C311</f>
        <v>1299570.8400000001</v>
      </c>
      <c r="D318" s="107">
        <f>'[4]2020 ER Pension Amts'!D311</f>
        <v>521127.90684000001</v>
      </c>
      <c r="E318" s="108">
        <f>'[4]2020 ER Pension Amts'!E311</f>
        <v>0.40100000000000002</v>
      </c>
      <c r="F318" s="107">
        <f>'[4]2020 ER Pension Amts'!F311</f>
        <v>5124588.54</v>
      </c>
      <c r="G318" s="109">
        <f>'[4]2020 ER Pension Amts'!G311</f>
        <v>6.1961000000000004E-4</v>
      </c>
      <c r="H318" s="109">
        <f>'[4]2020 ER Pension Amts'!H311</f>
        <v>6.2082000000000001E-4</v>
      </c>
      <c r="I318" s="109">
        <f>'[4]2020 ER Pension Amts'!I311</f>
        <v>-1.2100000000000001E-6</v>
      </c>
      <c r="J318" s="107">
        <f>'[4]2020 ER Pension Amts'!J311</f>
        <v>660281</v>
      </c>
      <c r="K318" s="107">
        <f>'[4]2020 ER Pension Amts'!K311</f>
        <v>0</v>
      </c>
      <c r="L318" s="107">
        <f>'[4]2020 ER Pension Amts'!L311</f>
        <v>16397.05</v>
      </c>
      <c r="M318" s="107">
        <f>'[4]2020 ER Pension Amts'!P311+'[4]2020 ER Pension Amts'!M311</f>
        <v>749116.6399999999</v>
      </c>
      <c r="N318" s="107">
        <f>'[4]2020 ER Pension Amts'!N311</f>
        <v>-49214.67</v>
      </c>
      <c r="O318" s="107">
        <f>'[4]2020 ER Pension Amts'!O311</f>
        <v>0</v>
      </c>
      <c r="P318" s="107">
        <f>'[4]2020 ER Pension Amts'!Q311</f>
        <v>95409.5</v>
      </c>
      <c r="Q318" s="107">
        <f>'[4]2020 ER Pension Amts'!R311</f>
        <v>216030.88</v>
      </c>
      <c r="R318" s="107">
        <f>'[4]2020 ER Pension Amts'!S311</f>
        <v>231496.15</v>
      </c>
      <c r="S318" s="107">
        <f>'[4]2020 ER Pension Amts'!T311</f>
        <v>173362.49</v>
      </c>
      <c r="T318" s="107">
        <f>'[4]2020 ER Pension Amts'!U311</f>
        <v>6297321.9900000002</v>
      </c>
      <c r="U318" s="107">
        <f>'[4]2020 ER Pension Amts'!V311</f>
        <v>4129394.91</v>
      </c>
      <c r="V318" s="107">
        <f>'[4]2020 ER Pension Amts'!W311</f>
        <v>4497787.08</v>
      </c>
      <c r="W318" s="107">
        <f>'[4]2020 ER Pension Amts'!X311</f>
        <v>-8766.35</v>
      </c>
      <c r="X318" s="107">
        <f>-'[4]2020 ER Pension Amts'!Y311</f>
        <v>-18.22</v>
      </c>
      <c r="Y318" s="107">
        <f>'[4]2020 ER Pension Amts'!Z311</f>
        <v>-431.81</v>
      </c>
      <c r="Z318" s="107">
        <f>'[4]2020 ER Pension Amts'!AA311</f>
        <v>529219.92000000004</v>
      </c>
    </row>
    <row r="319" spans="1:26" s="9" customFormat="1" ht="15" customHeight="1" x14ac:dyDescent="0.3">
      <c r="A319" s="105" t="str">
        <f>'[4]2020 ER Pension Amts'!A312</f>
        <v xml:space="preserve"> LsrAgy00333</v>
      </c>
      <c r="B319" s="106" t="str">
        <f>'[4]2020 ER Pension Amts'!B312</f>
        <v>REGIONAL TRANSIT AUTHORITY</v>
      </c>
      <c r="C319" s="107">
        <f>'[4]2020 ER Pension Amts'!C312</f>
        <v>152900.16</v>
      </c>
      <c r="D319" s="107">
        <f>'[4]2020 ER Pension Amts'!D312</f>
        <v>61312.964160000003</v>
      </c>
      <c r="E319" s="108">
        <f>'[4]2020 ER Pension Amts'!E312</f>
        <v>0.40100000000000002</v>
      </c>
      <c r="F319" s="107">
        <f>'[4]2020 ER Pension Amts'!F312</f>
        <v>602931.68999999994</v>
      </c>
      <c r="G319" s="109">
        <f>'[4]2020 ER Pension Amts'!G312</f>
        <v>7.2899999999999997E-5</v>
      </c>
      <c r="H319" s="109">
        <f>'[4]2020 ER Pension Amts'!H312</f>
        <v>1.5384E-4</v>
      </c>
      <c r="I319" s="109">
        <f>'[4]2020 ER Pension Amts'!I312</f>
        <v>-8.0939999999999994E-5</v>
      </c>
      <c r="J319" s="107">
        <f>'[4]2020 ER Pension Amts'!J312</f>
        <v>77685.13</v>
      </c>
      <c r="K319" s="107">
        <f>'[4]2020 ER Pension Amts'!K312</f>
        <v>0</v>
      </c>
      <c r="L319" s="107">
        <f>'[4]2020 ER Pension Amts'!L312</f>
        <v>1929.19</v>
      </c>
      <c r="M319" s="107">
        <f>'[4]2020 ER Pension Amts'!P312+'[4]2020 ER Pension Amts'!M312</f>
        <v>88137.06</v>
      </c>
      <c r="N319" s="107">
        <f>'[4]2020 ER Pension Amts'!N312</f>
        <v>-5790.33</v>
      </c>
      <c r="O319" s="107">
        <f>'[4]2020 ER Pension Amts'!O312</f>
        <v>0</v>
      </c>
      <c r="P319" s="107">
        <f>'[4]2020 ER Pension Amts'!Q312</f>
        <v>11225.37</v>
      </c>
      <c r="Q319" s="107">
        <f>'[4]2020 ER Pension Amts'!R312</f>
        <v>25417.040000000001</v>
      </c>
      <c r="R319" s="107">
        <f>'[4]2020 ER Pension Amts'!S312</f>
        <v>27236.6</v>
      </c>
      <c r="S319" s="107">
        <f>'[4]2020 ER Pension Amts'!T312</f>
        <v>20396.900000000001</v>
      </c>
      <c r="T319" s="107">
        <f>'[4]2020 ER Pension Amts'!U312</f>
        <v>740909.24</v>
      </c>
      <c r="U319" s="107">
        <f>'[4]2020 ER Pension Amts'!V312</f>
        <v>485842.53</v>
      </c>
      <c r="V319" s="107">
        <f>'[4]2020 ER Pension Amts'!W312</f>
        <v>1114557.46</v>
      </c>
      <c r="W319" s="107">
        <f>'[4]2020 ER Pension Amts'!X312</f>
        <v>-586403.28</v>
      </c>
      <c r="X319" s="107">
        <f>-'[4]2020 ER Pension Amts'!Y312</f>
        <v>-1218.5</v>
      </c>
      <c r="Y319" s="107">
        <f>'[4]2020 ER Pension Amts'!Z312</f>
        <v>-28885.05</v>
      </c>
      <c r="Z319" s="107">
        <f>'[4]2020 ER Pension Amts'!AA312</f>
        <v>62265.19</v>
      </c>
    </row>
    <row r="320" spans="1:26" s="9" customFormat="1" ht="15" customHeight="1" x14ac:dyDescent="0.3">
      <c r="A320" s="105">
        <f>'[4]2020 ER Pension Amts'!A313</f>
        <v>646</v>
      </c>
      <c r="B320" s="106" t="str">
        <f>'[4]2020 ER Pension Amts'!B313</f>
        <v>RIVER PARISHES COMMUNITY COLLEGE</v>
      </c>
      <c r="C320" s="107">
        <f>'[4]2020 ER Pension Amts'!C313</f>
        <v>661937.52</v>
      </c>
      <c r="D320" s="107">
        <f>'[4]2020 ER Pension Amts'!D313</f>
        <v>265436.94552000001</v>
      </c>
      <c r="E320" s="108">
        <f>'[4]2020 ER Pension Amts'!E313</f>
        <v>0.40100000000000002</v>
      </c>
      <c r="F320" s="107">
        <f>'[4]2020 ER Pension Amts'!F313</f>
        <v>2610222.79</v>
      </c>
      <c r="G320" s="109">
        <f>'[4]2020 ER Pension Amts'!G313</f>
        <v>3.1559999999999997E-4</v>
      </c>
      <c r="H320" s="109">
        <f>'[4]2020 ER Pension Amts'!H313</f>
        <v>2.7115E-4</v>
      </c>
      <c r="I320" s="109">
        <f>'[4]2020 ER Pension Amts'!I313</f>
        <v>4.4450000000000003E-5</v>
      </c>
      <c r="J320" s="107">
        <f>'[4]2020 ER Pension Amts'!J313</f>
        <v>336315.88</v>
      </c>
      <c r="K320" s="107">
        <f>'[4]2020 ER Pension Amts'!K313</f>
        <v>0</v>
      </c>
      <c r="L320" s="107">
        <f>'[4]2020 ER Pension Amts'!L313</f>
        <v>8351.8799999999992</v>
      </c>
      <c r="M320" s="107">
        <f>'[4]2020 ER Pension Amts'!P313+'[4]2020 ER Pension Amts'!M313</f>
        <v>381564.55</v>
      </c>
      <c r="N320" s="107">
        <f>'[4]2020 ER Pension Amts'!N313</f>
        <v>-25067.62</v>
      </c>
      <c r="O320" s="107">
        <f>'[4]2020 ER Pension Amts'!O313</f>
        <v>0</v>
      </c>
      <c r="P320" s="107">
        <f>'[4]2020 ER Pension Amts'!Q313</f>
        <v>48597.08</v>
      </c>
      <c r="Q320" s="107">
        <f>'[4]2020 ER Pension Amts'!R313</f>
        <v>110035.9</v>
      </c>
      <c r="R320" s="107">
        <f>'[4]2020 ER Pension Amts'!S313</f>
        <v>117913.18</v>
      </c>
      <c r="S320" s="107">
        <f>'[4]2020 ER Pension Amts'!T313</f>
        <v>88302.65</v>
      </c>
      <c r="T320" s="107">
        <f>'[4]2020 ER Pension Amts'!U313</f>
        <v>3207557.69</v>
      </c>
      <c r="U320" s="107">
        <f>'[4]2020 ER Pension Amts'!V313</f>
        <v>2103318.27</v>
      </c>
      <c r="V320" s="107">
        <f>'[4]2020 ER Pension Amts'!W313</f>
        <v>1964458.24</v>
      </c>
      <c r="W320" s="107">
        <f>'[4]2020 ER Pension Amts'!X313</f>
        <v>322036.40000000002</v>
      </c>
      <c r="X320" s="107">
        <f>-'[4]2020 ER Pension Amts'!Y313</f>
        <v>669.17</v>
      </c>
      <c r="Y320" s="107">
        <f>'[4]2020 ER Pension Amts'!Z313</f>
        <v>15862.87</v>
      </c>
      <c r="Z320" s="107">
        <f>'[4]2020 ER Pension Amts'!AA313</f>
        <v>269559.57</v>
      </c>
    </row>
    <row r="321" spans="1:26" s="9" customFormat="1" ht="15" customHeight="1" x14ac:dyDescent="0.3">
      <c r="A321" s="105" t="str">
        <f>'[4]2020 ER Pension Amts'!A314</f>
        <v xml:space="preserve"> LsrAgy00787</v>
      </c>
      <c r="B321" s="106" t="str">
        <f>'[4]2020 ER Pension Amts'!B314</f>
        <v>RUSTON CITY COURT</v>
      </c>
      <c r="C321" s="107">
        <f>'[4]2020 ER Pension Amts'!C314</f>
        <v>74160</v>
      </c>
      <c r="D321" s="107">
        <f>'[4]2020 ER Pension Amts'!D314</f>
        <v>31518</v>
      </c>
      <c r="E321" s="108">
        <f>'[4]2020 ER Pension Amts'!E314</f>
        <v>0.42499999999999999</v>
      </c>
      <c r="F321" s="107">
        <f>'[4]2020 ER Pension Amts'!F314</f>
        <v>309901.93</v>
      </c>
      <c r="G321" s="109">
        <f>'[4]2020 ER Pension Amts'!G314</f>
        <v>3.7469999999999999E-5</v>
      </c>
      <c r="H321" s="109">
        <f>'[4]2020 ER Pension Amts'!H314</f>
        <v>3.9239999999999997E-5</v>
      </c>
      <c r="I321" s="109">
        <f>'[4]2020 ER Pension Amts'!I314</f>
        <v>-1.77E-6</v>
      </c>
      <c r="J321" s="107">
        <f>'[4]2020 ER Pension Amts'!J314</f>
        <v>39929.519999999997</v>
      </c>
      <c r="K321" s="107">
        <f>'[4]2020 ER Pension Amts'!K314</f>
        <v>0</v>
      </c>
      <c r="L321" s="107">
        <f>'[4]2020 ER Pension Amts'!L314</f>
        <v>991.59</v>
      </c>
      <c r="M321" s="107">
        <f>'[4]2020 ER Pension Amts'!P314+'[4]2020 ER Pension Amts'!M314</f>
        <v>45301.72</v>
      </c>
      <c r="N321" s="107">
        <f>'[4]2020 ER Pension Amts'!N314</f>
        <v>-2976.18</v>
      </c>
      <c r="O321" s="107">
        <f>'[4]2020 ER Pension Amts'!O314</f>
        <v>0</v>
      </c>
      <c r="P321" s="107">
        <f>'[4]2020 ER Pension Amts'!Q314</f>
        <v>5769.75</v>
      </c>
      <c r="Q321" s="107">
        <f>'[4]2020 ER Pension Amts'!R314</f>
        <v>13064.15</v>
      </c>
      <c r="R321" s="107">
        <f>'[4]2020 ER Pension Amts'!S314</f>
        <v>13999.39</v>
      </c>
      <c r="S321" s="107">
        <f>'[4]2020 ER Pension Amts'!T314</f>
        <v>10483.84</v>
      </c>
      <c r="T321" s="107">
        <f>'[4]2020 ER Pension Amts'!U314</f>
        <v>380821.25</v>
      </c>
      <c r="U321" s="107">
        <f>'[4]2020 ER Pension Amts'!V314</f>
        <v>249719.06</v>
      </c>
      <c r="V321" s="107">
        <f>'[4]2020 ER Pension Amts'!W314</f>
        <v>284290.40000000002</v>
      </c>
      <c r="W321" s="107">
        <f>'[4]2020 ER Pension Amts'!X314</f>
        <v>-12823.5</v>
      </c>
      <c r="X321" s="107">
        <f>-'[4]2020 ER Pension Amts'!Y314</f>
        <v>-26.65</v>
      </c>
      <c r="Y321" s="107">
        <f>'[4]2020 ER Pension Amts'!Z314</f>
        <v>-631.66</v>
      </c>
      <c r="Z321" s="107">
        <f>'[4]2020 ER Pension Amts'!AA314</f>
        <v>32003.79</v>
      </c>
    </row>
    <row r="322" spans="1:26" s="9" customFormat="1" ht="15" customHeight="1" x14ac:dyDescent="0.3">
      <c r="A322" s="105" t="str">
        <f>'[4]2020 ER Pension Amts'!A315</f>
        <v xml:space="preserve"> LsrAgy00025</v>
      </c>
      <c r="B322" s="106" t="str">
        <f>'[4]2020 ER Pension Amts'!B315</f>
        <v>SABINE PARISH SCHOOL BOARD</v>
      </c>
      <c r="C322" s="107">
        <f>'[4]2020 ER Pension Amts'!C315</f>
        <v>23124.16</v>
      </c>
      <c r="D322" s="107">
        <f>'[4]2020 ER Pension Amts'!D315</f>
        <v>9272.7881600000001</v>
      </c>
      <c r="E322" s="108">
        <f>'[4]2020 ER Pension Amts'!E315</f>
        <v>0.40100000000000002</v>
      </c>
      <c r="F322" s="107">
        <f>'[4]2020 ER Pension Amts'!F315</f>
        <v>91225.47</v>
      </c>
      <c r="G322" s="109">
        <f>'[4]2020 ER Pension Amts'!G315</f>
        <v>1.1029999999999999E-5</v>
      </c>
      <c r="H322" s="109">
        <f>'[4]2020 ER Pension Amts'!H315</f>
        <v>0</v>
      </c>
      <c r="I322" s="109">
        <f>'[4]2020 ER Pension Amts'!I315</f>
        <v>1.1029999999999999E-5</v>
      </c>
      <c r="J322" s="107">
        <f>'[4]2020 ER Pension Amts'!J315</f>
        <v>11754.01</v>
      </c>
      <c r="K322" s="107">
        <f>'[4]2020 ER Pension Amts'!K315</f>
        <v>0</v>
      </c>
      <c r="L322" s="107">
        <f>'[4]2020 ER Pension Amts'!L315</f>
        <v>291.89</v>
      </c>
      <c r="M322" s="107">
        <f>'[4]2020 ER Pension Amts'!P315+'[4]2020 ER Pension Amts'!M315</f>
        <v>13335.42</v>
      </c>
      <c r="N322" s="107">
        <f>'[4]2020 ER Pension Amts'!N315</f>
        <v>-876.1</v>
      </c>
      <c r="O322" s="107">
        <f>'[4]2020 ER Pension Amts'!O315</f>
        <v>0</v>
      </c>
      <c r="P322" s="107">
        <f>'[4]2020 ER Pension Amts'!Q315</f>
        <v>1698.43</v>
      </c>
      <c r="Q322" s="107">
        <f>'[4]2020 ER Pension Amts'!R315</f>
        <v>3845.68</v>
      </c>
      <c r="R322" s="107">
        <f>'[4]2020 ER Pension Amts'!S315</f>
        <v>4120.9799999999996</v>
      </c>
      <c r="S322" s="107">
        <f>'[4]2020 ER Pension Amts'!T315</f>
        <v>3086.12</v>
      </c>
      <c r="T322" s="107">
        <f>'[4]2020 ER Pension Amts'!U315</f>
        <v>112101.91</v>
      </c>
      <c r="U322" s="107">
        <f>'[4]2020 ER Pension Amts'!V315</f>
        <v>73509.509999999995</v>
      </c>
      <c r="V322" s="107">
        <f>'[4]2020 ER Pension Amts'!W315</f>
        <v>0</v>
      </c>
      <c r="W322" s="107">
        <f>'[4]2020 ER Pension Amts'!X315</f>
        <v>79911.39</v>
      </c>
      <c r="X322" s="107">
        <f>-'[4]2020 ER Pension Amts'!Y315</f>
        <v>166.05</v>
      </c>
      <c r="Y322" s="107">
        <f>'[4]2020 ER Pension Amts'!Z315</f>
        <v>3936.28</v>
      </c>
      <c r="Z322" s="107">
        <f>'[4]2020 ER Pension Amts'!AA315</f>
        <v>9420.92</v>
      </c>
    </row>
    <row r="323" spans="1:26" s="9" customFormat="1" ht="15" customHeight="1" x14ac:dyDescent="0.3">
      <c r="A323" s="105">
        <f>'[4]2020 ER Pension Amts'!A316</f>
        <v>2031</v>
      </c>
      <c r="B323" s="106" t="str">
        <f>'[4]2020 ER Pension Amts'!B316</f>
        <v>SABINE RIVER AUTHORITY</v>
      </c>
      <c r="C323" s="107">
        <f>'[4]2020 ER Pension Amts'!C316</f>
        <v>2105297.64</v>
      </c>
      <c r="D323" s="107">
        <f>'[4]2020 ER Pension Amts'!D316</f>
        <v>844224.35363999999</v>
      </c>
      <c r="E323" s="108">
        <f>'[4]2020 ER Pension Amts'!E316</f>
        <v>0.40100000000000002</v>
      </c>
      <c r="F323" s="107">
        <f>'[4]2020 ER Pension Amts'!F316</f>
        <v>8301765.6200000001</v>
      </c>
      <c r="G323" s="109">
        <f>'[4]2020 ER Pension Amts'!G316</f>
        <v>1.00376E-3</v>
      </c>
      <c r="H323" s="109">
        <f>'[4]2020 ER Pension Amts'!H316</f>
        <v>9.1211999999999999E-4</v>
      </c>
      <c r="I323" s="109">
        <f>'[4]2020 ER Pension Amts'!I316</f>
        <v>9.1639999999999997E-5</v>
      </c>
      <c r="J323" s="107">
        <f>'[4]2020 ER Pension Amts'!J316</f>
        <v>1069646.49</v>
      </c>
      <c r="K323" s="107">
        <f>'[4]2020 ER Pension Amts'!K316</f>
        <v>0</v>
      </c>
      <c r="L323" s="107">
        <f>'[4]2020 ER Pension Amts'!L316</f>
        <v>26563</v>
      </c>
      <c r="M323" s="107">
        <f>'[4]2020 ER Pension Amts'!P316+'[4]2020 ER Pension Amts'!M316</f>
        <v>1213559.04</v>
      </c>
      <c r="N323" s="107">
        <f>'[4]2020 ER Pension Amts'!N316</f>
        <v>-79727.11</v>
      </c>
      <c r="O323" s="107">
        <f>'[4]2020 ER Pension Amts'!O316</f>
        <v>0</v>
      </c>
      <c r="P323" s="107">
        <f>'[4]2020 ER Pension Amts'!Q316</f>
        <v>154562.12</v>
      </c>
      <c r="Q323" s="107">
        <f>'[4]2020 ER Pension Amts'!R316</f>
        <v>349967.17</v>
      </c>
      <c r="R323" s="107">
        <f>'[4]2020 ER Pension Amts'!S316</f>
        <v>375020.7</v>
      </c>
      <c r="S323" s="107">
        <f>'[4]2020 ER Pension Amts'!T316</f>
        <v>280844.94</v>
      </c>
      <c r="T323" s="107">
        <f>'[4]2020 ER Pension Amts'!U316</f>
        <v>10201578.289999999</v>
      </c>
      <c r="U323" s="107">
        <f>'[4]2020 ER Pension Amts'!V316</f>
        <v>6689565.0999999996</v>
      </c>
      <c r="V323" s="107">
        <f>'[4]2020 ER Pension Amts'!W316</f>
        <v>6608230.3200000003</v>
      </c>
      <c r="W323" s="107">
        <f>'[4]2020 ER Pension Amts'!X316</f>
        <v>663923.86</v>
      </c>
      <c r="X323" s="107">
        <f>-'[4]2020 ER Pension Amts'!Y316</f>
        <v>1379.59</v>
      </c>
      <c r="Y323" s="107">
        <f>'[4]2020 ER Pension Amts'!Z316</f>
        <v>32703.56</v>
      </c>
      <c r="Z323" s="107">
        <f>'[4]2020 ER Pension Amts'!AA316</f>
        <v>857329.27</v>
      </c>
    </row>
    <row r="324" spans="1:26" s="9" customFormat="1" ht="15" customHeight="1" x14ac:dyDescent="0.3">
      <c r="A324" s="105" t="str">
        <f>'[4]2020 ER Pension Amts'!A317</f>
        <v xml:space="preserve"> 8C01</v>
      </c>
      <c r="B324" s="106" t="str">
        <f>'[4]2020 ER Pension Amts'!B317</f>
        <v>SCHOOL EMPLOYEES RETIREMENT SYSTEM</v>
      </c>
      <c r="C324" s="107">
        <f>'[4]2020 ER Pension Amts'!C317</f>
        <v>112081.56</v>
      </c>
      <c r="D324" s="107">
        <f>'[4]2020 ER Pension Amts'!D317</f>
        <v>44944.705560000002</v>
      </c>
      <c r="E324" s="108">
        <f>'[4]2020 ER Pension Amts'!E317</f>
        <v>0.40100000000000002</v>
      </c>
      <c r="F324" s="107">
        <f>'[4]2020 ER Pension Amts'!F317</f>
        <v>441984.49</v>
      </c>
      <c r="G324" s="109">
        <f>'[4]2020 ER Pension Amts'!G317</f>
        <v>5.3440000000000003E-5</v>
      </c>
      <c r="H324" s="109">
        <f>'[4]2020 ER Pension Amts'!H317</f>
        <v>5.6350000000000001E-5</v>
      </c>
      <c r="I324" s="109">
        <f>'[4]2020 ER Pension Amts'!I317</f>
        <v>-2.9100000000000001E-6</v>
      </c>
      <c r="J324" s="107">
        <f>'[4]2020 ER Pension Amts'!J317</f>
        <v>56947.78</v>
      </c>
      <c r="K324" s="107">
        <f>'[4]2020 ER Pension Amts'!K317</f>
        <v>0</v>
      </c>
      <c r="L324" s="107">
        <f>'[4]2020 ER Pension Amts'!L317</f>
        <v>1414.21</v>
      </c>
      <c r="M324" s="107">
        <f>'[4]2020 ER Pension Amts'!P317+'[4]2020 ER Pension Amts'!M317</f>
        <v>64609.670000000006</v>
      </c>
      <c r="N324" s="107">
        <f>'[4]2020 ER Pension Amts'!N317</f>
        <v>-4244.66</v>
      </c>
      <c r="O324" s="107">
        <f>'[4]2020 ER Pension Amts'!O317</f>
        <v>0</v>
      </c>
      <c r="P324" s="107">
        <f>'[4]2020 ER Pension Amts'!Q317</f>
        <v>8228.86</v>
      </c>
      <c r="Q324" s="107">
        <f>'[4]2020 ER Pension Amts'!R317</f>
        <v>18632.189999999999</v>
      </c>
      <c r="R324" s="107">
        <f>'[4]2020 ER Pension Amts'!S317</f>
        <v>19966.03</v>
      </c>
      <c r="S324" s="107">
        <f>'[4]2020 ER Pension Amts'!T317</f>
        <v>14952.13</v>
      </c>
      <c r="T324" s="107">
        <f>'[4]2020 ER Pension Amts'!U317</f>
        <v>543130.17000000004</v>
      </c>
      <c r="U324" s="107">
        <f>'[4]2020 ER Pension Amts'!V317</f>
        <v>356151.23</v>
      </c>
      <c r="V324" s="107">
        <f>'[4]2020 ER Pension Amts'!W317</f>
        <v>408250.86</v>
      </c>
      <c r="W324" s="107">
        <f>'[4]2020 ER Pension Amts'!X317</f>
        <v>-21082.7</v>
      </c>
      <c r="X324" s="107">
        <f>-'[4]2020 ER Pension Amts'!Y317</f>
        <v>-43.81</v>
      </c>
      <c r="Y324" s="107">
        <f>'[4]2020 ER Pension Amts'!Z317</f>
        <v>-1038.49</v>
      </c>
      <c r="Z324" s="107">
        <f>'[4]2020 ER Pension Amts'!AA317</f>
        <v>45644.05</v>
      </c>
    </row>
    <row r="325" spans="1:26" s="9" customFormat="1" ht="15" customHeight="1" x14ac:dyDescent="0.3">
      <c r="A325" s="105" t="str">
        <f>'[4]2020 ER Pension Amts'!A318</f>
        <v xml:space="preserve"> 19-653</v>
      </c>
      <c r="B325" s="106" t="str">
        <f>'[4]2020 ER Pension Amts'!B318</f>
        <v>SCHOOL FOR THE DEAF &amp; VISUALLY IMPAIRED</v>
      </c>
      <c r="C325" s="107">
        <f>'[4]2020 ER Pension Amts'!C318</f>
        <v>3586309.1</v>
      </c>
      <c r="D325" s="107">
        <f>'[4]2020 ER Pension Amts'!D318</f>
        <v>1438109.9491000001</v>
      </c>
      <c r="E325" s="108">
        <f>'[4]2020 ER Pension Amts'!E318</f>
        <v>0.40100000000000002</v>
      </c>
      <c r="F325" s="107">
        <f>'[4]2020 ER Pension Amts'!F318</f>
        <v>14141849.640000001</v>
      </c>
      <c r="G325" s="109">
        <f>'[4]2020 ER Pension Amts'!G318</f>
        <v>1.70988E-3</v>
      </c>
      <c r="H325" s="109">
        <f>'[4]2020 ER Pension Amts'!H318</f>
        <v>2.0623799999999999E-3</v>
      </c>
      <c r="I325" s="109">
        <f>'[4]2020 ER Pension Amts'!I318</f>
        <v>-3.525E-4</v>
      </c>
      <c r="J325" s="107">
        <f>'[4]2020 ER Pension Amts'!J318</f>
        <v>1822115.98</v>
      </c>
      <c r="K325" s="107">
        <f>'[4]2020 ER Pension Amts'!K318</f>
        <v>0</v>
      </c>
      <c r="L325" s="107">
        <f>'[4]2020 ER Pension Amts'!L318</f>
        <v>45249.41</v>
      </c>
      <c r="M325" s="107">
        <f>'[4]2020 ER Pension Amts'!P318+'[4]2020 ER Pension Amts'!M318</f>
        <v>2067267.41</v>
      </c>
      <c r="N325" s="107">
        <f>'[4]2020 ER Pension Amts'!N318</f>
        <v>-135813.13</v>
      </c>
      <c r="O325" s="107">
        <f>'[4]2020 ER Pension Amts'!O318</f>
        <v>0</v>
      </c>
      <c r="P325" s="107">
        <f>'[4]2020 ER Pension Amts'!Q318</f>
        <v>263292.7</v>
      </c>
      <c r="Q325" s="107">
        <f>'[4]2020 ER Pension Amts'!R318</f>
        <v>596160.30000000005</v>
      </c>
      <c r="R325" s="107">
        <f>'[4]2020 ER Pension Amts'!S318</f>
        <v>638838.37</v>
      </c>
      <c r="S325" s="107">
        <f>'[4]2020 ER Pension Amts'!T318</f>
        <v>478412.32</v>
      </c>
      <c r="T325" s="107">
        <f>'[4]2020 ER Pension Amts'!U318</f>
        <v>17378132.91</v>
      </c>
      <c r="U325" s="107">
        <f>'[4]2020 ER Pension Amts'!V318</f>
        <v>11395506.470000001</v>
      </c>
      <c r="V325" s="107">
        <f>'[4]2020 ER Pension Amts'!W318</f>
        <v>14941764.300000001</v>
      </c>
      <c r="W325" s="107">
        <f>'[4]2020 ER Pension Amts'!X318</f>
        <v>-2553831.94</v>
      </c>
      <c r="X325" s="107">
        <f>-'[4]2020 ER Pension Amts'!Y318</f>
        <v>-5306.68</v>
      </c>
      <c r="Y325" s="107">
        <f>'[4]2020 ER Pension Amts'!Z318</f>
        <v>-125796.64</v>
      </c>
      <c r="Z325" s="107">
        <f>'[4]2020 ER Pension Amts'!AA318</f>
        <v>1460438.92</v>
      </c>
    </row>
    <row r="326" spans="1:26" s="9" customFormat="1" ht="15" customHeight="1" x14ac:dyDescent="0.3">
      <c r="A326" s="105" t="str">
        <f>'[4]2020 ER Pension Amts'!A319</f>
        <v xml:space="preserve"> 04-139</v>
      </c>
      <c r="B326" s="106" t="str">
        <f>'[4]2020 ER Pension Amts'!B319</f>
        <v>SECRETARY OF STATE'S OFFICE</v>
      </c>
      <c r="C326" s="107">
        <f>'[4]2020 ER Pension Amts'!C319</f>
        <v>16695088.98</v>
      </c>
      <c r="D326" s="107">
        <f>'[4]2020 ER Pension Amts'!D319</f>
        <v>6695743.0346999997</v>
      </c>
      <c r="E326" s="108">
        <f>'[4]2020 ER Pension Amts'!E319</f>
        <v>0.40106059999999999</v>
      </c>
      <c r="F326" s="107">
        <f>'[4]2020 ER Pension Amts'!F319</f>
        <v>65843448.840000004</v>
      </c>
      <c r="G326" s="109">
        <f>'[4]2020 ER Pension Amts'!G319</f>
        <v>7.9610800000000006E-3</v>
      </c>
      <c r="H326" s="109">
        <f>'[4]2020 ER Pension Amts'!H319</f>
        <v>7.9645400000000009E-3</v>
      </c>
      <c r="I326" s="109">
        <f>'[4]2020 ER Pension Amts'!I319</f>
        <v>-3.4599999999999999E-6</v>
      </c>
      <c r="J326" s="107">
        <f>'[4]2020 ER Pension Amts'!J319</f>
        <v>8483642.7599999998</v>
      </c>
      <c r="K326" s="107">
        <f>'[4]2020 ER Pension Amts'!K319</f>
        <v>0</v>
      </c>
      <c r="L326" s="107">
        <f>'[4]2020 ER Pension Amts'!L319</f>
        <v>210678.04</v>
      </c>
      <c r="M326" s="107">
        <f>'[4]2020 ER Pension Amts'!P319+'[4]2020 ER Pension Amts'!M319</f>
        <v>9625050.4199999999</v>
      </c>
      <c r="N326" s="107">
        <f>'[4]2020 ER Pension Amts'!N319</f>
        <v>-632336.30000000005</v>
      </c>
      <c r="O326" s="107">
        <f>'[4]2020 ER Pension Amts'!O319</f>
        <v>0</v>
      </c>
      <c r="P326" s="107">
        <f>'[4]2020 ER Pension Amts'!Q319</f>
        <v>1225872.1599999999</v>
      </c>
      <c r="Q326" s="107">
        <f>'[4]2020 ER Pension Amts'!R319</f>
        <v>2775680.07</v>
      </c>
      <c r="R326" s="107">
        <f>'[4]2020 ER Pension Amts'!S319</f>
        <v>2974386.13</v>
      </c>
      <c r="S326" s="107">
        <f>'[4]2020 ER Pension Amts'!T319</f>
        <v>2227453.81</v>
      </c>
      <c r="T326" s="107">
        <f>'[4]2020 ER Pension Amts'!U319</f>
        <v>80911354.219999999</v>
      </c>
      <c r="U326" s="107">
        <f>'[4]2020 ER Pension Amts'!V319</f>
        <v>53056669.869999997</v>
      </c>
      <c r="V326" s="107">
        <f>'[4]2020 ER Pension Amts'!W319</f>
        <v>57702401.810000002</v>
      </c>
      <c r="W326" s="107">
        <f>'[4]2020 ER Pension Amts'!X319</f>
        <v>-25067.4</v>
      </c>
      <c r="X326" s="107">
        <f>-'[4]2020 ER Pension Amts'!Y319</f>
        <v>-52.09</v>
      </c>
      <c r="Y326" s="107">
        <f>'[4]2020 ER Pension Amts'!Z319</f>
        <v>-1234.77</v>
      </c>
      <c r="Z326" s="107">
        <f>'[4]2020 ER Pension Amts'!AA319</f>
        <v>6799700.0199999996</v>
      </c>
    </row>
    <row r="327" spans="1:26" s="9" customFormat="1" ht="15" customHeight="1" x14ac:dyDescent="0.3">
      <c r="A327" s="105">
        <f>'[4]2020 ER Pension Amts'!A320</f>
        <v>201419</v>
      </c>
      <c r="B327" s="106" t="str">
        <f>'[4]2020 ER Pension Amts'!B320</f>
        <v>SOUTH LAFOURCHE LEVEE DISTRICT</v>
      </c>
      <c r="C327" s="107">
        <f>'[4]2020 ER Pension Amts'!C320</f>
        <v>1026452.4</v>
      </c>
      <c r="D327" s="107">
        <f>'[4]2020 ER Pension Amts'!D320</f>
        <v>411607.41239999997</v>
      </c>
      <c r="E327" s="108">
        <f>'[4]2020 ER Pension Amts'!E320</f>
        <v>0.40100000000000002</v>
      </c>
      <c r="F327" s="107">
        <f>'[4]2020 ER Pension Amts'!F320</f>
        <v>4047582.17</v>
      </c>
      <c r="G327" s="109">
        <f>'[4]2020 ER Pension Amts'!G320</f>
        <v>4.8939000000000003E-4</v>
      </c>
      <c r="H327" s="109">
        <f>'[4]2020 ER Pension Amts'!H320</f>
        <v>5.1913000000000003E-4</v>
      </c>
      <c r="I327" s="109">
        <f>'[4]2020 ER Pension Amts'!I320</f>
        <v>-2.974E-5</v>
      </c>
      <c r="J327" s="107">
        <f>'[4]2020 ER Pension Amts'!J320</f>
        <v>521513.4</v>
      </c>
      <c r="K327" s="107">
        <f>'[4]2020 ER Pension Amts'!K320</f>
        <v>0</v>
      </c>
      <c r="L327" s="107">
        <f>'[4]2020 ER Pension Amts'!L320</f>
        <v>12950.97</v>
      </c>
      <c r="M327" s="107">
        <f>'[4]2020 ER Pension Amts'!P320+'[4]2020 ER Pension Amts'!M320</f>
        <v>591678.94000000006</v>
      </c>
      <c r="N327" s="107">
        <f>'[4]2020 ER Pension Amts'!N320</f>
        <v>-38871.49</v>
      </c>
      <c r="O327" s="107">
        <f>'[4]2020 ER Pension Amts'!O320</f>
        <v>0</v>
      </c>
      <c r="P327" s="107">
        <f>'[4]2020 ER Pension Amts'!Q320</f>
        <v>75357.81</v>
      </c>
      <c r="Q327" s="107">
        <f>'[4]2020 ER Pension Amts'!R320</f>
        <v>170628.87</v>
      </c>
      <c r="R327" s="107">
        <f>'[4]2020 ER Pension Amts'!S320</f>
        <v>182843.89</v>
      </c>
      <c r="S327" s="107">
        <f>'[4]2020 ER Pension Amts'!T320</f>
        <v>136927.85999999999</v>
      </c>
      <c r="T327" s="107">
        <f>'[4]2020 ER Pension Amts'!U320</f>
        <v>4973848.7300000004</v>
      </c>
      <c r="U327" s="107">
        <f>'[4]2020 ER Pension Amts'!V320</f>
        <v>3261542.86</v>
      </c>
      <c r="V327" s="107">
        <f>'[4]2020 ER Pension Amts'!W320</f>
        <v>3761051.84</v>
      </c>
      <c r="W327" s="107">
        <f>'[4]2020 ER Pension Amts'!X320</f>
        <v>-215463.72</v>
      </c>
      <c r="X327" s="107">
        <f>-'[4]2020 ER Pension Amts'!Y320</f>
        <v>-447.72</v>
      </c>
      <c r="Y327" s="107">
        <f>'[4]2020 ER Pension Amts'!Z320</f>
        <v>-10613.31</v>
      </c>
      <c r="Z327" s="107">
        <f>'[4]2020 ER Pension Amts'!AA320</f>
        <v>417996.7</v>
      </c>
    </row>
    <row r="328" spans="1:26" s="9" customFormat="1" ht="15" customHeight="1" x14ac:dyDescent="0.3">
      <c r="A328" s="105">
        <f>'[4]2020 ER Pension Amts'!A321</f>
        <v>645</v>
      </c>
      <c r="B328" s="106" t="str">
        <f>'[4]2020 ER Pension Amts'!B321</f>
        <v>SOUTH LOUISIANA COMMUNITY COLLEGE</v>
      </c>
      <c r="C328" s="107">
        <f>'[4]2020 ER Pension Amts'!C321</f>
        <v>2699377.23</v>
      </c>
      <c r="D328" s="107">
        <f>'[4]2020 ER Pension Amts'!D321</f>
        <v>1082450.26923</v>
      </c>
      <c r="E328" s="108">
        <f>'[4]2020 ER Pension Amts'!E321</f>
        <v>0.40100000000000002</v>
      </c>
      <c r="F328" s="107">
        <f>'[4]2020 ER Pension Amts'!F321</f>
        <v>10644432.300000001</v>
      </c>
      <c r="G328" s="109">
        <f>'[4]2020 ER Pension Amts'!G321</f>
        <v>1.2870100000000001E-3</v>
      </c>
      <c r="H328" s="109">
        <f>'[4]2020 ER Pension Amts'!H321</f>
        <v>1.28853E-3</v>
      </c>
      <c r="I328" s="109">
        <f>'[4]2020 ER Pension Amts'!I321</f>
        <v>-1.5200000000000001E-6</v>
      </c>
      <c r="J328" s="107">
        <f>'[4]2020 ER Pension Amts'!J321</f>
        <v>1371488.93</v>
      </c>
      <c r="K328" s="107">
        <f>'[4]2020 ER Pension Amts'!K321</f>
        <v>0</v>
      </c>
      <c r="L328" s="107">
        <f>'[4]2020 ER Pension Amts'!L321</f>
        <v>34058.79</v>
      </c>
      <c r="M328" s="107">
        <f>'[4]2020 ER Pension Amts'!P321+'[4]2020 ER Pension Amts'!M321</f>
        <v>1556012.02</v>
      </c>
      <c r="N328" s="107">
        <f>'[4]2020 ER Pension Amts'!N321</f>
        <v>-102225.22</v>
      </c>
      <c r="O328" s="107">
        <f>'[4]2020 ER Pension Amts'!O321</f>
        <v>0</v>
      </c>
      <c r="P328" s="107">
        <f>'[4]2020 ER Pension Amts'!Q321</f>
        <v>198177.85</v>
      </c>
      <c r="Q328" s="107">
        <f>'[4]2020 ER Pension Amts'!R321</f>
        <v>448724.04</v>
      </c>
      <c r="R328" s="107">
        <f>'[4]2020 ER Pension Amts'!S321</f>
        <v>480847.41</v>
      </c>
      <c r="S328" s="107">
        <f>'[4]2020 ER Pension Amts'!T321</f>
        <v>360096.28</v>
      </c>
      <c r="T328" s="107">
        <f>'[4]2020 ER Pension Amts'!U321</f>
        <v>13080351.16</v>
      </c>
      <c r="U328" s="107">
        <f>'[4]2020 ER Pension Amts'!V321</f>
        <v>8577286.5899999999</v>
      </c>
      <c r="V328" s="107">
        <f>'[4]2020 ER Pension Amts'!W321</f>
        <v>9335288.1400000006</v>
      </c>
      <c r="W328" s="107">
        <f>'[4]2020 ER Pension Amts'!X321</f>
        <v>-11012.27</v>
      </c>
      <c r="X328" s="107">
        <f>-'[4]2020 ER Pension Amts'!Y321</f>
        <v>-22.88</v>
      </c>
      <c r="Y328" s="107">
        <f>'[4]2020 ER Pension Amts'!Z321</f>
        <v>-542.44000000000005</v>
      </c>
      <c r="Z328" s="107">
        <f>'[4]2020 ER Pension Amts'!AA321</f>
        <v>1099258.1299999999</v>
      </c>
    </row>
    <row r="329" spans="1:26" s="9" customFormat="1" ht="15" customHeight="1" x14ac:dyDescent="0.3">
      <c r="A329" s="105" t="str">
        <f>'[4]2020 ER Pension Amts'!A322</f>
        <v xml:space="preserve"> LsrAgy00376</v>
      </c>
      <c r="B329" s="106" t="str">
        <f>'[4]2020 ER Pension Amts'!B322</f>
        <v>SOUTH TANGIPAHOA PARISH PORT COMMISSION</v>
      </c>
      <c r="C329" s="107">
        <f>'[4]2020 ER Pension Amts'!C322</f>
        <v>34880.160000000003</v>
      </c>
      <c r="D329" s="107">
        <f>'[4]2020 ER Pension Amts'!D322</f>
        <v>13986.944159999999</v>
      </c>
      <c r="E329" s="108">
        <f>'[4]2020 ER Pension Amts'!E322</f>
        <v>0.40100000000000002</v>
      </c>
      <c r="F329" s="107">
        <f>'[4]2020 ER Pension Amts'!F322</f>
        <v>137541.21</v>
      </c>
      <c r="G329" s="109">
        <f>'[4]2020 ER Pension Amts'!G322</f>
        <v>1.6629999999999998E-5</v>
      </c>
      <c r="H329" s="109">
        <f>'[4]2020 ER Pension Amts'!H322</f>
        <v>1.7540000000000001E-5</v>
      </c>
      <c r="I329" s="109">
        <f>'[4]2020 ER Pension Amts'!I322</f>
        <v>-9.0999999999999997E-7</v>
      </c>
      <c r="J329" s="107">
        <f>'[4]2020 ER Pension Amts'!J322</f>
        <v>17721.59</v>
      </c>
      <c r="K329" s="107">
        <f>'[4]2020 ER Pension Amts'!K322</f>
        <v>0</v>
      </c>
      <c r="L329" s="107">
        <f>'[4]2020 ER Pension Amts'!L322</f>
        <v>440.09</v>
      </c>
      <c r="M329" s="107">
        <f>'[4]2020 ER Pension Amts'!P322+'[4]2020 ER Pension Amts'!M322</f>
        <v>20105.88</v>
      </c>
      <c r="N329" s="107">
        <f>'[4]2020 ER Pension Amts'!N322</f>
        <v>-1320.9</v>
      </c>
      <c r="O329" s="107">
        <f>'[4]2020 ER Pension Amts'!O322</f>
        <v>0</v>
      </c>
      <c r="P329" s="107">
        <f>'[4]2020 ER Pension Amts'!Q322</f>
        <v>2560.7399999999998</v>
      </c>
      <c r="Q329" s="107">
        <f>'[4]2020 ER Pension Amts'!R322</f>
        <v>5798.15</v>
      </c>
      <c r="R329" s="107">
        <f>'[4]2020 ER Pension Amts'!S322</f>
        <v>6213.23</v>
      </c>
      <c r="S329" s="107">
        <f>'[4]2020 ER Pension Amts'!T322</f>
        <v>4652.96</v>
      </c>
      <c r="T329" s="107">
        <f>'[4]2020 ER Pension Amts'!U322</f>
        <v>169016.74</v>
      </c>
      <c r="U329" s="107">
        <f>'[4]2020 ER Pension Amts'!V322</f>
        <v>110830.74</v>
      </c>
      <c r="V329" s="107">
        <f>'[4]2020 ER Pension Amts'!W322</f>
        <v>127075.78</v>
      </c>
      <c r="W329" s="107">
        <f>'[4]2020 ER Pension Amts'!X322</f>
        <v>-6592.87</v>
      </c>
      <c r="X329" s="107">
        <f>-'[4]2020 ER Pension Amts'!Y322</f>
        <v>-13.7</v>
      </c>
      <c r="Y329" s="107">
        <f>'[4]2020 ER Pension Amts'!Z322</f>
        <v>-324.75</v>
      </c>
      <c r="Z329" s="107">
        <f>'[4]2020 ER Pension Amts'!AA322</f>
        <v>14203.98</v>
      </c>
    </row>
    <row r="330" spans="1:26" s="9" customFormat="1" ht="15" customHeight="1" x14ac:dyDescent="0.3">
      <c r="A330" s="105" t="str">
        <f>'[4]2020 ER Pension Amts'!A323</f>
        <v xml:space="preserve"> 2028E</v>
      </c>
      <c r="B330" s="106" t="str">
        <f>'[4]2020 ER Pension Amts'!B323</f>
        <v>SOUTHEAST LA FLOOD PROTECTION AUTH. EAST</v>
      </c>
      <c r="C330" s="107">
        <f>'[4]2020 ER Pension Amts'!C323</f>
        <v>12360462.880000001</v>
      </c>
      <c r="D330" s="107">
        <f>'[4]2020 ER Pension Amts'!D323</f>
        <v>5036325.4725200003</v>
      </c>
      <c r="E330" s="108">
        <f>'[4]2020 ER Pension Amts'!E323</f>
        <v>0.40745439999999999</v>
      </c>
      <c r="F330" s="107">
        <f>'[4]2020 ER Pension Amts'!F323</f>
        <v>49525338.359999999</v>
      </c>
      <c r="G330" s="109">
        <f>'[4]2020 ER Pension Amts'!G323</f>
        <v>5.9880699999999999E-3</v>
      </c>
      <c r="H330" s="109">
        <f>'[4]2020 ER Pension Amts'!H323</f>
        <v>5.9260800000000002E-3</v>
      </c>
      <c r="I330" s="109">
        <f>'[4]2020 ER Pension Amts'!I323</f>
        <v>6.1989999999999994E-5</v>
      </c>
      <c r="J330" s="107">
        <f>'[4]2020 ER Pension Amts'!J323</f>
        <v>6381125.0099999998</v>
      </c>
      <c r="K330" s="107">
        <f>'[4]2020 ER Pension Amts'!K323</f>
        <v>0</v>
      </c>
      <c r="L330" s="107">
        <f>'[4]2020 ER Pension Amts'!L323</f>
        <v>158465.29</v>
      </c>
      <c r="M330" s="107">
        <f>'[4]2020 ER Pension Amts'!P323+'[4]2020 ER Pension Amts'!M323</f>
        <v>7239655.3799999999</v>
      </c>
      <c r="N330" s="107">
        <f>'[4]2020 ER Pension Amts'!N323</f>
        <v>-475623.16</v>
      </c>
      <c r="O330" s="107">
        <f>'[4]2020 ER Pension Amts'!O323</f>
        <v>0</v>
      </c>
      <c r="P330" s="107">
        <f>'[4]2020 ER Pension Amts'!Q323</f>
        <v>922061.87</v>
      </c>
      <c r="Q330" s="107">
        <f>'[4]2020 ER Pension Amts'!R323</f>
        <v>2087777.86</v>
      </c>
      <c r="R330" s="107">
        <f>'[4]2020 ER Pension Amts'!S323</f>
        <v>2237238.21</v>
      </c>
      <c r="S330" s="107">
        <f>'[4]2020 ER Pension Amts'!T323</f>
        <v>1675419.58</v>
      </c>
      <c r="T330" s="107">
        <f>'[4]2020 ER Pension Amts'!U323</f>
        <v>60858935.32</v>
      </c>
      <c r="U330" s="107">
        <f>'[4]2020 ER Pension Amts'!V323</f>
        <v>39907531.780000001</v>
      </c>
      <c r="V330" s="107">
        <f>'[4]2020 ER Pension Amts'!W323</f>
        <v>42933935.829999998</v>
      </c>
      <c r="W330" s="107">
        <f>'[4]2020 ER Pension Amts'!X323</f>
        <v>449112.18</v>
      </c>
      <c r="X330" s="107">
        <f>-'[4]2020 ER Pension Amts'!Y323</f>
        <v>933.22</v>
      </c>
      <c r="Y330" s="107">
        <f>'[4]2020 ER Pension Amts'!Z323</f>
        <v>22122.37</v>
      </c>
      <c r="Z330" s="107">
        <f>'[4]2020 ER Pension Amts'!AA323</f>
        <v>5114517.08</v>
      </c>
    </row>
    <row r="331" spans="1:26" s="9" customFormat="1" ht="15" customHeight="1" x14ac:dyDescent="0.3">
      <c r="A331" s="105" t="str">
        <f>'[4]2020 ER Pension Amts'!A324</f>
        <v xml:space="preserve"> 20C03</v>
      </c>
      <c r="B331" s="106" t="str">
        <f>'[4]2020 ER Pension Amts'!B324</f>
        <v>SOUTHERN UNIVERSITY</v>
      </c>
      <c r="C331" s="107">
        <f>'[4]2020 ER Pension Amts'!C324</f>
        <v>17390320.210000001</v>
      </c>
      <c r="D331" s="107">
        <f>'[4]2020 ER Pension Amts'!D324</f>
        <v>7003511.6334899999</v>
      </c>
      <c r="E331" s="108">
        <f>'[4]2020 ER Pension Amts'!E324</f>
        <v>0.40272469999999999</v>
      </c>
      <c r="F331" s="107">
        <f>'[4]2020 ER Pension Amts'!F324</f>
        <v>68869934.340000004</v>
      </c>
      <c r="G331" s="109">
        <f>'[4]2020 ER Pension Amts'!G324</f>
        <v>8.3270099999999993E-3</v>
      </c>
      <c r="H331" s="109">
        <f>'[4]2020 ER Pension Amts'!H324</f>
        <v>8.6799000000000008E-3</v>
      </c>
      <c r="I331" s="109">
        <f>'[4]2020 ER Pension Amts'!I324</f>
        <v>-3.5289000000000002E-4</v>
      </c>
      <c r="J331" s="107">
        <f>'[4]2020 ER Pension Amts'!J324</f>
        <v>8873592.2899999991</v>
      </c>
      <c r="K331" s="107">
        <f>'[4]2020 ER Pension Amts'!K324</f>
        <v>0</v>
      </c>
      <c r="L331" s="107">
        <f>'[4]2020 ER Pension Amts'!L324</f>
        <v>220361.83</v>
      </c>
      <c r="M331" s="107">
        <f>'[4]2020 ER Pension Amts'!P324+'[4]2020 ER Pension Amts'!M324</f>
        <v>10067464.6</v>
      </c>
      <c r="N331" s="107">
        <f>'[4]2020 ER Pension Amts'!N324</f>
        <v>-661401.56000000006</v>
      </c>
      <c r="O331" s="107">
        <f>'[4]2020 ER Pension Amts'!O324</f>
        <v>0</v>
      </c>
      <c r="P331" s="107">
        <f>'[4]2020 ER Pension Amts'!Q324</f>
        <v>1282219.21</v>
      </c>
      <c r="Q331" s="107">
        <f>'[4]2020 ER Pension Amts'!R324</f>
        <v>2903263.84</v>
      </c>
      <c r="R331" s="107">
        <f>'[4]2020 ER Pension Amts'!S324</f>
        <v>3111103.4</v>
      </c>
      <c r="S331" s="107">
        <f>'[4]2020 ER Pension Amts'!T324</f>
        <v>2329838.4300000002</v>
      </c>
      <c r="T331" s="107">
        <f>'[4]2020 ER Pension Amts'!U324</f>
        <v>84630434.019999996</v>
      </c>
      <c r="U331" s="107">
        <f>'[4]2020 ER Pension Amts'!V324</f>
        <v>55495412.75</v>
      </c>
      <c r="V331" s="107">
        <f>'[4]2020 ER Pension Amts'!W324</f>
        <v>62885122.990000002</v>
      </c>
      <c r="W331" s="107">
        <f>'[4]2020 ER Pension Amts'!X324</f>
        <v>-2556657.46</v>
      </c>
      <c r="X331" s="107">
        <f>-'[4]2020 ER Pension Amts'!Y324</f>
        <v>-5312.55</v>
      </c>
      <c r="Y331" s="107">
        <f>'[4]2020 ER Pension Amts'!Z324</f>
        <v>-125935.82</v>
      </c>
      <c r="Z331" s="107">
        <f>'[4]2020 ER Pension Amts'!AA324</f>
        <v>7112247.3399999999</v>
      </c>
    </row>
    <row r="332" spans="1:26" s="9" customFormat="1" ht="15" customHeight="1" x14ac:dyDescent="0.3">
      <c r="A332" s="105">
        <f>'[4]2020 ER Pension Amts'!A325</f>
        <v>751</v>
      </c>
      <c r="B332" s="106" t="str">
        <f>'[4]2020 ER Pension Amts'!B325</f>
        <v>SOWELA TECHNICAL COMMUNITY COLLEGE</v>
      </c>
      <c r="C332" s="107">
        <f>'[4]2020 ER Pension Amts'!C325</f>
        <v>891404.32</v>
      </c>
      <c r="D332" s="107">
        <f>'[4]2020 ER Pension Amts'!D325</f>
        <v>357453.13231999998</v>
      </c>
      <c r="E332" s="108">
        <f>'[4]2020 ER Pension Amts'!E325</f>
        <v>0.40100000000000002</v>
      </c>
      <c r="F332" s="107">
        <f>'[4]2020 ER Pension Amts'!F325</f>
        <v>3515033.86</v>
      </c>
      <c r="G332" s="109">
        <f>'[4]2020 ER Pension Amts'!G325</f>
        <v>4.2499999999999998E-4</v>
      </c>
      <c r="H332" s="109">
        <f>'[4]2020 ER Pension Amts'!H325</f>
        <v>4.3674000000000002E-4</v>
      </c>
      <c r="I332" s="109">
        <f>'[4]2020 ER Pension Amts'!I325</f>
        <v>-1.1739999999999999E-5</v>
      </c>
      <c r="J332" s="107">
        <f>'[4]2020 ER Pension Amts'!J325</f>
        <v>452896.86</v>
      </c>
      <c r="K332" s="107">
        <f>'[4]2020 ER Pension Amts'!K325</f>
        <v>0</v>
      </c>
      <c r="L332" s="107">
        <f>'[4]2020 ER Pension Amts'!L325</f>
        <v>11246.99</v>
      </c>
      <c r="M332" s="107">
        <f>'[4]2020 ER Pension Amts'!P325+'[4]2020 ER Pension Amts'!M325</f>
        <v>513830.59</v>
      </c>
      <c r="N332" s="107">
        <f>'[4]2020 ER Pension Amts'!N325</f>
        <v>-33757.089999999997</v>
      </c>
      <c r="O332" s="107">
        <f>'[4]2020 ER Pension Amts'!O325</f>
        <v>0</v>
      </c>
      <c r="P332" s="107">
        <f>'[4]2020 ER Pension Amts'!Q325</f>
        <v>65442.84</v>
      </c>
      <c r="Q332" s="107">
        <f>'[4]2020 ER Pension Amts'!R325</f>
        <v>148178.89000000001</v>
      </c>
      <c r="R332" s="107">
        <f>'[4]2020 ER Pension Amts'!S325</f>
        <v>158786.76</v>
      </c>
      <c r="S332" s="107">
        <f>'[4]2020 ER Pension Amts'!T325</f>
        <v>118911.99</v>
      </c>
      <c r="T332" s="107">
        <f>'[4]2020 ER Pension Amts'!U325</f>
        <v>4319429.72</v>
      </c>
      <c r="U332" s="107">
        <f>'[4]2020 ER Pension Amts'!V325</f>
        <v>2832415.29</v>
      </c>
      <c r="V332" s="107">
        <f>'[4]2020 ER Pension Amts'!W325</f>
        <v>3164143.44</v>
      </c>
      <c r="W332" s="107">
        <f>'[4]2020 ER Pension Amts'!X325</f>
        <v>-85055.28</v>
      </c>
      <c r="X332" s="107">
        <f>-'[4]2020 ER Pension Amts'!Y325</f>
        <v>-176.74</v>
      </c>
      <c r="Y332" s="107">
        <f>'[4]2020 ER Pension Amts'!Z325</f>
        <v>-4189.6499999999996</v>
      </c>
      <c r="Z332" s="107">
        <f>'[4]2020 ER Pension Amts'!AA325</f>
        <v>363000.06</v>
      </c>
    </row>
    <row r="333" spans="1:26" s="9" customFormat="1" ht="15" customHeight="1" x14ac:dyDescent="0.3">
      <c r="A333" s="105" t="str">
        <f>'[4]2020 ER Pension Amts'!A326</f>
        <v xml:space="preserve"> LsrAgy00778</v>
      </c>
      <c r="B333" s="106" t="str">
        <f>'[4]2020 ER Pension Amts'!B326</f>
        <v>SPRINGHILL CITY COURT</v>
      </c>
      <c r="C333" s="107">
        <f>'[4]2020 ER Pension Amts'!C326</f>
        <v>0</v>
      </c>
      <c r="D333" s="107">
        <f>'[4]2020 ER Pension Amts'!D326</f>
        <v>0</v>
      </c>
      <c r="E333" s="108">
        <f>'[4]2020 ER Pension Amts'!E326</f>
        <v>0</v>
      </c>
      <c r="F333" s="107">
        <f>'[4]2020 ER Pension Amts'!F326</f>
        <v>0</v>
      </c>
      <c r="G333" s="109">
        <f>'[4]2020 ER Pension Amts'!G326</f>
        <v>0</v>
      </c>
      <c r="H333" s="109">
        <f>'[4]2020 ER Pension Amts'!H326</f>
        <v>1.403E-5</v>
      </c>
      <c r="I333" s="109">
        <f>'[4]2020 ER Pension Amts'!I326</f>
        <v>-1.403E-5</v>
      </c>
      <c r="J333" s="107">
        <f>'[4]2020 ER Pension Amts'!J326</f>
        <v>0</v>
      </c>
      <c r="K333" s="107">
        <f>'[4]2020 ER Pension Amts'!K326</f>
        <v>0</v>
      </c>
      <c r="L333" s="107">
        <f>'[4]2020 ER Pension Amts'!L326</f>
        <v>0</v>
      </c>
      <c r="M333" s="107">
        <f>'[4]2020 ER Pension Amts'!P326+'[4]2020 ER Pension Amts'!M326</f>
        <v>0</v>
      </c>
      <c r="N333" s="107">
        <f>'[4]2020 ER Pension Amts'!N326</f>
        <v>0</v>
      </c>
      <c r="O333" s="107">
        <f>'[4]2020 ER Pension Amts'!O326</f>
        <v>0</v>
      </c>
      <c r="P333" s="107">
        <f>'[4]2020 ER Pension Amts'!Q326</f>
        <v>0</v>
      </c>
      <c r="Q333" s="107">
        <f>'[4]2020 ER Pension Amts'!R326</f>
        <v>0</v>
      </c>
      <c r="R333" s="107">
        <f>'[4]2020 ER Pension Amts'!S326</f>
        <v>0</v>
      </c>
      <c r="S333" s="107">
        <f>'[4]2020 ER Pension Amts'!T326</f>
        <v>0</v>
      </c>
      <c r="T333" s="107">
        <f>'[4]2020 ER Pension Amts'!U326</f>
        <v>0</v>
      </c>
      <c r="U333" s="107">
        <f>'[4]2020 ER Pension Amts'!V326</f>
        <v>0</v>
      </c>
      <c r="V333" s="107">
        <f>'[4]2020 ER Pension Amts'!W326</f>
        <v>101646.13</v>
      </c>
      <c r="W333" s="107">
        <f>'[4]2020 ER Pension Amts'!X326</f>
        <v>-101646.13</v>
      </c>
      <c r="X333" s="107">
        <f>-'[4]2020 ER Pension Amts'!Y326</f>
        <v>-211.21</v>
      </c>
      <c r="Y333" s="107">
        <f>'[4]2020 ER Pension Amts'!Z326</f>
        <v>-5006.88</v>
      </c>
      <c r="Z333" s="107">
        <f>'[4]2020 ER Pension Amts'!AA326</f>
        <v>0</v>
      </c>
    </row>
    <row r="334" spans="1:26" s="9" customFormat="1" ht="15" customHeight="1" x14ac:dyDescent="0.3">
      <c r="A334" s="105" t="str">
        <f>'[4]2020 ER Pension Amts'!A327</f>
        <v xml:space="preserve"> LsrAgy00338</v>
      </c>
      <c r="B334" s="106" t="str">
        <f>'[4]2020 ER Pension Amts'!B327</f>
        <v>ST BERNARD PORT HARBOR &amp; TERM DIST</v>
      </c>
      <c r="C334" s="107">
        <f>'[4]2020 ER Pension Amts'!C327</f>
        <v>1348565.6</v>
      </c>
      <c r="D334" s="107">
        <f>'[4]2020 ER Pension Amts'!D327</f>
        <v>540774.80559999996</v>
      </c>
      <c r="E334" s="108">
        <f>'[4]2020 ER Pension Amts'!E327</f>
        <v>0.40100000000000002</v>
      </c>
      <c r="F334" s="107">
        <f>'[4]2020 ER Pension Amts'!F327</f>
        <v>5317791.34</v>
      </c>
      <c r="G334" s="109">
        <f>'[4]2020 ER Pension Amts'!G327</f>
        <v>6.4296999999999998E-4</v>
      </c>
      <c r="H334" s="109">
        <f>'[4]2020 ER Pension Amts'!H327</f>
        <v>6.5048000000000005E-4</v>
      </c>
      <c r="I334" s="109">
        <f>'[4]2020 ER Pension Amts'!I327</f>
        <v>-7.5100000000000001E-6</v>
      </c>
      <c r="J334" s="107">
        <f>'[4]2020 ER Pension Amts'!J327</f>
        <v>685174.35</v>
      </c>
      <c r="K334" s="107">
        <f>'[4]2020 ER Pension Amts'!K327</f>
        <v>0</v>
      </c>
      <c r="L334" s="107">
        <f>'[4]2020 ER Pension Amts'!L327</f>
        <v>17015.240000000002</v>
      </c>
      <c r="M334" s="107">
        <f>'[4]2020 ER Pension Amts'!P327+'[4]2020 ER Pension Amts'!M327</f>
        <v>777359.18</v>
      </c>
      <c r="N334" s="107">
        <f>'[4]2020 ER Pension Amts'!N327</f>
        <v>-51070.11</v>
      </c>
      <c r="O334" s="107">
        <f>'[4]2020 ER Pension Amts'!O327</f>
        <v>0</v>
      </c>
      <c r="P334" s="107">
        <f>'[4]2020 ER Pension Amts'!Q327</f>
        <v>99006.54</v>
      </c>
      <c r="Q334" s="107">
        <f>'[4]2020 ER Pension Amts'!R327</f>
        <v>224175.49</v>
      </c>
      <c r="R334" s="107">
        <f>'[4]2020 ER Pension Amts'!S327</f>
        <v>240223.82</v>
      </c>
      <c r="S334" s="107">
        <f>'[4]2020 ER Pension Amts'!T327</f>
        <v>179898.45</v>
      </c>
      <c r="T334" s="107">
        <f>'[4]2020 ER Pension Amts'!U327</f>
        <v>6534738.1799999997</v>
      </c>
      <c r="U334" s="107">
        <f>'[4]2020 ER Pension Amts'!V327</f>
        <v>4285077.78</v>
      </c>
      <c r="V334" s="107">
        <f>'[4]2020 ER Pension Amts'!W327</f>
        <v>4712671.21</v>
      </c>
      <c r="W334" s="107">
        <f>'[4]2020 ER Pension Amts'!X327</f>
        <v>-54409.3</v>
      </c>
      <c r="X334" s="107">
        <f>-'[4]2020 ER Pension Amts'!Y327</f>
        <v>-113.06</v>
      </c>
      <c r="Y334" s="107">
        <f>'[4]2020 ER Pension Amts'!Z327</f>
        <v>-2680.09</v>
      </c>
      <c r="Z334" s="107">
        <f>'[4]2020 ER Pension Amts'!AA327</f>
        <v>549172.11</v>
      </c>
    </row>
    <row r="335" spans="1:26" s="9" customFormat="1" ht="15" customHeight="1" x14ac:dyDescent="0.3">
      <c r="A335" s="105" t="str">
        <f>'[4]2020 ER Pension Amts'!A328</f>
        <v xml:space="preserve"> LsrAgy00182</v>
      </c>
      <c r="B335" s="106" t="str">
        <f>'[4]2020 ER Pension Amts'!B328</f>
        <v>ST CHARLES PARISH PUBLIC SCHOOLS</v>
      </c>
      <c r="C335" s="107">
        <f>'[4]2020 ER Pension Amts'!C328</f>
        <v>151642.44</v>
      </c>
      <c r="D335" s="107">
        <f>'[4]2020 ER Pension Amts'!D328</f>
        <v>60808.618439999998</v>
      </c>
      <c r="E335" s="108">
        <f>'[4]2020 ER Pension Amts'!E328</f>
        <v>0.40100000000000002</v>
      </c>
      <c r="F335" s="107">
        <f>'[4]2020 ER Pension Amts'!F328</f>
        <v>597969.29</v>
      </c>
      <c r="G335" s="109">
        <f>'[4]2020 ER Pension Amts'!G328</f>
        <v>7.2299999999999996E-5</v>
      </c>
      <c r="H335" s="109">
        <f>'[4]2020 ER Pension Amts'!H328</f>
        <v>7.852E-5</v>
      </c>
      <c r="I335" s="109">
        <f>'[4]2020 ER Pension Amts'!I328</f>
        <v>-6.2199999999999997E-6</v>
      </c>
      <c r="J335" s="107">
        <f>'[4]2020 ER Pension Amts'!J328</f>
        <v>77045.75</v>
      </c>
      <c r="K335" s="107">
        <f>'[4]2020 ER Pension Amts'!K328</f>
        <v>0</v>
      </c>
      <c r="L335" s="107">
        <f>'[4]2020 ER Pension Amts'!L328</f>
        <v>1913.31</v>
      </c>
      <c r="M335" s="107">
        <f>'[4]2020 ER Pension Amts'!P328+'[4]2020 ER Pension Amts'!M328</f>
        <v>87411.650000000009</v>
      </c>
      <c r="N335" s="107">
        <f>'[4]2020 ER Pension Amts'!N328</f>
        <v>-5742.68</v>
      </c>
      <c r="O335" s="107">
        <f>'[4]2020 ER Pension Amts'!O328</f>
        <v>0</v>
      </c>
      <c r="P335" s="107">
        <f>'[4]2020 ER Pension Amts'!Q328</f>
        <v>11132.98</v>
      </c>
      <c r="Q335" s="107">
        <f>'[4]2020 ER Pension Amts'!R328</f>
        <v>25207.84</v>
      </c>
      <c r="R335" s="107">
        <f>'[4]2020 ER Pension Amts'!S328</f>
        <v>27012.43</v>
      </c>
      <c r="S335" s="107">
        <f>'[4]2020 ER Pension Amts'!T328</f>
        <v>20229.03</v>
      </c>
      <c r="T335" s="107">
        <f>'[4]2020 ER Pension Amts'!U328</f>
        <v>734811.22</v>
      </c>
      <c r="U335" s="107">
        <f>'[4]2020 ER Pension Amts'!V328</f>
        <v>481843.82</v>
      </c>
      <c r="V335" s="107">
        <f>'[4]2020 ER Pension Amts'!W328</f>
        <v>568870.59</v>
      </c>
      <c r="W335" s="107">
        <f>'[4]2020 ER Pension Amts'!X328</f>
        <v>-45063.360000000001</v>
      </c>
      <c r="X335" s="107">
        <f>-'[4]2020 ER Pension Amts'!Y328</f>
        <v>-93.64</v>
      </c>
      <c r="Y335" s="107">
        <f>'[4]2020 ER Pension Amts'!Z328</f>
        <v>-2219.73</v>
      </c>
      <c r="Z335" s="107">
        <f>'[4]2020 ER Pension Amts'!AA328</f>
        <v>61752.72</v>
      </c>
    </row>
    <row r="336" spans="1:26" s="9" customFormat="1" ht="15" customHeight="1" x14ac:dyDescent="0.3">
      <c r="A336" s="105" t="str">
        <f>'[4]2020 ER Pension Amts'!A329</f>
        <v xml:space="preserve"> LsrAgy00764</v>
      </c>
      <c r="B336" s="106" t="str">
        <f>'[4]2020 ER Pension Amts'!B329</f>
        <v>ST LANDRY PARISH GOVERNMENT</v>
      </c>
      <c r="C336" s="107">
        <f>'[4]2020 ER Pension Amts'!C329</f>
        <v>23254.080000000002</v>
      </c>
      <c r="D336" s="107">
        <f>'[4]2020 ER Pension Amts'!D329</f>
        <v>10010.881439999999</v>
      </c>
      <c r="E336" s="108">
        <f>'[4]2020 ER Pension Amts'!E329</f>
        <v>0.43049999999999999</v>
      </c>
      <c r="F336" s="107">
        <f>'[4]2020 ER Pension Amts'!F329</f>
        <v>98420.95</v>
      </c>
      <c r="G336" s="109">
        <f>'[4]2020 ER Pension Amts'!G329</f>
        <v>1.19E-5</v>
      </c>
      <c r="H336" s="109">
        <f>'[4]2020 ER Pension Amts'!H329</f>
        <v>1.2119999999999999E-5</v>
      </c>
      <c r="I336" s="109">
        <f>'[4]2020 ER Pension Amts'!I329</f>
        <v>-2.2000000000000001E-7</v>
      </c>
      <c r="J336" s="107">
        <f>'[4]2020 ER Pension Amts'!J329</f>
        <v>12681.11</v>
      </c>
      <c r="K336" s="107">
        <f>'[4]2020 ER Pension Amts'!K329</f>
        <v>0</v>
      </c>
      <c r="L336" s="107">
        <f>'[4]2020 ER Pension Amts'!L329</f>
        <v>314.92</v>
      </c>
      <c r="M336" s="107">
        <f>'[4]2020 ER Pension Amts'!P329+'[4]2020 ER Pension Amts'!M329</f>
        <v>14387.25</v>
      </c>
      <c r="N336" s="107">
        <f>'[4]2020 ER Pension Amts'!N329</f>
        <v>-945.2</v>
      </c>
      <c r="O336" s="107">
        <f>'[4]2020 ER Pension Amts'!O329</f>
        <v>0</v>
      </c>
      <c r="P336" s="107">
        <f>'[4]2020 ER Pension Amts'!Q329</f>
        <v>1832.4</v>
      </c>
      <c r="Q336" s="107">
        <f>'[4]2020 ER Pension Amts'!R329</f>
        <v>4149.01</v>
      </c>
      <c r="R336" s="107">
        <f>'[4]2020 ER Pension Amts'!S329</f>
        <v>4446.03</v>
      </c>
      <c r="S336" s="107">
        <f>'[4]2020 ER Pension Amts'!T329</f>
        <v>3329.54</v>
      </c>
      <c r="T336" s="107">
        <f>'[4]2020 ER Pension Amts'!U329</f>
        <v>120944.03</v>
      </c>
      <c r="U336" s="107">
        <f>'[4]2020 ER Pension Amts'!V329</f>
        <v>79307.63</v>
      </c>
      <c r="V336" s="107">
        <f>'[4]2020 ER Pension Amts'!W329</f>
        <v>87808.35</v>
      </c>
      <c r="W336" s="107">
        <f>'[4]2020 ER Pension Amts'!X329</f>
        <v>-1593.88</v>
      </c>
      <c r="X336" s="107">
        <f>-'[4]2020 ER Pension Amts'!Y329</f>
        <v>-3.31</v>
      </c>
      <c r="Y336" s="107">
        <f>'[4]2020 ER Pension Amts'!Z329</f>
        <v>-78.510000000000005</v>
      </c>
      <c r="Z336" s="107">
        <f>'[4]2020 ER Pension Amts'!AA329</f>
        <v>10164</v>
      </c>
    </row>
    <row r="337" spans="1:26" s="9" customFormat="1" ht="15" customHeight="1" x14ac:dyDescent="0.3">
      <c r="A337" s="105" t="str">
        <f>'[4]2020 ER Pension Amts'!A330</f>
        <v xml:space="preserve"> LsrAgy00207</v>
      </c>
      <c r="B337" s="106" t="str">
        <f>'[4]2020 ER Pension Amts'!B330</f>
        <v>ST LANDRY PARISH SCHOOL BOARD</v>
      </c>
      <c r="C337" s="107">
        <f>'[4]2020 ER Pension Amts'!C330</f>
        <v>208131.96</v>
      </c>
      <c r="D337" s="107">
        <f>'[4]2020 ER Pension Amts'!D330</f>
        <v>83460.915959999998</v>
      </c>
      <c r="E337" s="108">
        <f>'[4]2020 ER Pension Amts'!E330</f>
        <v>0.40100000000000002</v>
      </c>
      <c r="F337" s="107">
        <f>'[4]2020 ER Pension Amts'!F330</f>
        <v>820698.38</v>
      </c>
      <c r="G337" s="109">
        <f>'[4]2020 ER Pension Amts'!G330</f>
        <v>9.9229999999999997E-5</v>
      </c>
      <c r="H337" s="109">
        <f>'[4]2020 ER Pension Amts'!H330</f>
        <v>9.9450000000000005E-5</v>
      </c>
      <c r="I337" s="109">
        <f>'[4]2020 ER Pension Amts'!I330</f>
        <v>-2.2000000000000001E-7</v>
      </c>
      <c r="J337" s="107">
        <f>'[4]2020 ER Pension Amts'!J330</f>
        <v>105743.43</v>
      </c>
      <c r="K337" s="107">
        <f>'[4]2020 ER Pension Amts'!K330</f>
        <v>0</v>
      </c>
      <c r="L337" s="107">
        <f>'[4]2020 ER Pension Amts'!L330</f>
        <v>2625.97</v>
      </c>
      <c r="M337" s="107">
        <f>'[4]2020 ER Pension Amts'!P330+'[4]2020 ER Pension Amts'!M330</f>
        <v>119970.37000000001</v>
      </c>
      <c r="N337" s="107">
        <f>'[4]2020 ER Pension Amts'!N330</f>
        <v>-7881.69</v>
      </c>
      <c r="O337" s="107">
        <f>'[4]2020 ER Pension Amts'!O330</f>
        <v>0</v>
      </c>
      <c r="P337" s="107">
        <f>'[4]2020 ER Pension Amts'!Q330</f>
        <v>15279.75</v>
      </c>
      <c r="Q337" s="107">
        <f>'[4]2020 ER Pension Amts'!R330</f>
        <v>34597.160000000003</v>
      </c>
      <c r="R337" s="107">
        <f>'[4]2020 ER Pension Amts'!S330</f>
        <v>37073.910000000003</v>
      </c>
      <c r="S337" s="107">
        <f>'[4]2020 ER Pension Amts'!T330</f>
        <v>27763.85</v>
      </c>
      <c r="T337" s="107">
        <f>'[4]2020 ER Pension Amts'!U330</f>
        <v>1008510.61</v>
      </c>
      <c r="U337" s="107">
        <f>'[4]2020 ER Pension Amts'!V330</f>
        <v>661318.99</v>
      </c>
      <c r="V337" s="107">
        <f>'[4]2020 ER Pension Amts'!W330</f>
        <v>720506.63</v>
      </c>
      <c r="W337" s="107">
        <f>'[4]2020 ER Pension Amts'!X330</f>
        <v>-1593.88</v>
      </c>
      <c r="X337" s="107">
        <f>-'[4]2020 ER Pension Amts'!Y330</f>
        <v>-3.31</v>
      </c>
      <c r="Y337" s="107">
        <f>'[4]2020 ER Pension Amts'!Z330</f>
        <v>-78.510000000000005</v>
      </c>
      <c r="Z337" s="107">
        <f>'[4]2020 ER Pension Amts'!AA330</f>
        <v>84754.11</v>
      </c>
    </row>
    <row r="338" spans="1:26" s="9" customFormat="1" ht="15" customHeight="1" x14ac:dyDescent="0.3">
      <c r="A338" s="105" t="str">
        <f>'[4]2020 ER Pension Amts'!A331</f>
        <v xml:space="preserve"> LsrAgy00723</v>
      </c>
      <c r="B338" s="106" t="str">
        <f>'[4]2020 ER Pension Amts'!B331</f>
        <v>ST MARTIN PARISH POLICE JURY</v>
      </c>
      <c r="C338" s="107">
        <f>'[4]2020 ER Pension Amts'!C331</f>
        <v>6600</v>
      </c>
      <c r="D338" s="107">
        <f>'[4]2020 ER Pension Amts'!D331</f>
        <v>2805</v>
      </c>
      <c r="E338" s="108">
        <f>'[4]2020 ER Pension Amts'!E331</f>
        <v>0.42499999999999999</v>
      </c>
      <c r="F338" s="107">
        <f>'[4]2020 ER Pension Amts'!F331</f>
        <v>27624.03</v>
      </c>
      <c r="G338" s="109">
        <f>'[4]2020 ER Pension Amts'!G331</f>
        <v>3.3400000000000002E-6</v>
      </c>
      <c r="H338" s="109">
        <f>'[4]2020 ER Pension Amts'!H331</f>
        <v>3.4599999999999999E-6</v>
      </c>
      <c r="I338" s="109">
        <f>'[4]2020 ER Pension Amts'!I331</f>
        <v>-1.1999999999999999E-7</v>
      </c>
      <c r="J338" s="107">
        <f>'[4]2020 ER Pension Amts'!J331</f>
        <v>3559.24</v>
      </c>
      <c r="K338" s="107">
        <f>'[4]2020 ER Pension Amts'!K331</f>
        <v>0</v>
      </c>
      <c r="L338" s="107">
        <f>'[4]2020 ER Pension Amts'!L331</f>
        <v>88.39</v>
      </c>
      <c r="M338" s="107">
        <f>'[4]2020 ER Pension Amts'!P331+'[4]2020 ER Pension Amts'!M331</f>
        <v>4038.1000000000004</v>
      </c>
      <c r="N338" s="107">
        <f>'[4]2020 ER Pension Amts'!N331</f>
        <v>-265.29000000000002</v>
      </c>
      <c r="O338" s="107">
        <f>'[4]2020 ER Pension Amts'!O331</f>
        <v>0</v>
      </c>
      <c r="P338" s="107">
        <f>'[4]2020 ER Pension Amts'!Q331</f>
        <v>514.29999999999995</v>
      </c>
      <c r="Q338" s="107">
        <f>'[4]2020 ER Pension Amts'!R331</f>
        <v>1164.51</v>
      </c>
      <c r="R338" s="107">
        <f>'[4]2020 ER Pension Amts'!S331</f>
        <v>1247.8800000000001</v>
      </c>
      <c r="S338" s="107">
        <f>'[4]2020 ER Pension Amts'!T331</f>
        <v>934.51</v>
      </c>
      <c r="T338" s="107">
        <f>'[4]2020 ER Pension Amts'!U331</f>
        <v>33945.64</v>
      </c>
      <c r="U338" s="107">
        <f>'[4]2020 ER Pension Amts'!V331</f>
        <v>22259.45</v>
      </c>
      <c r="V338" s="107">
        <f>'[4]2020 ER Pension Amts'!W331</f>
        <v>25067.4</v>
      </c>
      <c r="W338" s="107">
        <f>'[4]2020 ER Pension Amts'!X331</f>
        <v>-869.39</v>
      </c>
      <c r="X338" s="107">
        <f>-'[4]2020 ER Pension Amts'!Y331</f>
        <v>-1.81</v>
      </c>
      <c r="Y338" s="107">
        <f>'[4]2020 ER Pension Amts'!Z331</f>
        <v>-42.82</v>
      </c>
      <c r="Z338" s="107">
        <f>'[4]2020 ER Pension Amts'!AA331</f>
        <v>2852.75</v>
      </c>
    </row>
    <row r="339" spans="1:26" s="9" customFormat="1" ht="15" customHeight="1" x14ac:dyDescent="0.3">
      <c r="A339" s="105" t="str">
        <f>'[4]2020 ER Pension Amts'!A332</f>
        <v xml:space="preserve"> LsrAgy00029</v>
      </c>
      <c r="B339" s="106" t="str">
        <f>'[4]2020 ER Pension Amts'!B332</f>
        <v>ST MARTIN PARISH SCHOOL BOARD</v>
      </c>
      <c r="C339" s="107">
        <f>'[4]2020 ER Pension Amts'!C332</f>
        <v>85014.96</v>
      </c>
      <c r="D339" s="107">
        <f>'[4]2020 ER Pension Amts'!D332</f>
        <v>34090.998959999997</v>
      </c>
      <c r="E339" s="108">
        <f>'[4]2020 ER Pension Amts'!E332</f>
        <v>0.40100000000000002</v>
      </c>
      <c r="F339" s="107">
        <f>'[4]2020 ER Pension Amts'!F332</f>
        <v>335210.17</v>
      </c>
      <c r="G339" s="109">
        <f>'[4]2020 ER Pension Amts'!G332</f>
        <v>4.053E-5</v>
      </c>
      <c r="H339" s="109">
        <f>'[4]2020 ER Pension Amts'!H332</f>
        <v>4.2450000000000002E-5</v>
      </c>
      <c r="I339" s="109">
        <f>'[4]2020 ER Pension Amts'!I332</f>
        <v>-1.9199999999999998E-6</v>
      </c>
      <c r="J339" s="107">
        <f>'[4]2020 ER Pension Amts'!J332</f>
        <v>43190.38</v>
      </c>
      <c r="K339" s="107">
        <f>'[4]2020 ER Pension Amts'!K332</f>
        <v>0</v>
      </c>
      <c r="L339" s="107">
        <f>'[4]2020 ER Pension Amts'!L332</f>
        <v>1072.57</v>
      </c>
      <c r="M339" s="107">
        <f>'[4]2020 ER Pension Amts'!P332+'[4]2020 ER Pension Amts'!M332</f>
        <v>49001.31</v>
      </c>
      <c r="N339" s="107">
        <f>'[4]2020 ER Pension Amts'!N332</f>
        <v>-3219.24</v>
      </c>
      <c r="O339" s="107">
        <f>'[4]2020 ER Pension Amts'!O332</f>
        <v>0</v>
      </c>
      <c r="P339" s="107">
        <f>'[4]2020 ER Pension Amts'!Q332</f>
        <v>6240.94</v>
      </c>
      <c r="Q339" s="107">
        <f>'[4]2020 ER Pension Amts'!R332</f>
        <v>14131.04</v>
      </c>
      <c r="R339" s="107">
        <f>'[4]2020 ER Pension Amts'!S332</f>
        <v>15142.65</v>
      </c>
      <c r="S339" s="107">
        <f>'[4]2020 ER Pension Amts'!T332</f>
        <v>11340.01</v>
      </c>
      <c r="T339" s="107">
        <f>'[4]2020 ER Pension Amts'!U332</f>
        <v>411921.14</v>
      </c>
      <c r="U339" s="107">
        <f>'[4]2020 ER Pension Amts'!V332</f>
        <v>270112.45</v>
      </c>
      <c r="V339" s="107">
        <f>'[4]2020 ER Pension Amts'!W332</f>
        <v>307546.57</v>
      </c>
      <c r="W339" s="107">
        <f>'[4]2020 ER Pension Amts'!X332</f>
        <v>-13910.23</v>
      </c>
      <c r="X339" s="107">
        <f>-'[4]2020 ER Pension Amts'!Y332</f>
        <v>-28.9</v>
      </c>
      <c r="Y339" s="107">
        <f>'[4]2020 ER Pension Amts'!Z332</f>
        <v>-685.19</v>
      </c>
      <c r="Z339" s="107">
        <f>'[4]2020 ER Pension Amts'!AA332</f>
        <v>34617.39</v>
      </c>
    </row>
    <row r="340" spans="1:26" s="9" customFormat="1" ht="15" customHeight="1" x14ac:dyDescent="0.3">
      <c r="A340" s="105" t="str">
        <f>'[4]2020 ER Pension Amts'!A333</f>
        <v xml:space="preserve"> LsrAgy00616</v>
      </c>
      <c r="B340" s="106" t="str">
        <f>'[4]2020 ER Pension Amts'!B333</f>
        <v>ST TAMMANY PARISH GOVERNMENT</v>
      </c>
      <c r="C340" s="107">
        <f>'[4]2020 ER Pension Amts'!C333</f>
        <v>3600</v>
      </c>
      <c r="D340" s="107">
        <f>'[4]2020 ER Pension Amts'!D333</f>
        <v>1569.6</v>
      </c>
      <c r="E340" s="108">
        <f>'[4]2020 ER Pension Amts'!E333</f>
        <v>0.436</v>
      </c>
      <c r="F340" s="107">
        <f>'[4]2020 ER Pension Amts'!F333</f>
        <v>15466.15</v>
      </c>
      <c r="G340" s="109">
        <f>'[4]2020 ER Pension Amts'!G333</f>
        <v>1.8700000000000001E-6</v>
      </c>
      <c r="H340" s="109">
        <f>'[4]2020 ER Pension Amts'!H333</f>
        <v>1.8899999999999999E-6</v>
      </c>
      <c r="I340" s="109">
        <f>'[4]2020 ER Pension Amts'!I333</f>
        <v>-2E-8</v>
      </c>
      <c r="J340" s="107">
        <f>'[4]2020 ER Pension Amts'!J333</f>
        <v>1992.75</v>
      </c>
      <c r="K340" s="107">
        <f>'[4]2020 ER Pension Amts'!K333</f>
        <v>0</v>
      </c>
      <c r="L340" s="107">
        <f>'[4]2020 ER Pension Amts'!L333</f>
        <v>49.49</v>
      </c>
      <c r="M340" s="107">
        <f>'[4]2020 ER Pension Amts'!P333+'[4]2020 ER Pension Amts'!M333</f>
        <v>2260.8599999999997</v>
      </c>
      <c r="N340" s="107">
        <f>'[4]2020 ER Pension Amts'!N333</f>
        <v>-148.53</v>
      </c>
      <c r="O340" s="107">
        <f>'[4]2020 ER Pension Amts'!O333</f>
        <v>0</v>
      </c>
      <c r="P340" s="107">
        <f>'[4]2020 ER Pension Amts'!Q333</f>
        <v>287.95</v>
      </c>
      <c r="Q340" s="107">
        <f>'[4]2020 ER Pension Amts'!R333</f>
        <v>651.99</v>
      </c>
      <c r="R340" s="107">
        <f>'[4]2020 ER Pension Amts'!S333</f>
        <v>698.66</v>
      </c>
      <c r="S340" s="107">
        <f>'[4]2020 ER Pension Amts'!T333</f>
        <v>523.21</v>
      </c>
      <c r="T340" s="107">
        <f>'[4]2020 ER Pension Amts'!U333</f>
        <v>19005.490000000002</v>
      </c>
      <c r="U340" s="107">
        <f>'[4]2020 ER Pension Amts'!V333</f>
        <v>12462.63</v>
      </c>
      <c r="V340" s="107">
        <f>'[4]2020 ER Pension Amts'!W333</f>
        <v>13692.89</v>
      </c>
      <c r="W340" s="107">
        <f>'[4]2020 ER Pension Amts'!X333</f>
        <v>-144.9</v>
      </c>
      <c r="X340" s="107">
        <f>-'[4]2020 ER Pension Amts'!Y333</f>
        <v>-0.3</v>
      </c>
      <c r="Y340" s="107">
        <f>'[4]2020 ER Pension Amts'!Z333</f>
        <v>-7.14</v>
      </c>
      <c r="Z340" s="107">
        <f>'[4]2020 ER Pension Amts'!AA333</f>
        <v>1597.2</v>
      </c>
    </row>
    <row r="341" spans="1:26" s="9" customFormat="1" ht="15" customHeight="1" x14ac:dyDescent="0.3">
      <c r="A341" s="105" t="str">
        <f>'[4]2020 ER Pension Amts'!A334</f>
        <v xml:space="preserve"> LsrAgy00020</v>
      </c>
      <c r="B341" s="106" t="str">
        <f>'[4]2020 ER Pension Amts'!B334</f>
        <v>ST TAMMANY PARISH SCHOOL BOARD</v>
      </c>
      <c r="C341" s="107">
        <f>'[4]2020 ER Pension Amts'!C334</f>
        <v>584826.46</v>
      </c>
      <c r="D341" s="107">
        <f>'[4]2020 ER Pension Amts'!D334</f>
        <v>234515.41046000001</v>
      </c>
      <c r="E341" s="108">
        <f>'[4]2020 ER Pension Amts'!E334</f>
        <v>0.40100000000000002</v>
      </c>
      <c r="F341" s="107">
        <f>'[4]2020 ER Pension Amts'!F334</f>
        <v>2306110.33</v>
      </c>
      <c r="G341" s="109">
        <f>'[4]2020 ER Pension Amts'!G334</f>
        <v>2.7882999999999998E-4</v>
      </c>
      <c r="H341" s="109">
        <f>'[4]2020 ER Pension Amts'!H334</f>
        <v>2.9817999999999999E-4</v>
      </c>
      <c r="I341" s="109">
        <f>'[4]2020 ER Pension Amts'!I334</f>
        <v>-1.9349999999999999E-5</v>
      </c>
      <c r="J341" s="107">
        <f>'[4]2020 ER Pension Amts'!J334</f>
        <v>297132.31</v>
      </c>
      <c r="K341" s="107">
        <f>'[4]2020 ER Pension Amts'!K334</f>
        <v>0</v>
      </c>
      <c r="L341" s="107">
        <f>'[4]2020 ER Pension Amts'!L334</f>
        <v>7378.82</v>
      </c>
      <c r="M341" s="107">
        <f>'[4]2020 ER Pension Amts'!P334+'[4]2020 ER Pension Amts'!M334</f>
        <v>337109.14</v>
      </c>
      <c r="N341" s="107">
        <f>'[4]2020 ER Pension Amts'!N334</f>
        <v>-22147.040000000001</v>
      </c>
      <c r="O341" s="107">
        <f>'[4]2020 ER Pension Amts'!O334</f>
        <v>0</v>
      </c>
      <c r="P341" s="107">
        <f>'[4]2020 ER Pension Amts'!Q334</f>
        <v>42935.12</v>
      </c>
      <c r="Q341" s="107">
        <f>'[4]2020 ER Pension Amts'!R334</f>
        <v>97215.81</v>
      </c>
      <c r="R341" s="107">
        <f>'[4]2020 ER Pension Amts'!S334</f>
        <v>104175.32</v>
      </c>
      <c r="S341" s="107">
        <f>'[4]2020 ER Pension Amts'!T334</f>
        <v>78014.66</v>
      </c>
      <c r="T341" s="107">
        <f>'[4]2020 ER Pension Amts'!U334</f>
        <v>2833850.8</v>
      </c>
      <c r="U341" s="107">
        <f>'[4]2020 ER Pension Amts'!V334</f>
        <v>1858264.36</v>
      </c>
      <c r="V341" s="107">
        <f>'[4]2020 ER Pension Amts'!W334</f>
        <v>2160288.25</v>
      </c>
      <c r="W341" s="107">
        <f>'[4]2020 ER Pension Amts'!X334</f>
        <v>-140189.07</v>
      </c>
      <c r="X341" s="107">
        <f>-'[4]2020 ER Pension Amts'!Y334</f>
        <v>-291.3</v>
      </c>
      <c r="Y341" s="107">
        <f>'[4]2020 ER Pension Amts'!Z334</f>
        <v>-6905.43</v>
      </c>
      <c r="Z341" s="107">
        <f>'[4]2020 ER Pension Amts'!AA334</f>
        <v>238153.66</v>
      </c>
    </row>
    <row r="342" spans="1:26" s="9" customFormat="1" ht="15" customHeight="1" x14ac:dyDescent="0.3">
      <c r="A342" s="105" t="str">
        <f>'[4]2020 ER Pension Amts'!A335</f>
        <v xml:space="preserve"> LsrAgy00127</v>
      </c>
      <c r="B342" s="106" t="str">
        <f>'[4]2020 ER Pension Amts'!B335</f>
        <v>ST. HELENA PARISH SCHOOL BOARD</v>
      </c>
      <c r="C342" s="107">
        <f>'[4]2020 ER Pension Amts'!C335</f>
        <v>41781.120000000003</v>
      </c>
      <c r="D342" s="107">
        <f>'[4]2020 ER Pension Amts'!D335</f>
        <v>16754.22912</v>
      </c>
      <c r="E342" s="108">
        <f>'[4]2020 ER Pension Amts'!E335</f>
        <v>0.40100000000000002</v>
      </c>
      <c r="F342" s="107">
        <f>'[4]2020 ER Pension Amts'!F335</f>
        <v>164751.70000000001</v>
      </c>
      <c r="G342" s="109">
        <f>'[4]2020 ER Pension Amts'!G335</f>
        <v>1.9919999999999999E-5</v>
      </c>
      <c r="H342" s="109">
        <f>'[4]2020 ER Pension Amts'!H335</f>
        <v>1.982E-5</v>
      </c>
      <c r="I342" s="109">
        <f>'[4]2020 ER Pension Amts'!I335</f>
        <v>9.9999999999999995E-8</v>
      </c>
      <c r="J342" s="107">
        <f>'[4]2020 ER Pension Amts'!J335</f>
        <v>21227.54</v>
      </c>
      <c r="K342" s="107">
        <f>'[4]2020 ER Pension Amts'!K335</f>
        <v>0</v>
      </c>
      <c r="L342" s="107">
        <f>'[4]2020 ER Pension Amts'!L335</f>
        <v>527.15</v>
      </c>
      <c r="M342" s="107">
        <f>'[4]2020 ER Pension Amts'!P335+'[4]2020 ER Pension Amts'!M335</f>
        <v>24083.539999999997</v>
      </c>
      <c r="N342" s="107">
        <f>'[4]2020 ER Pension Amts'!N335</f>
        <v>-1582.21</v>
      </c>
      <c r="O342" s="107">
        <f>'[4]2020 ER Pension Amts'!O335</f>
        <v>0</v>
      </c>
      <c r="P342" s="107">
        <f>'[4]2020 ER Pension Amts'!Q335</f>
        <v>3067.34</v>
      </c>
      <c r="Q342" s="107">
        <f>'[4]2020 ER Pension Amts'!R335</f>
        <v>6945.23</v>
      </c>
      <c r="R342" s="107">
        <f>'[4]2020 ER Pension Amts'!S335</f>
        <v>7442.43</v>
      </c>
      <c r="S342" s="107">
        <f>'[4]2020 ER Pension Amts'!T335</f>
        <v>5573.47</v>
      </c>
      <c r="T342" s="107">
        <f>'[4]2020 ER Pension Amts'!U335</f>
        <v>202454.21</v>
      </c>
      <c r="U342" s="107">
        <f>'[4]2020 ER Pension Amts'!V335</f>
        <v>132756.97</v>
      </c>
      <c r="V342" s="107">
        <f>'[4]2020 ER Pension Amts'!W335</f>
        <v>143594.18</v>
      </c>
      <c r="W342" s="107">
        <f>'[4]2020 ER Pension Amts'!X335</f>
        <v>724.49</v>
      </c>
      <c r="X342" s="107">
        <f>-'[4]2020 ER Pension Amts'!Y335</f>
        <v>1.51</v>
      </c>
      <c r="Y342" s="107">
        <f>'[4]2020 ER Pension Amts'!Z335</f>
        <v>35.69</v>
      </c>
      <c r="Z342" s="107">
        <f>'[4]2020 ER Pension Amts'!AA335</f>
        <v>17014.03</v>
      </c>
    </row>
    <row r="343" spans="1:26" s="9" customFormat="1" ht="15" customHeight="1" x14ac:dyDescent="0.3">
      <c r="A343" s="105" t="str">
        <f>'[4]2020 ER Pension Amts'!A336</f>
        <v xml:space="preserve"> LsrAgy00126</v>
      </c>
      <c r="B343" s="106" t="str">
        <f>'[4]2020 ER Pension Amts'!B336</f>
        <v>ST. MARY PARISH SCHOOL BOARD</v>
      </c>
      <c r="C343" s="107">
        <f>'[4]2020 ER Pension Amts'!C336</f>
        <v>135155.47</v>
      </c>
      <c r="D343" s="107">
        <f>'[4]2020 ER Pension Amts'!D336</f>
        <v>54197.34347</v>
      </c>
      <c r="E343" s="108">
        <f>'[4]2020 ER Pension Amts'!E336</f>
        <v>0.40100000000000002</v>
      </c>
      <c r="F343" s="107">
        <f>'[4]2020 ER Pension Amts'!F336</f>
        <v>532961.84</v>
      </c>
      <c r="G343" s="109">
        <f>'[4]2020 ER Pension Amts'!G336</f>
        <v>6.444E-5</v>
      </c>
      <c r="H343" s="109">
        <f>'[4]2020 ER Pension Amts'!H336</f>
        <v>4.9440000000000001E-5</v>
      </c>
      <c r="I343" s="109">
        <f>'[4]2020 ER Pension Amts'!I336</f>
        <v>1.5E-5</v>
      </c>
      <c r="J343" s="107">
        <f>'[4]2020 ER Pension Amts'!J336</f>
        <v>68669.820000000007</v>
      </c>
      <c r="K343" s="107">
        <f>'[4]2020 ER Pension Amts'!K336</f>
        <v>0</v>
      </c>
      <c r="L343" s="107">
        <f>'[4]2020 ER Pension Amts'!L336</f>
        <v>1705.31</v>
      </c>
      <c r="M343" s="107">
        <f>'[4]2020 ER Pension Amts'!P336+'[4]2020 ER Pension Amts'!M336</f>
        <v>77908.800000000003</v>
      </c>
      <c r="N343" s="107">
        <f>'[4]2020 ER Pension Amts'!N336</f>
        <v>-5118.37</v>
      </c>
      <c r="O343" s="107">
        <f>'[4]2020 ER Pension Amts'!O336</f>
        <v>0</v>
      </c>
      <c r="P343" s="107">
        <f>'[4]2020 ER Pension Amts'!Q336</f>
        <v>9922.67</v>
      </c>
      <c r="Q343" s="107">
        <f>'[4]2020 ER Pension Amts'!R336</f>
        <v>22467.41</v>
      </c>
      <c r="R343" s="107">
        <f>'[4]2020 ER Pension Amts'!S336</f>
        <v>24075.81</v>
      </c>
      <c r="S343" s="107">
        <f>'[4]2020 ER Pension Amts'!T336</f>
        <v>18029.86</v>
      </c>
      <c r="T343" s="107">
        <f>'[4]2020 ER Pension Amts'!U336</f>
        <v>654927.18000000005</v>
      </c>
      <c r="U343" s="107">
        <f>'[4]2020 ER Pension Amts'!V336</f>
        <v>429460.8</v>
      </c>
      <c r="V343" s="107">
        <f>'[4]2020 ER Pension Amts'!W336</f>
        <v>358188.51</v>
      </c>
      <c r="W343" s="107">
        <f>'[4]2020 ER Pension Amts'!X336</f>
        <v>108673.7</v>
      </c>
      <c r="X343" s="107">
        <f>-'[4]2020 ER Pension Amts'!Y336</f>
        <v>225.82</v>
      </c>
      <c r="Y343" s="107">
        <f>'[4]2020 ER Pension Amts'!Z336</f>
        <v>5353.05</v>
      </c>
      <c r="Z343" s="107">
        <f>'[4]2020 ER Pension Amts'!AA336</f>
        <v>55039.35</v>
      </c>
    </row>
    <row r="344" spans="1:26" s="9" customFormat="1" ht="15" customHeight="1" x14ac:dyDescent="0.3">
      <c r="A344" s="105">
        <f>'[4]2020 ER Pension Amts'!A337</f>
        <v>20114</v>
      </c>
      <c r="B344" s="106" t="str">
        <f>'[4]2020 ER Pension Amts'!B337</f>
        <v>STATE PLUMBING BOARD</v>
      </c>
      <c r="C344" s="107">
        <f>'[4]2020 ER Pension Amts'!C337</f>
        <v>231776.13</v>
      </c>
      <c r="D344" s="107">
        <f>'[4]2020 ER Pension Amts'!D337</f>
        <v>92942.228130000003</v>
      </c>
      <c r="E344" s="108">
        <f>'[4]2020 ER Pension Amts'!E337</f>
        <v>0.40100000000000002</v>
      </c>
      <c r="F344" s="107">
        <f>'[4]2020 ER Pension Amts'!F337</f>
        <v>913991.51</v>
      </c>
      <c r="G344" s="109">
        <f>'[4]2020 ER Pension Amts'!G337</f>
        <v>1.1051E-4</v>
      </c>
      <c r="H344" s="109">
        <f>'[4]2020 ER Pension Amts'!H337</f>
        <v>9.5890000000000005E-5</v>
      </c>
      <c r="I344" s="109">
        <f>'[4]2020 ER Pension Amts'!I337</f>
        <v>1.4620000000000001E-5</v>
      </c>
      <c r="J344" s="107">
        <f>'[4]2020 ER Pension Amts'!J337</f>
        <v>117763.84</v>
      </c>
      <c r="K344" s="107">
        <f>'[4]2020 ER Pension Amts'!K337</f>
        <v>0</v>
      </c>
      <c r="L344" s="107">
        <f>'[4]2020 ER Pension Amts'!L337</f>
        <v>2924.48</v>
      </c>
      <c r="M344" s="107">
        <f>'[4]2020 ER Pension Amts'!P337+'[4]2020 ER Pension Amts'!M337</f>
        <v>133608.04999999999</v>
      </c>
      <c r="N344" s="107">
        <f>'[4]2020 ER Pension Amts'!N337</f>
        <v>-8777.64</v>
      </c>
      <c r="O344" s="107">
        <f>'[4]2020 ER Pension Amts'!O337</f>
        <v>0</v>
      </c>
      <c r="P344" s="107">
        <f>'[4]2020 ER Pension Amts'!Q337</f>
        <v>17016.68</v>
      </c>
      <c r="Q344" s="107">
        <f>'[4]2020 ER Pension Amts'!R337</f>
        <v>38530</v>
      </c>
      <c r="R344" s="107">
        <f>'[4]2020 ER Pension Amts'!S337</f>
        <v>41288.29</v>
      </c>
      <c r="S344" s="107">
        <f>'[4]2020 ER Pension Amts'!T337</f>
        <v>30919.919999999998</v>
      </c>
      <c r="T344" s="107">
        <f>'[4]2020 ER Pension Amts'!U337</f>
        <v>1123153.3600000001</v>
      </c>
      <c r="U344" s="107">
        <f>'[4]2020 ER Pension Amts'!V337</f>
        <v>736494.62</v>
      </c>
      <c r="V344" s="107">
        <f>'[4]2020 ER Pension Amts'!W337</f>
        <v>694714.74</v>
      </c>
      <c r="W344" s="107">
        <f>'[4]2020 ER Pension Amts'!X337</f>
        <v>105920.63</v>
      </c>
      <c r="X344" s="107">
        <f>-'[4]2020 ER Pension Amts'!Y337</f>
        <v>220.1</v>
      </c>
      <c r="Y344" s="107">
        <f>'[4]2020 ER Pension Amts'!Z337</f>
        <v>5217.4399999999996</v>
      </c>
      <c r="Z344" s="107">
        <f>'[4]2020 ER Pension Amts'!AA337</f>
        <v>94388.56</v>
      </c>
    </row>
    <row r="345" spans="1:26" s="9" customFormat="1" ht="15" customHeight="1" x14ac:dyDescent="0.3">
      <c r="A345" s="105" t="str">
        <f>'[4]2020 ER Pension Amts'!A338</f>
        <v xml:space="preserve"> 17-563</v>
      </c>
      <c r="B345" s="106" t="str">
        <f>'[4]2020 ER Pension Amts'!B338</f>
        <v>STATE POLICE COMMISSION</v>
      </c>
      <c r="C345" s="107">
        <f>'[4]2020 ER Pension Amts'!C338</f>
        <v>154881</v>
      </c>
      <c r="D345" s="107">
        <f>'[4]2020 ER Pension Amts'!D338</f>
        <v>62107.281000000003</v>
      </c>
      <c r="E345" s="108">
        <f>'[4]2020 ER Pension Amts'!E338</f>
        <v>0.40100000000000002</v>
      </c>
      <c r="F345" s="107">
        <f>'[4]2020 ER Pension Amts'!F338</f>
        <v>610706.12</v>
      </c>
      <c r="G345" s="109">
        <f>'[4]2020 ER Pension Amts'!G338</f>
        <v>7.3839999999999998E-5</v>
      </c>
      <c r="H345" s="109">
        <f>'[4]2020 ER Pension Amts'!H338</f>
        <v>1.1589E-4</v>
      </c>
      <c r="I345" s="109">
        <f>'[4]2020 ER Pension Amts'!I338</f>
        <v>-4.2049999999999999E-5</v>
      </c>
      <c r="J345" s="107">
        <f>'[4]2020 ER Pension Amts'!J338</f>
        <v>78686.83</v>
      </c>
      <c r="K345" s="107">
        <f>'[4]2020 ER Pension Amts'!K338</f>
        <v>0</v>
      </c>
      <c r="L345" s="107">
        <f>'[4]2020 ER Pension Amts'!L338</f>
        <v>1954.06</v>
      </c>
      <c r="M345" s="107">
        <f>'[4]2020 ER Pension Amts'!P338+'[4]2020 ER Pension Amts'!M338</f>
        <v>89273.53</v>
      </c>
      <c r="N345" s="107">
        <f>'[4]2020 ER Pension Amts'!N338</f>
        <v>-5865</v>
      </c>
      <c r="O345" s="107">
        <f>'[4]2020 ER Pension Amts'!O338</f>
        <v>0</v>
      </c>
      <c r="P345" s="107">
        <f>'[4]2020 ER Pension Amts'!Q338</f>
        <v>11370.12</v>
      </c>
      <c r="Q345" s="107">
        <f>'[4]2020 ER Pension Amts'!R338</f>
        <v>25744.78</v>
      </c>
      <c r="R345" s="107">
        <f>'[4]2020 ER Pension Amts'!S338</f>
        <v>27587.8</v>
      </c>
      <c r="S345" s="107">
        <f>'[4]2020 ER Pension Amts'!T338</f>
        <v>20659.91</v>
      </c>
      <c r="T345" s="107">
        <f>'[4]2020 ER Pension Amts'!U338</f>
        <v>750462.8</v>
      </c>
      <c r="U345" s="107">
        <f>'[4]2020 ER Pension Amts'!V338</f>
        <v>492107.16</v>
      </c>
      <c r="V345" s="107">
        <f>'[4]2020 ER Pension Amts'!W338</f>
        <v>839613</v>
      </c>
      <c r="W345" s="107">
        <f>'[4]2020 ER Pension Amts'!X338</f>
        <v>-304648.59999999998</v>
      </c>
      <c r="X345" s="107">
        <f>-'[4]2020 ER Pension Amts'!Y338</f>
        <v>-633.04</v>
      </c>
      <c r="Y345" s="107">
        <f>'[4]2020 ER Pension Amts'!Z338</f>
        <v>-15006.38</v>
      </c>
      <c r="Z345" s="107">
        <f>'[4]2020 ER Pension Amts'!AA338</f>
        <v>63068.06</v>
      </c>
    </row>
    <row r="346" spans="1:26" s="9" customFormat="1" ht="15" customHeight="1" x14ac:dyDescent="0.3">
      <c r="A346" s="105" t="str">
        <f>'[4]2020 ER Pension Amts'!A339</f>
        <v xml:space="preserve"> 8C04</v>
      </c>
      <c r="B346" s="106" t="str">
        <f>'[4]2020 ER Pension Amts'!B339</f>
        <v>STATE POLICE RETIREMENT SYSTEM</v>
      </c>
      <c r="C346" s="107">
        <f>'[4]2020 ER Pension Amts'!C339</f>
        <v>349008.96</v>
      </c>
      <c r="D346" s="107">
        <f>'[4]2020 ER Pension Amts'!D339</f>
        <v>139952.59296000001</v>
      </c>
      <c r="E346" s="108">
        <f>'[4]2020 ER Pension Amts'!E339</f>
        <v>0.40100000000000002</v>
      </c>
      <c r="F346" s="107">
        <f>'[4]2020 ER Pension Amts'!F339</f>
        <v>1376239.14</v>
      </c>
      <c r="G346" s="109">
        <f>'[4]2020 ER Pension Amts'!G339</f>
        <v>1.6640000000000001E-4</v>
      </c>
      <c r="H346" s="109">
        <f>'[4]2020 ER Pension Amts'!H339</f>
        <v>1.5369E-4</v>
      </c>
      <c r="I346" s="109">
        <f>'[4]2020 ER Pension Amts'!I339</f>
        <v>1.271E-5</v>
      </c>
      <c r="J346" s="107">
        <f>'[4]2020 ER Pension Amts'!J339</f>
        <v>177322.44</v>
      </c>
      <c r="K346" s="107">
        <f>'[4]2020 ER Pension Amts'!K339</f>
        <v>0</v>
      </c>
      <c r="L346" s="107">
        <f>'[4]2020 ER Pension Amts'!L339</f>
        <v>4403.53</v>
      </c>
      <c r="M346" s="107">
        <f>'[4]2020 ER Pension Amts'!P339+'[4]2020 ER Pension Amts'!M339</f>
        <v>201179.79</v>
      </c>
      <c r="N346" s="107">
        <f>'[4]2020 ER Pension Amts'!N339</f>
        <v>-13216.9</v>
      </c>
      <c r="O346" s="107">
        <f>'[4]2020 ER Pension Amts'!O339</f>
        <v>0</v>
      </c>
      <c r="P346" s="107">
        <f>'[4]2020 ER Pension Amts'!Q339</f>
        <v>25622.799999999999</v>
      </c>
      <c r="Q346" s="107">
        <f>'[4]2020 ER Pension Amts'!R339</f>
        <v>58016.4</v>
      </c>
      <c r="R346" s="107">
        <f>'[4]2020 ER Pension Amts'!S339</f>
        <v>62169.69</v>
      </c>
      <c r="S346" s="107">
        <f>'[4]2020 ER Pension Amts'!T339</f>
        <v>46557.54</v>
      </c>
      <c r="T346" s="107">
        <f>'[4]2020 ER Pension Amts'!U339</f>
        <v>1691183.78</v>
      </c>
      <c r="U346" s="107">
        <f>'[4]2020 ER Pension Amts'!V339</f>
        <v>1108973.8899999999</v>
      </c>
      <c r="V346" s="107">
        <f>'[4]2020 ER Pension Amts'!W339</f>
        <v>1113470.73</v>
      </c>
      <c r="W346" s="107">
        <f>'[4]2020 ER Pension Amts'!X339</f>
        <v>92082.85</v>
      </c>
      <c r="X346" s="107">
        <f>-'[4]2020 ER Pension Amts'!Y339</f>
        <v>191.34</v>
      </c>
      <c r="Y346" s="107">
        <f>'[4]2020 ER Pension Amts'!Z339</f>
        <v>4535.82</v>
      </c>
      <c r="Z346" s="107">
        <f>'[4]2020 ER Pension Amts'!AA339</f>
        <v>142125.20000000001</v>
      </c>
    </row>
    <row r="347" spans="1:26" s="9" customFormat="1" ht="15" customHeight="1" x14ac:dyDescent="0.3">
      <c r="A347" s="105" t="str">
        <f>'[4]2020 ER Pension Amts'!A340</f>
        <v xml:space="preserve"> LsrAgy00019</v>
      </c>
      <c r="B347" s="106" t="str">
        <f>'[4]2020 ER Pension Amts'!B340</f>
        <v>TANGIPAHOA PARISH SCHOOL SYSTEM</v>
      </c>
      <c r="C347" s="107">
        <f>'[4]2020 ER Pension Amts'!C340</f>
        <v>564375.48</v>
      </c>
      <c r="D347" s="107">
        <f>'[4]2020 ER Pension Amts'!D340</f>
        <v>226314.56748</v>
      </c>
      <c r="E347" s="108">
        <f>'[4]2020 ER Pension Amts'!E340</f>
        <v>0.40100000000000002</v>
      </c>
      <c r="F347" s="107">
        <f>'[4]2020 ER Pension Amts'!F340</f>
        <v>2225471.3199999998</v>
      </c>
      <c r="G347" s="109">
        <f>'[4]2020 ER Pension Amts'!G340</f>
        <v>2.6907999999999999E-4</v>
      </c>
      <c r="H347" s="109">
        <f>'[4]2020 ER Pension Amts'!H340</f>
        <v>3.0028999999999999E-4</v>
      </c>
      <c r="I347" s="109">
        <f>'[4]2020 ER Pension Amts'!I340</f>
        <v>-3.1210000000000001E-5</v>
      </c>
      <c r="J347" s="107">
        <f>'[4]2020 ER Pension Amts'!J340</f>
        <v>286742.33</v>
      </c>
      <c r="K347" s="107">
        <f>'[4]2020 ER Pension Amts'!K340</f>
        <v>0</v>
      </c>
      <c r="L347" s="107">
        <f>'[4]2020 ER Pension Amts'!L340</f>
        <v>7120.8</v>
      </c>
      <c r="M347" s="107">
        <f>'[4]2020 ER Pension Amts'!P340+'[4]2020 ER Pension Amts'!M340</f>
        <v>325321.26</v>
      </c>
      <c r="N347" s="107">
        <f>'[4]2020 ER Pension Amts'!N340</f>
        <v>-21372.61</v>
      </c>
      <c r="O347" s="107">
        <f>'[4]2020 ER Pension Amts'!O340</f>
        <v>0</v>
      </c>
      <c r="P347" s="107">
        <f>'[4]2020 ER Pension Amts'!Q340</f>
        <v>41433.79</v>
      </c>
      <c r="Q347" s="107">
        <f>'[4]2020 ER Pension Amts'!R340</f>
        <v>93816.42</v>
      </c>
      <c r="R347" s="107">
        <f>'[4]2020 ER Pension Amts'!S340</f>
        <v>100532.57</v>
      </c>
      <c r="S347" s="107">
        <f>'[4]2020 ER Pension Amts'!T340</f>
        <v>75286.679999999993</v>
      </c>
      <c r="T347" s="107">
        <f>'[4]2020 ER Pension Amts'!U340</f>
        <v>2734758</v>
      </c>
      <c r="U347" s="107">
        <f>'[4]2020 ER Pension Amts'!V340</f>
        <v>1793285.42</v>
      </c>
      <c r="V347" s="107">
        <f>'[4]2020 ER Pension Amts'!W340</f>
        <v>2175575.02</v>
      </c>
      <c r="W347" s="107">
        <f>'[4]2020 ER Pension Amts'!X340</f>
        <v>-226113.74</v>
      </c>
      <c r="X347" s="107">
        <f>-'[4]2020 ER Pension Amts'!Y340</f>
        <v>-469.85</v>
      </c>
      <c r="Y347" s="107">
        <f>'[4]2020 ER Pension Amts'!Z340</f>
        <v>-11137.91</v>
      </c>
      <c r="Z347" s="107">
        <f>'[4]2020 ER Pension Amts'!AA340</f>
        <v>229826.01</v>
      </c>
    </row>
    <row r="348" spans="1:26" s="9" customFormat="1" ht="15" customHeight="1" x14ac:dyDescent="0.3">
      <c r="A348" s="105" t="str">
        <f>'[4]2020 ER Pension Amts'!A341</f>
        <v xml:space="preserve"> 8C03</v>
      </c>
      <c r="B348" s="106" t="str">
        <f>'[4]2020 ER Pension Amts'!B341</f>
        <v>TEACHERS RETIREMENT SYSTEM OF LOUISIANA</v>
      </c>
      <c r="C348" s="107">
        <f>'[4]2020 ER Pension Amts'!C341</f>
        <v>4556300.28</v>
      </c>
      <c r="D348" s="107">
        <f>'[4]2020 ER Pension Amts'!D341</f>
        <v>1827076.41228</v>
      </c>
      <c r="E348" s="108">
        <f>'[4]2020 ER Pension Amts'!E341</f>
        <v>0.40100000000000002</v>
      </c>
      <c r="F348" s="107">
        <f>'[4]2020 ER Pension Amts'!F341</f>
        <v>17966785.420000002</v>
      </c>
      <c r="G348" s="109">
        <f>'[4]2020 ER Pension Amts'!G341</f>
        <v>2.17235E-3</v>
      </c>
      <c r="H348" s="109">
        <f>'[4]2020 ER Pension Amts'!H341</f>
        <v>2.1861300000000001E-3</v>
      </c>
      <c r="I348" s="109">
        <f>'[4]2020 ER Pension Amts'!I341</f>
        <v>-1.378E-5</v>
      </c>
      <c r="J348" s="107">
        <f>'[4]2020 ER Pension Amts'!J341</f>
        <v>2314942.36</v>
      </c>
      <c r="K348" s="107">
        <f>'[4]2020 ER Pension Amts'!K341</f>
        <v>0</v>
      </c>
      <c r="L348" s="107">
        <f>'[4]2020 ER Pension Amts'!L341</f>
        <v>57487.98</v>
      </c>
      <c r="M348" s="107">
        <f>'[4]2020 ER Pension Amts'!P341+'[4]2020 ER Pension Amts'!M341</f>
        <v>2626399.7200000002</v>
      </c>
      <c r="N348" s="107">
        <f>'[4]2020 ER Pension Amts'!N341</f>
        <v>-172546.41</v>
      </c>
      <c r="O348" s="107">
        <f>'[4]2020 ER Pension Amts'!O341</f>
        <v>0</v>
      </c>
      <c r="P348" s="107">
        <f>'[4]2020 ER Pension Amts'!Q341</f>
        <v>334505.28999999998</v>
      </c>
      <c r="Q348" s="107">
        <f>'[4]2020 ER Pension Amts'!R341</f>
        <v>757403.34</v>
      </c>
      <c r="R348" s="107">
        <f>'[4]2020 ER Pension Amts'!S341</f>
        <v>811624.52</v>
      </c>
      <c r="S348" s="107">
        <f>'[4]2020 ER Pension Amts'!T341</f>
        <v>607808.15</v>
      </c>
      <c r="T348" s="107">
        <f>'[4]2020 ER Pension Amts'!U341</f>
        <v>22078383.879999999</v>
      </c>
      <c r="U348" s="107">
        <f>'[4]2020 ER Pension Amts'!V341</f>
        <v>14477640.82</v>
      </c>
      <c r="V348" s="107">
        <f>'[4]2020 ER Pension Amts'!W341</f>
        <v>15838322.32</v>
      </c>
      <c r="W348" s="107">
        <f>'[4]2020 ER Pension Amts'!X341</f>
        <v>-99834.91</v>
      </c>
      <c r="X348" s="107">
        <f>-'[4]2020 ER Pension Amts'!Y341</f>
        <v>-207.45</v>
      </c>
      <c r="Y348" s="107">
        <f>'[4]2020 ER Pension Amts'!Z341</f>
        <v>-4917.67</v>
      </c>
      <c r="Z348" s="107">
        <f>'[4]2020 ER Pension Amts'!AA341</f>
        <v>1855442.77</v>
      </c>
    </row>
    <row r="349" spans="1:26" s="9" customFormat="1" ht="15" customHeight="1" x14ac:dyDescent="0.3">
      <c r="A349" s="105">
        <f>'[4]2020 ER Pension Amts'!A342</f>
        <v>201420</v>
      </c>
      <c r="B349" s="106" t="str">
        <f>'[4]2020 ER Pension Amts'!B342</f>
        <v>TENSAS BASIN LEVEE DISTRICT</v>
      </c>
      <c r="C349" s="107">
        <f>'[4]2020 ER Pension Amts'!C342</f>
        <v>1365951.48</v>
      </c>
      <c r="D349" s="107">
        <f>'[4]2020 ER Pension Amts'!D342</f>
        <v>554736.41111999995</v>
      </c>
      <c r="E349" s="108">
        <f>'[4]2020 ER Pension Amts'!E342</f>
        <v>0.40611720000000001</v>
      </c>
      <c r="F349" s="107">
        <f>'[4]2020 ER Pension Amts'!F342</f>
        <v>5455084.4299999997</v>
      </c>
      <c r="G349" s="109">
        <f>'[4]2020 ER Pension Amts'!G342</f>
        <v>6.5956999999999995E-4</v>
      </c>
      <c r="H349" s="109">
        <f>'[4]2020 ER Pension Amts'!H342</f>
        <v>6.4800999999999997E-4</v>
      </c>
      <c r="I349" s="109">
        <f>'[4]2020 ER Pension Amts'!I342</f>
        <v>1.1559999999999999E-5</v>
      </c>
      <c r="J349" s="107">
        <f>'[4]2020 ER Pension Amts'!J342</f>
        <v>702863.97</v>
      </c>
      <c r="K349" s="107">
        <f>'[4]2020 ER Pension Amts'!K342</f>
        <v>0</v>
      </c>
      <c r="L349" s="107">
        <f>'[4]2020 ER Pension Amts'!L342</f>
        <v>17454.53</v>
      </c>
      <c r="M349" s="107">
        <f>'[4]2020 ER Pension Amts'!P342+'[4]2020 ER Pension Amts'!M342</f>
        <v>797428.81</v>
      </c>
      <c r="N349" s="107">
        <f>'[4]2020 ER Pension Amts'!N342</f>
        <v>-52388.63</v>
      </c>
      <c r="O349" s="107">
        <f>'[4]2020 ER Pension Amts'!O342</f>
        <v>0</v>
      </c>
      <c r="P349" s="107">
        <f>'[4]2020 ER Pension Amts'!Q342</f>
        <v>101562.66</v>
      </c>
      <c r="Q349" s="107">
        <f>'[4]2020 ER Pension Amts'!R342</f>
        <v>229963.18</v>
      </c>
      <c r="R349" s="107">
        <f>'[4]2020 ER Pension Amts'!S342</f>
        <v>246425.84</v>
      </c>
      <c r="S349" s="107">
        <f>'[4]2020 ER Pension Amts'!T342</f>
        <v>184543.02</v>
      </c>
      <c r="T349" s="107">
        <f>'[4]2020 ER Pension Amts'!U342</f>
        <v>6703450.0199999996</v>
      </c>
      <c r="U349" s="107">
        <f>'[4]2020 ER Pension Amts'!V342</f>
        <v>4395708.59</v>
      </c>
      <c r="V349" s="107">
        <f>'[4]2020 ER Pension Amts'!W342</f>
        <v>4694776.2699999996</v>
      </c>
      <c r="W349" s="107">
        <f>'[4]2020 ER Pension Amts'!X342</f>
        <v>83751.199999999997</v>
      </c>
      <c r="X349" s="107">
        <f>-'[4]2020 ER Pension Amts'!Y342</f>
        <v>174.03</v>
      </c>
      <c r="Y349" s="107">
        <f>'[4]2020 ER Pension Amts'!Z342</f>
        <v>4125.42</v>
      </c>
      <c r="Z349" s="107">
        <f>'[4]2020 ER Pension Amts'!AA342</f>
        <v>563350.47</v>
      </c>
    </row>
    <row r="350" spans="1:26" s="9" customFormat="1" ht="15" customHeight="1" x14ac:dyDescent="0.3">
      <c r="A350" s="105" t="str">
        <f>'[4]2020 ER Pension Amts'!A343</f>
        <v xml:space="preserve"> LsrAgy00380</v>
      </c>
      <c r="B350" s="106" t="str">
        <f>'[4]2020 ER Pension Amts'!B343</f>
        <v>TERREBONNE LEVEE &amp; CONSERVATION DISTRICT</v>
      </c>
      <c r="C350" s="107">
        <f>'[4]2020 ER Pension Amts'!C343</f>
        <v>1103373.3</v>
      </c>
      <c r="D350" s="107">
        <f>'[4]2020 ER Pension Amts'!D343</f>
        <v>442452.69329999998</v>
      </c>
      <c r="E350" s="108">
        <f>'[4]2020 ER Pension Amts'!E343</f>
        <v>0.40100000000000002</v>
      </c>
      <c r="F350" s="107">
        <f>'[4]2020 ER Pension Amts'!F343</f>
        <v>4350950.26</v>
      </c>
      <c r="G350" s="109">
        <f>'[4]2020 ER Pension Amts'!G343</f>
        <v>5.2607000000000001E-4</v>
      </c>
      <c r="H350" s="109">
        <f>'[4]2020 ER Pension Amts'!H343</f>
        <v>5.0566000000000001E-4</v>
      </c>
      <c r="I350" s="109">
        <f>'[4]2020 ER Pension Amts'!I343</f>
        <v>2.0409999999999999E-5</v>
      </c>
      <c r="J350" s="107">
        <f>'[4]2020 ER Pension Amts'!J343</f>
        <v>560601.06999999995</v>
      </c>
      <c r="K350" s="107">
        <f>'[4]2020 ER Pension Amts'!K343</f>
        <v>0</v>
      </c>
      <c r="L350" s="107">
        <f>'[4]2020 ER Pension Amts'!L343</f>
        <v>13921.65</v>
      </c>
      <c r="M350" s="107">
        <f>'[4]2020 ER Pension Amts'!P343+'[4]2020 ER Pension Amts'!M343</f>
        <v>636025.55000000005</v>
      </c>
      <c r="N350" s="107">
        <f>'[4]2020 ER Pension Amts'!N343</f>
        <v>-41784.93</v>
      </c>
      <c r="O350" s="107">
        <f>'[4]2020 ER Pension Amts'!O343</f>
        <v>0</v>
      </c>
      <c r="P350" s="107">
        <f>'[4]2020 ER Pension Amts'!Q343</f>
        <v>81005.91</v>
      </c>
      <c r="Q350" s="107">
        <f>'[4]2020 ER Pension Amts'!R343</f>
        <v>183417.58</v>
      </c>
      <c r="R350" s="107">
        <f>'[4]2020 ER Pension Amts'!S343</f>
        <v>196548.12</v>
      </c>
      <c r="S350" s="107">
        <f>'[4]2020 ER Pension Amts'!T343</f>
        <v>147190.66</v>
      </c>
      <c r="T350" s="107">
        <f>'[4]2020 ER Pension Amts'!U343</f>
        <v>5346640.92</v>
      </c>
      <c r="U350" s="107">
        <f>'[4]2020 ER Pension Amts'!V343</f>
        <v>3505996.96</v>
      </c>
      <c r="V350" s="107">
        <f>'[4]2020 ER Pension Amts'!W343</f>
        <v>3663462.86</v>
      </c>
      <c r="W350" s="107">
        <f>'[4]2020 ER Pension Amts'!X343</f>
        <v>147868.68</v>
      </c>
      <c r="X350" s="107">
        <f>-'[4]2020 ER Pension Amts'!Y343</f>
        <v>307.26</v>
      </c>
      <c r="Y350" s="107">
        <f>'[4]2020 ER Pension Amts'!Z343</f>
        <v>7283.71</v>
      </c>
      <c r="Z350" s="107">
        <f>'[4]2020 ER Pension Amts'!AA343</f>
        <v>449325.74</v>
      </c>
    </row>
    <row r="351" spans="1:26" s="9" customFormat="1" ht="15" customHeight="1" x14ac:dyDescent="0.3">
      <c r="A351" s="105" t="str">
        <f>'[4]2020 ER Pension Amts'!A344</f>
        <v xml:space="preserve"> LsrAgy00104</v>
      </c>
      <c r="B351" s="106" t="str">
        <f>'[4]2020 ER Pension Amts'!B344</f>
        <v>TERREBONNE PARISH SCHOOL BOARD</v>
      </c>
      <c r="C351" s="107">
        <f>'[4]2020 ER Pension Amts'!C344</f>
        <v>299385</v>
      </c>
      <c r="D351" s="107">
        <f>'[4]2020 ER Pension Amts'!D344</f>
        <v>120053.38499999999</v>
      </c>
      <c r="E351" s="108">
        <f>'[4]2020 ER Pension Amts'!E344</f>
        <v>0.40100000000000002</v>
      </c>
      <c r="F351" s="107">
        <f>'[4]2020 ER Pension Amts'!F344</f>
        <v>1180555.1399999999</v>
      </c>
      <c r="G351" s="109">
        <f>'[4]2020 ER Pension Amts'!G344</f>
        <v>1.4274000000000001E-4</v>
      </c>
      <c r="H351" s="109">
        <f>'[4]2020 ER Pension Amts'!H344</f>
        <v>1.4626999999999999E-4</v>
      </c>
      <c r="I351" s="109">
        <f>'[4]2020 ER Pension Amts'!I344</f>
        <v>-3.5300000000000001E-6</v>
      </c>
      <c r="J351" s="107">
        <f>'[4]2020 ER Pension Amts'!J344</f>
        <v>152109.41</v>
      </c>
      <c r="K351" s="107">
        <f>'[4]2020 ER Pension Amts'!K344</f>
        <v>0</v>
      </c>
      <c r="L351" s="107">
        <f>'[4]2020 ER Pension Amts'!L344</f>
        <v>3777.4</v>
      </c>
      <c r="M351" s="107">
        <f>'[4]2020 ER Pension Amts'!P344+'[4]2020 ER Pension Amts'!M344</f>
        <v>172574.54</v>
      </c>
      <c r="N351" s="107">
        <f>'[4]2020 ER Pension Amts'!N344</f>
        <v>-11337.62</v>
      </c>
      <c r="O351" s="107">
        <f>'[4]2020 ER Pension Amts'!O344</f>
        <v>0</v>
      </c>
      <c r="P351" s="107">
        <f>'[4]2020 ER Pension Amts'!Q344</f>
        <v>21979.55</v>
      </c>
      <c r="Q351" s="107">
        <f>'[4]2020 ER Pension Amts'!R344</f>
        <v>49767.19</v>
      </c>
      <c r="R351" s="107">
        <f>'[4]2020 ER Pension Amts'!S344</f>
        <v>53329.93</v>
      </c>
      <c r="S351" s="107">
        <f>'[4]2020 ER Pension Amts'!T344</f>
        <v>39937.64</v>
      </c>
      <c r="T351" s="107">
        <f>'[4]2020 ER Pension Amts'!U344</f>
        <v>1450718.58</v>
      </c>
      <c r="U351" s="107">
        <f>'[4]2020 ER Pension Amts'!V344</f>
        <v>951291.67</v>
      </c>
      <c r="V351" s="107">
        <f>'[4]2020 ER Pension Amts'!W344</f>
        <v>1059713.47</v>
      </c>
      <c r="W351" s="107">
        <f>'[4]2020 ER Pension Amts'!X344</f>
        <v>-25574.54</v>
      </c>
      <c r="X351" s="107">
        <f>-'[4]2020 ER Pension Amts'!Y344</f>
        <v>-53.14</v>
      </c>
      <c r="Y351" s="107">
        <f>'[4]2020 ER Pension Amts'!Z344</f>
        <v>-1259.75</v>
      </c>
      <c r="Z351" s="107">
        <f>'[4]2020 ER Pension Amts'!AA344</f>
        <v>121916.77</v>
      </c>
    </row>
    <row r="352" spans="1:26" s="9" customFormat="1" ht="15" customHeight="1" x14ac:dyDescent="0.3">
      <c r="A352" s="105" t="str">
        <f>'[4]2020 ER Pension Amts'!A345</f>
        <v xml:space="preserve"> LsrAgy00799</v>
      </c>
      <c r="B352" s="106" t="str">
        <f>'[4]2020 ER Pension Amts'!B345</f>
        <v>THE CITY OF VILLE PLATTE</v>
      </c>
      <c r="C352" s="107">
        <f>'[4]2020 ER Pension Amts'!C345</f>
        <v>62288</v>
      </c>
      <c r="D352" s="107">
        <f>'[4]2020 ER Pension Amts'!D345</f>
        <v>27157.567999999999</v>
      </c>
      <c r="E352" s="108">
        <f>'[4]2020 ER Pension Amts'!E345</f>
        <v>0.436</v>
      </c>
      <c r="F352" s="107">
        <f>'[4]2020 ER Pension Amts'!F345</f>
        <v>267059.87</v>
      </c>
      <c r="G352" s="109">
        <f>'[4]2020 ER Pension Amts'!G345</f>
        <v>3.2289999999999997E-5</v>
      </c>
      <c r="H352" s="109">
        <f>'[4]2020 ER Pension Amts'!H345</f>
        <v>3.057E-5</v>
      </c>
      <c r="I352" s="109">
        <f>'[4]2020 ER Pension Amts'!I345</f>
        <v>1.72E-6</v>
      </c>
      <c r="J352" s="107">
        <f>'[4]2020 ER Pension Amts'!J345</f>
        <v>34409.51</v>
      </c>
      <c r="K352" s="107">
        <f>'[4]2020 ER Pension Amts'!K345</f>
        <v>0</v>
      </c>
      <c r="L352" s="107">
        <f>'[4]2020 ER Pension Amts'!L345</f>
        <v>854.51</v>
      </c>
      <c r="M352" s="107">
        <f>'[4]2020 ER Pension Amts'!P345+'[4]2020 ER Pension Amts'!M345</f>
        <v>39039.040000000001</v>
      </c>
      <c r="N352" s="107">
        <f>'[4]2020 ER Pension Amts'!N345</f>
        <v>-2564.7399999999998</v>
      </c>
      <c r="O352" s="107">
        <f>'[4]2020 ER Pension Amts'!O345</f>
        <v>0</v>
      </c>
      <c r="P352" s="107">
        <f>'[4]2020 ER Pension Amts'!Q345</f>
        <v>4972.12</v>
      </c>
      <c r="Q352" s="107">
        <f>'[4]2020 ER Pension Amts'!R345</f>
        <v>11258.11</v>
      </c>
      <c r="R352" s="107">
        <f>'[4]2020 ER Pension Amts'!S345</f>
        <v>12064.06</v>
      </c>
      <c r="S352" s="107">
        <f>'[4]2020 ER Pension Amts'!T345</f>
        <v>9034.51</v>
      </c>
      <c r="T352" s="107">
        <f>'[4]2020 ER Pension Amts'!U345</f>
        <v>328175.02</v>
      </c>
      <c r="U352" s="107">
        <f>'[4]2020 ER Pension Amts'!V345</f>
        <v>215196.92</v>
      </c>
      <c r="V352" s="107">
        <f>'[4]2020 ER Pension Amts'!W345</f>
        <v>221477</v>
      </c>
      <c r="W352" s="107">
        <f>'[4]2020 ER Pension Amts'!X345</f>
        <v>12461.25</v>
      </c>
      <c r="X352" s="107">
        <f>-'[4]2020 ER Pension Amts'!Y345</f>
        <v>25.89</v>
      </c>
      <c r="Y352" s="107">
        <f>'[4]2020 ER Pension Amts'!Z345</f>
        <v>613.82000000000005</v>
      </c>
      <c r="Z352" s="107">
        <f>'[4]2020 ER Pension Amts'!AA345</f>
        <v>27579.46</v>
      </c>
    </row>
    <row r="353" spans="1:26" s="9" customFormat="1" ht="15" customHeight="1" x14ac:dyDescent="0.3">
      <c r="A353" s="105" t="str">
        <f>'[4]2020 ER Pension Amts'!A346</f>
        <v xml:space="preserve"> LsrAgy00281</v>
      </c>
      <c r="B353" s="106" t="str">
        <f>'[4]2020 ER Pension Amts'!B346</f>
        <v>THE PORT OF SOUTH LOUISIANA</v>
      </c>
      <c r="C353" s="107">
        <f>'[4]2020 ER Pension Amts'!C346</f>
        <v>2432328.36</v>
      </c>
      <c r="D353" s="107">
        <f>'[4]2020 ER Pension Amts'!D346</f>
        <v>975363.67235999997</v>
      </c>
      <c r="E353" s="108">
        <f>'[4]2020 ER Pension Amts'!E346</f>
        <v>0.40100000000000002</v>
      </c>
      <c r="F353" s="107">
        <f>'[4]2020 ER Pension Amts'!F346</f>
        <v>9591328.1500000004</v>
      </c>
      <c r="G353" s="109">
        <f>'[4]2020 ER Pension Amts'!G346</f>
        <v>1.15968E-3</v>
      </c>
      <c r="H353" s="109">
        <f>'[4]2020 ER Pension Amts'!H346</f>
        <v>1.2670100000000001E-3</v>
      </c>
      <c r="I353" s="109">
        <f>'[4]2020 ER Pension Amts'!I346</f>
        <v>-1.0733E-4</v>
      </c>
      <c r="J353" s="107">
        <f>'[4]2020 ER Pension Amts'!J346</f>
        <v>1235801.03</v>
      </c>
      <c r="K353" s="107">
        <f>'[4]2020 ER Pension Amts'!K346</f>
        <v>0</v>
      </c>
      <c r="L353" s="107">
        <f>'[4]2020 ER Pension Amts'!L346</f>
        <v>30689.19</v>
      </c>
      <c r="M353" s="107">
        <f>'[4]2020 ER Pension Amts'!P346+'[4]2020 ER Pension Amts'!M346</f>
        <v>1402068.3699999999</v>
      </c>
      <c r="N353" s="107">
        <f>'[4]2020 ER Pension Amts'!N346</f>
        <v>-92111.59</v>
      </c>
      <c r="O353" s="107">
        <f>'[4]2020 ER Pension Amts'!O346</f>
        <v>0</v>
      </c>
      <c r="P353" s="107">
        <f>'[4]2020 ER Pension Amts'!Q346</f>
        <v>178571.18</v>
      </c>
      <c r="Q353" s="107">
        <f>'[4]2020 ER Pension Amts'!R346</f>
        <v>404329.65</v>
      </c>
      <c r="R353" s="107">
        <f>'[4]2020 ER Pension Amts'!S346</f>
        <v>433274.9</v>
      </c>
      <c r="S353" s="107">
        <f>'[4]2020 ER Pension Amts'!T346</f>
        <v>324470.25</v>
      </c>
      <c r="T353" s="107">
        <f>'[4]2020 ER Pension Amts'!U346</f>
        <v>11786250.01</v>
      </c>
      <c r="U353" s="107">
        <f>'[4]2020 ER Pension Amts'!V346</f>
        <v>7728694.9699999997</v>
      </c>
      <c r="V353" s="107">
        <f>'[4]2020 ER Pension Amts'!W346</f>
        <v>9179377.6099999994</v>
      </c>
      <c r="W353" s="107">
        <f>'[4]2020 ER Pension Amts'!X346</f>
        <v>-777596.54</v>
      </c>
      <c r="X353" s="107">
        <f>-'[4]2020 ER Pension Amts'!Y346</f>
        <v>-1615.79</v>
      </c>
      <c r="Y353" s="107">
        <f>'[4]2020 ER Pension Amts'!Z346</f>
        <v>-38302.85</v>
      </c>
      <c r="Z353" s="107">
        <f>'[4]2020 ER Pension Amts'!AA346</f>
        <v>990503.31</v>
      </c>
    </row>
    <row r="354" spans="1:26" s="92" customFormat="1" ht="15" customHeight="1" x14ac:dyDescent="0.3">
      <c r="A354" s="110" t="str">
        <f>'[4]2020 ER Pension Amts'!A347</f>
        <v xml:space="preserve"> 19-658</v>
      </c>
      <c r="B354" s="111" t="str">
        <f>'[4]2020 ER Pension Amts'!B347</f>
        <v>THRIVE ACADEMY</v>
      </c>
      <c r="C354" s="107">
        <f>'[4]2020 ER Pension Amts'!C347</f>
        <v>101800.08</v>
      </c>
      <c r="D354" s="107">
        <f>'[4]2020 ER Pension Amts'!D347</f>
        <v>40821.83208</v>
      </c>
      <c r="E354" s="108">
        <f>'[4]2020 ER Pension Amts'!E347</f>
        <v>0.40100000000000002</v>
      </c>
      <c r="F354" s="107">
        <f>'[4]2020 ER Pension Amts'!F347</f>
        <v>401458.22</v>
      </c>
      <c r="G354" s="109">
        <f>'[4]2020 ER Pension Amts'!G347</f>
        <v>4.8539999999999999E-5</v>
      </c>
      <c r="H354" s="109">
        <f>'[4]2020 ER Pension Amts'!H347</f>
        <v>5.0840000000000001E-5</v>
      </c>
      <c r="I354" s="109">
        <f>'[4]2020 ER Pension Amts'!I347</f>
        <v>-2.3E-6</v>
      </c>
      <c r="J354" s="107">
        <f>'[4]2020 ER Pension Amts'!J347</f>
        <v>51726.15</v>
      </c>
      <c r="K354" s="107">
        <f>'[4]2020 ER Pension Amts'!K347</f>
        <v>0</v>
      </c>
      <c r="L354" s="107">
        <f>'[4]2020 ER Pension Amts'!L347</f>
        <v>1284.54</v>
      </c>
      <c r="M354" s="107">
        <f>'[4]2020 ER Pension Amts'!P347+'[4]2020 ER Pension Amts'!M347</f>
        <v>58685.500000000007</v>
      </c>
      <c r="N354" s="107">
        <f>'[4]2020 ER Pension Amts'!N347</f>
        <v>-3855.46</v>
      </c>
      <c r="O354" s="107">
        <f>'[4]2020 ER Pension Amts'!O347</f>
        <v>0</v>
      </c>
      <c r="P354" s="107">
        <f>'[4]2020 ER Pension Amts'!Q347</f>
        <v>7474.34</v>
      </c>
      <c r="Q354" s="107">
        <f>'[4]2020 ER Pension Amts'!R347</f>
        <v>16923.77</v>
      </c>
      <c r="R354" s="107">
        <f>'[4]2020 ER Pension Amts'!S347</f>
        <v>18135.32</v>
      </c>
      <c r="S354" s="107">
        <f>'[4]2020 ER Pension Amts'!T347</f>
        <v>13581.15</v>
      </c>
      <c r="T354" s="107">
        <f>'[4]2020 ER Pension Amts'!U347</f>
        <v>493329.69</v>
      </c>
      <c r="U354" s="107">
        <f>'[4]2020 ER Pension Amts'!V347</f>
        <v>323495.15000000002</v>
      </c>
      <c r="V354" s="107">
        <f>'[4]2020 ER Pension Amts'!W347</f>
        <v>368331.39</v>
      </c>
      <c r="W354" s="107">
        <f>'[4]2020 ER Pension Amts'!X347</f>
        <v>-16663.3</v>
      </c>
      <c r="X354" s="107">
        <f>-'[4]2020 ER Pension Amts'!Y347</f>
        <v>-34.630000000000003</v>
      </c>
      <c r="Y354" s="107">
        <f>'[4]2020 ER Pension Amts'!Z347</f>
        <v>-820.8</v>
      </c>
      <c r="Z354" s="107">
        <f>'[4]2020 ER Pension Amts'!AA347</f>
        <v>41458.879999999997</v>
      </c>
    </row>
    <row r="355" spans="1:26" s="9" customFormat="1" ht="15" customHeight="1" x14ac:dyDescent="0.3">
      <c r="A355" s="105" t="str">
        <f>'[4]2020 ER Pension Amts'!A348</f>
        <v xml:space="preserve"> LsrAgy00765</v>
      </c>
      <c r="B355" s="106" t="str">
        <f>'[4]2020 ER Pension Amts'!B348</f>
        <v>TOWN OF BUNKIE</v>
      </c>
      <c r="C355" s="107">
        <f>'[4]2020 ER Pension Amts'!C348</f>
        <v>11954.28</v>
      </c>
      <c r="D355" s="107">
        <f>'[4]2020 ER Pension Amts'!D348</f>
        <v>5212.0660799999996</v>
      </c>
      <c r="E355" s="108">
        <f>'[4]2020 ER Pension Amts'!E348</f>
        <v>0.436</v>
      </c>
      <c r="F355" s="107">
        <f>'[4]2020 ER Pension Amts'!F348</f>
        <v>51278.14</v>
      </c>
      <c r="G355" s="109">
        <f>'[4]2020 ER Pension Amts'!G348</f>
        <v>6.1999999999999999E-6</v>
      </c>
      <c r="H355" s="109">
        <f>'[4]2020 ER Pension Amts'!H348</f>
        <v>6.1999999999999999E-6</v>
      </c>
      <c r="I355" s="109">
        <f>'[4]2020 ER Pension Amts'!I348</f>
        <v>0</v>
      </c>
      <c r="J355" s="107">
        <f>'[4]2020 ER Pension Amts'!J348</f>
        <v>6606.97</v>
      </c>
      <c r="K355" s="107">
        <f>'[4]2020 ER Pension Amts'!K348</f>
        <v>0</v>
      </c>
      <c r="L355" s="107">
        <f>'[4]2020 ER Pension Amts'!L348</f>
        <v>164.07</v>
      </c>
      <c r="M355" s="107">
        <f>'[4]2020 ER Pension Amts'!P348+'[4]2020 ER Pension Amts'!M348</f>
        <v>7495.8799999999992</v>
      </c>
      <c r="N355" s="107">
        <f>'[4]2020 ER Pension Amts'!N348</f>
        <v>-492.46</v>
      </c>
      <c r="O355" s="107">
        <f>'[4]2020 ER Pension Amts'!O348</f>
        <v>0</v>
      </c>
      <c r="P355" s="107">
        <f>'[4]2020 ER Pension Amts'!Q348</f>
        <v>954.7</v>
      </c>
      <c r="Q355" s="107">
        <f>'[4]2020 ER Pension Amts'!R348</f>
        <v>2161.67</v>
      </c>
      <c r="R355" s="107">
        <f>'[4]2020 ER Pension Amts'!S348</f>
        <v>2316.42</v>
      </c>
      <c r="S355" s="107">
        <f>'[4]2020 ER Pension Amts'!T348</f>
        <v>1734.72</v>
      </c>
      <c r="T355" s="107">
        <f>'[4]2020 ER Pension Amts'!U348</f>
        <v>63012.86</v>
      </c>
      <c r="U355" s="107">
        <f>'[4]2020 ER Pension Amts'!V348</f>
        <v>41319.94</v>
      </c>
      <c r="V355" s="107">
        <f>'[4]2020 ER Pension Amts'!W348</f>
        <v>44918.46</v>
      </c>
      <c r="W355" s="107">
        <f>'[4]2020 ER Pension Amts'!X348</f>
        <v>0</v>
      </c>
      <c r="X355" s="107">
        <f>-'[4]2020 ER Pension Amts'!Y348</f>
        <v>0</v>
      </c>
      <c r="Y355" s="107">
        <f>'[4]2020 ER Pension Amts'!Z348</f>
        <v>0</v>
      </c>
      <c r="Z355" s="107">
        <f>'[4]2020 ER Pension Amts'!AA348</f>
        <v>5295.53</v>
      </c>
    </row>
    <row r="356" spans="1:26" s="9" customFormat="1" ht="15" customHeight="1" x14ac:dyDescent="0.3">
      <c r="A356" s="105" t="str">
        <f>'[4]2020 ER Pension Amts'!A349</f>
        <v xml:space="preserve"> LsrAgy00720</v>
      </c>
      <c r="B356" s="106" t="str">
        <f>'[4]2020 ER Pension Amts'!B349</f>
        <v>TOWN OF SORRENTO</v>
      </c>
      <c r="C356" s="107">
        <f>'[4]2020 ER Pension Amts'!C349</f>
        <v>2927.04</v>
      </c>
      <c r="D356" s="107">
        <f>'[4]2020 ER Pension Amts'!D349</f>
        <v>1276.1894400000001</v>
      </c>
      <c r="E356" s="108">
        <f>'[4]2020 ER Pension Amts'!E349</f>
        <v>0.436</v>
      </c>
      <c r="F356" s="107">
        <f>'[4]2020 ER Pension Amts'!F349</f>
        <v>12571.42</v>
      </c>
      <c r="G356" s="109">
        <f>'[4]2020 ER Pension Amts'!G349</f>
        <v>1.5200000000000001E-6</v>
      </c>
      <c r="H356" s="109">
        <f>'[4]2020 ER Pension Amts'!H349</f>
        <v>1.5200000000000001E-6</v>
      </c>
      <c r="I356" s="109">
        <f>'[4]2020 ER Pension Amts'!I349</f>
        <v>0</v>
      </c>
      <c r="J356" s="107">
        <f>'[4]2020 ER Pension Amts'!J349</f>
        <v>1619.77</v>
      </c>
      <c r="K356" s="107">
        <f>'[4]2020 ER Pension Amts'!K349</f>
        <v>0</v>
      </c>
      <c r="L356" s="107">
        <f>'[4]2020 ER Pension Amts'!L349</f>
        <v>40.22</v>
      </c>
      <c r="M356" s="107">
        <f>'[4]2020 ER Pension Amts'!P349+'[4]2020 ER Pension Amts'!M349</f>
        <v>1837.6999999999998</v>
      </c>
      <c r="N356" s="107">
        <f>'[4]2020 ER Pension Amts'!N349</f>
        <v>-120.73</v>
      </c>
      <c r="O356" s="107">
        <f>'[4]2020 ER Pension Amts'!O349</f>
        <v>0</v>
      </c>
      <c r="P356" s="107">
        <f>'[4]2020 ER Pension Amts'!Q349</f>
        <v>234.05</v>
      </c>
      <c r="Q356" s="107">
        <f>'[4]2020 ER Pension Amts'!R349</f>
        <v>529.96</v>
      </c>
      <c r="R356" s="107">
        <f>'[4]2020 ER Pension Amts'!S349</f>
        <v>567.9</v>
      </c>
      <c r="S356" s="107">
        <f>'[4]2020 ER Pension Amts'!T349</f>
        <v>425.29</v>
      </c>
      <c r="T356" s="107">
        <f>'[4]2020 ER Pension Amts'!U349</f>
        <v>15448.31</v>
      </c>
      <c r="U356" s="107">
        <f>'[4]2020 ER Pension Amts'!V349</f>
        <v>10130.049999999999</v>
      </c>
      <c r="V356" s="107">
        <f>'[4]2020 ER Pension Amts'!W349</f>
        <v>11012.27</v>
      </c>
      <c r="W356" s="107">
        <f>'[4]2020 ER Pension Amts'!X349</f>
        <v>0</v>
      </c>
      <c r="X356" s="107">
        <f>-'[4]2020 ER Pension Amts'!Y349</f>
        <v>0</v>
      </c>
      <c r="Y356" s="107">
        <f>'[4]2020 ER Pension Amts'!Z349</f>
        <v>0</v>
      </c>
      <c r="Z356" s="107">
        <f>'[4]2020 ER Pension Amts'!AA349</f>
        <v>1298.26</v>
      </c>
    </row>
    <row r="357" spans="1:26" s="9" customFormat="1" ht="15" customHeight="1" x14ac:dyDescent="0.3">
      <c r="A357" s="105" t="str">
        <f>'[4]2020 ER Pension Amts'!A350</f>
        <v xml:space="preserve"> LsrAgy00924</v>
      </c>
      <c r="B357" s="106" t="str">
        <f>'[4]2020 ER Pension Amts'!B350</f>
        <v>TOWN OF VIDALIA</v>
      </c>
      <c r="C357" s="107">
        <f>'[4]2020 ER Pension Amts'!C350</f>
        <v>111912.24</v>
      </c>
      <c r="D357" s="107">
        <f>'[4]2020 ER Pension Amts'!D350</f>
        <v>54342.855600000003</v>
      </c>
      <c r="E357" s="108">
        <f>'[4]2020 ER Pension Amts'!E350</f>
        <v>0.48558449999999997</v>
      </c>
      <c r="F357" s="107">
        <f>'[4]2020 ER Pension Amts'!F350</f>
        <v>534367.85</v>
      </c>
      <c r="G357" s="109">
        <f>'[4]2020 ER Pension Amts'!G350</f>
        <v>6.4610000000000007E-5</v>
      </c>
      <c r="H357" s="109">
        <f>'[4]2020 ER Pension Amts'!H350</f>
        <v>6.4800000000000003E-5</v>
      </c>
      <c r="I357" s="109">
        <f>'[4]2020 ER Pension Amts'!I350</f>
        <v>-1.9000000000000001E-7</v>
      </c>
      <c r="J357" s="107">
        <f>'[4]2020 ER Pension Amts'!J350</f>
        <v>68850.98</v>
      </c>
      <c r="K357" s="107">
        <f>'[4]2020 ER Pension Amts'!K350</f>
        <v>0</v>
      </c>
      <c r="L357" s="107">
        <f>'[4]2020 ER Pension Amts'!L350</f>
        <v>1709.81</v>
      </c>
      <c r="M357" s="107">
        <f>'[4]2020 ER Pension Amts'!P350+'[4]2020 ER Pension Amts'!M350</f>
        <v>78114.34</v>
      </c>
      <c r="N357" s="107">
        <f>'[4]2020 ER Pension Amts'!N350</f>
        <v>-5131.87</v>
      </c>
      <c r="O357" s="107">
        <f>'[4]2020 ER Pension Amts'!O350</f>
        <v>0</v>
      </c>
      <c r="P357" s="107">
        <f>'[4]2020 ER Pension Amts'!Q350</f>
        <v>9948.85</v>
      </c>
      <c r="Q357" s="107">
        <f>'[4]2020 ER Pension Amts'!R350</f>
        <v>22526.68</v>
      </c>
      <c r="R357" s="107">
        <f>'[4]2020 ER Pension Amts'!S350</f>
        <v>24139.32</v>
      </c>
      <c r="S357" s="107">
        <f>'[4]2020 ER Pension Amts'!T350</f>
        <v>18077.419999999998</v>
      </c>
      <c r="T357" s="107">
        <f>'[4]2020 ER Pension Amts'!U350</f>
        <v>656654.94999999995</v>
      </c>
      <c r="U357" s="107">
        <f>'[4]2020 ER Pension Amts'!V350</f>
        <v>430593.77</v>
      </c>
      <c r="V357" s="107">
        <f>'[4]2020 ER Pension Amts'!W350</f>
        <v>469470.38</v>
      </c>
      <c r="W357" s="107">
        <f>'[4]2020 ER Pension Amts'!X350</f>
        <v>-1376.53</v>
      </c>
      <c r="X357" s="107">
        <f>-'[4]2020 ER Pension Amts'!Y350</f>
        <v>-2.86</v>
      </c>
      <c r="Y357" s="107">
        <f>'[4]2020 ER Pension Amts'!Z350</f>
        <v>-67.81</v>
      </c>
      <c r="Z357" s="107">
        <f>'[4]2020 ER Pension Amts'!AA350</f>
        <v>55184.55</v>
      </c>
    </row>
    <row r="358" spans="1:26" s="9" customFormat="1" ht="15" customHeight="1" x14ac:dyDescent="0.3">
      <c r="A358" s="105" t="str">
        <f>'[4]2020 ER Pension Amts'!A351</f>
        <v xml:space="preserve"> 04-147</v>
      </c>
      <c r="B358" s="106" t="str">
        <f>'[4]2020 ER Pension Amts'!B351</f>
        <v>TREASURY DEPARTMENT</v>
      </c>
      <c r="C358" s="107">
        <f>'[4]2020 ER Pension Amts'!C351</f>
        <v>3690747.31</v>
      </c>
      <c r="D358" s="107">
        <f>'[4]2020 ER Pension Amts'!D351</f>
        <v>1479989.6713099999</v>
      </c>
      <c r="E358" s="108">
        <f>'[4]2020 ER Pension Amts'!E351</f>
        <v>0.40100000000000002</v>
      </c>
      <c r="F358" s="107">
        <f>'[4]2020 ER Pension Amts'!F351</f>
        <v>14553646.189999999</v>
      </c>
      <c r="G358" s="109">
        <f>'[4]2020 ER Pension Amts'!G351</f>
        <v>1.7596700000000001E-3</v>
      </c>
      <c r="H358" s="109">
        <f>'[4]2020 ER Pension Amts'!H351</f>
        <v>1.81372E-3</v>
      </c>
      <c r="I358" s="109">
        <f>'[4]2020 ER Pension Amts'!I351</f>
        <v>-5.4049999999999999E-5</v>
      </c>
      <c r="J358" s="107">
        <f>'[4]2020 ER Pension Amts'!J351</f>
        <v>1875174.18</v>
      </c>
      <c r="K358" s="107">
        <f>'[4]2020 ER Pension Amts'!K351</f>
        <v>0</v>
      </c>
      <c r="L358" s="107">
        <f>'[4]2020 ER Pension Amts'!L351</f>
        <v>46567.03</v>
      </c>
      <c r="M358" s="107">
        <f>'[4]2020 ER Pension Amts'!P351+'[4]2020 ER Pension Amts'!M351</f>
        <v>2127464.1799999997</v>
      </c>
      <c r="N358" s="107">
        <f>'[4]2020 ER Pension Amts'!N351</f>
        <v>-139767.87</v>
      </c>
      <c r="O358" s="107">
        <f>'[4]2020 ER Pension Amts'!O351</f>
        <v>0</v>
      </c>
      <c r="P358" s="107">
        <f>'[4]2020 ER Pension Amts'!Q351</f>
        <v>270959.53000000003</v>
      </c>
      <c r="Q358" s="107">
        <f>'[4]2020 ER Pension Amts'!R351</f>
        <v>613519.89</v>
      </c>
      <c r="R358" s="107">
        <f>'[4]2020 ER Pension Amts'!S351</f>
        <v>657440.69999999995</v>
      </c>
      <c r="S358" s="107">
        <f>'[4]2020 ER Pension Amts'!T351</f>
        <v>492343.2</v>
      </c>
      <c r="T358" s="107">
        <f>'[4]2020 ER Pension Amts'!U351</f>
        <v>17884166.809999999</v>
      </c>
      <c r="U358" s="107">
        <f>'[4]2020 ER Pension Amts'!V351</f>
        <v>11727332.25</v>
      </c>
      <c r="V358" s="107">
        <f>'[4]2020 ER Pension Amts'!W351</f>
        <v>13140244.16</v>
      </c>
      <c r="W358" s="107">
        <f>'[4]2020 ER Pension Amts'!X351</f>
        <v>-391587.56</v>
      </c>
      <c r="X358" s="107">
        <f>-'[4]2020 ER Pension Amts'!Y351</f>
        <v>-813.69</v>
      </c>
      <c r="Y358" s="107">
        <f>'[4]2020 ER Pension Amts'!Z351</f>
        <v>-19288.82</v>
      </c>
      <c r="Z358" s="107">
        <f>'[4]2020 ER Pension Amts'!AA351</f>
        <v>1502965.44</v>
      </c>
    </row>
    <row r="359" spans="1:26" s="9" customFormat="1" ht="15" customHeight="1" x14ac:dyDescent="0.3">
      <c r="A359" s="105" t="str">
        <f>'[4]2020 ER Pension Amts'!A352</f>
        <v xml:space="preserve"> 20C02</v>
      </c>
      <c r="B359" s="106" t="str">
        <f>'[4]2020 ER Pension Amts'!B352</f>
        <v>UNIVERSITY OF LOUISIANA</v>
      </c>
      <c r="C359" s="107">
        <f>'[4]2020 ER Pension Amts'!C352</f>
        <v>74559398.629999995</v>
      </c>
      <c r="D359" s="107">
        <f>'[4]2020 ER Pension Amts'!D352</f>
        <v>30171420.175530002</v>
      </c>
      <c r="E359" s="108">
        <f>'[4]2020 ER Pension Amts'!E352</f>
        <v>0.40466279999999999</v>
      </c>
      <c r="F359" s="107">
        <f>'[4]2020 ER Pension Amts'!F352</f>
        <v>296694662.19999999</v>
      </c>
      <c r="G359" s="109">
        <f>'[4]2020 ER Pension Amts'!G352</f>
        <v>3.5873120000000001E-2</v>
      </c>
      <c r="H359" s="109">
        <f>'[4]2020 ER Pension Amts'!H352</f>
        <v>3.8057580000000001E-2</v>
      </c>
      <c r="I359" s="109">
        <f>'[4]2020 ER Pension Amts'!I352</f>
        <v>-2.18446E-3</v>
      </c>
      <c r="J359" s="107">
        <f>'[4]2020 ER Pension Amts'!J352</f>
        <v>38227820.189999998</v>
      </c>
      <c r="K359" s="107">
        <f>'[4]2020 ER Pension Amts'!K352</f>
        <v>0</v>
      </c>
      <c r="L359" s="107">
        <f>'[4]2020 ER Pension Amts'!L352</f>
        <v>949328.31</v>
      </c>
      <c r="M359" s="107">
        <f>'[4]2020 ER Pension Amts'!P352+'[4]2020 ER Pension Amts'!M352</f>
        <v>43371073.879999995</v>
      </c>
      <c r="N359" s="107">
        <f>'[4]2020 ER Pension Amts'!N352</f>
        <v>-2849346.57</v>
      </c>
      <c r="O359" s="107">
        <f>'[4]2020 ER Pension Amts'!O352</f>
        <v>0</v>
      </c>
      <c r="P359" s="107">
        <f>'[4]2020 ER Pension Amts'!Q352</f>
        <v>5523855.9299999997</v>
      </c>
      <c r="Q359" s="107">
        <f>'[4]2020 ER Pension Amts'!R352</f>
        <v>12507386.470000001</v>
      </c>
      <c r="R359" s="107">
        <f>'[4]2020 ER Pension Amts'!S352</f>
        <v>13402768.279999999</v>
      </c>
      <c r="S359" s="107">
        <f>'[4]2020 ER Pension Amts'!T352</f>
        <v>10037044.939999999</v>
      </c>
      <c r="T359" s="107">
        <f>'[4]2020 ER Pension Amts'!U352</f>
        <v>364591577.92000002</v>
      </c>
      <c r="U359" s="107">
        <f>'[4]2020 ER Pension Amts'!V352</f>
        <v>239076643.5</v>
      </c>
      <c r="V359" s="107">
        <f>'[4]2020 ER Pension Amts'!W352</f>
        <v>275723867.66000003</v>
      </c>
      <c r="W359" s="107">
        <f>'[4]2020 ER Pension Amts'!X352</f>
        <v>-15826223.32</v>
      </c>
      <c r="X359" s="107">
        <f>-'[4]2020 ER Pension Amts'!Y352</f>
        <v>-32885.760000000002</v>
      </c>
      <c r="Y359" s="107">
        <f>'[4]2020 ER Pension Amts'!Z352</f>
        <v>-779568.03</v>
      </c>
      <c r="Z359" s="107">
        <f>'[4]2020 ER Pension Amts'!AA352</f>
        <v>30639869.800000001</v>
      </c>
    </row>
    <row r="360" spans="1:26" s="9" customFormat="1" ht="15" customHeight="1" x14ac:dyDescent="0.3">
      <c r="A360" s="105" t="str">
        <f>'[4]2020 ER Pension Amts'!A353</f>
        <v xml:space="preserve"> LsrAgy00731</v>
      </c>
      <c r="B360" s="106" t="str">
        <f>'[4]2020 ER Pension Amts'!B353</f>
        <v>VERMILION PARISH POLICE JURY</v>
      </c>
      <c r="C360" s="107">
        <f>'[4]2020 ER Pension Amts'!C353</f>
        <v>14911.2</v>
      </c>
      <c r="D360" s="107">
        <f>'[4]2020 ER Pension Amts'!D353</f>
        <v>6337.26</v>
      </c>
      <c r="E360" s="108">
        <f>'[4]2020 ER Pension Amts'!E353</f>
        <v>0.42499999999999999</v>
      </c>
      <c r="F360" s="107">
        <f>'[4]2020 ER Pension Amts'!F353</f>
        <v>62278.13</v>
      </c>
      <c r="G360" s="109">
        <f>'[4]2020 ER Pension Amts'!G353</f>
        <v>7.5299999999999999E-6</v>
      </c>
      <c r="H360" s="109">
        <f>'[4]2020 ER Pension Amts'!H353</f>
        <v>5.9200000000000001E-6</v>
      </c>
      <c r="I360" s="109">
        <f>'[4]2020 ER Pension Amts'!I353</f>
        <v>1.61E-6</v>
      </c>
      <c r="J360" s="107">
        <f>'[4]2020 ER Pension Amts'!J353</f>
        <v>8024.27</v>
      </c>
      <c r="K360" s="107">
        <f>'[4]2020 ER Pension Amts'!K353</f>
        <v>0</v>
      </c>
      <c r="L360" s="107">
        <f>'[4]2020 ER Pension Amts'!L353</f>
        <v>199.27</v>
      </c>
      <c r="M360" s="107">
        <f>'[4]2020 ER Pension Amts'!P353+'[4]2020 ER Pension Amts'!M353</f>
        <v>9103.869999999999</v>
      </c>
      <c r="N360" s="107">
        <f>'[4]2020 ER Pension Amts'!N353</f>
        <v>-598.1</v>
      </c>
      <c r="O360" s="107">
        <f>'[4]2020 ER Pension Amts'!O353</f>
        <v>0</v>
      </c>
      <c r="P360" s="107">
        <f>'[4]2020 ER Pension Amts'!Q353</f>
        <v>1159.49</v>
      </c>
      <c r="Q360" s="107">
        <f>'[4]2020 ER Pension Amts'!R353</f>
        <v>2625.38</v>
      </c>
      <c r="R360" s="107">
        <f>'[4]2020 ER Pension Amts'!S353</f>
        <v>2813.33</v>
      </c>
      <c r="S360" s="107">
        <f>'[4]2020 ER Pension Amts'!T353</f>
        <v>2106.84</v>
      </c>
      <c r="T360" s="107">
        <f>'[4]2020 ER Pension Amts'!U353</f>
        <v>76530.13</v>
      </c>
      <c r="U360" s="107">
        <f>'[4]2020 ER Pension Amts'!V353</f>
        <v>50183.73</v>
      </c>
      <c r="V360" s="107">
        <f>'[4]2020 ER Pension Amts'!W353</f>
        <v>42889.89</v>
      </c>
      <c r="W360" s="107">
        <f>'[4]2020 ER Pension Amts'!X353</f>
        <v>11664.31</v>
      </c>
      <c r="X360" s="107">
        <f>-'[4]2020 ER Pension Amts'!Y353</f>
        <v>24.24</v>
      </c>
      <c r="Y360" s="107">
        <f>'[4]2020 ER Pension Amts'!Z353</f>
        <v>574.55999999999995</v>
      </c>
      <c r="Z360" s="107">
        <f>'[4]2020 ER Pension Amts'!AA353</f>
        <v>6431.51</v>
      </c>
    </row>
    <row r="361" spans="1:26" s="9" customFormat="1" ht="15" customHeight="1" x14ac:dyDescent="0.3">
      <c r="A361" s="105" t="str">
        <f>'[4]2020 ER Pension Amts'!A354</f>
        <v xml:space="preserve"> LsrAgy00128</v>
      </c>
      <c r="B361" s="106" t="str">
        <f>'[4]2020 ER Pension Amts'!B354</f>
        <v>VERMILION PARISH SCHOOL BOARD</v>
      </c>
      <c r="C361" s="107">
        <f>'[4]2020 ER Pension Amts'!C354</f>
        <v>66593.039999999994</v>
      </c>
      <c r="D361" s="107">
        <f>'[4]2020 ER Pension Amts'!D354</f>
        <v>26703.80904</v>
      </c>
      <c r="E361" s="108">
        <f>'[4]2020 ER Pension Amts'!E354</f>
        <v>0.40100000000000002</v>
      </c>
      <c r="F361" s="107">
        <f>'[4]2020 ER Pension Amts'!F354</f>
        <v>262593.71000000002</v>
      </c>
      <c r="G361" s="109">
        <f>'[4]2020 ER Pension Amts'!G354</f>
        <v>3.1749999999999999E-5</v>
      </c>
      <c r="H361" s="109">
        <f>'[4]2020 ER Pension Amts'!H354</f>
        <v>3.2790000000000003E-5</v>
      </c>
      <c r="I361" s="109">
        <f>'[4]2020 ER Pension Amts'!I354</f>
        <v>-1.04E-6</v>
      </c>
      <c r="J361" s="107">
        <f>'[4]2020 ER Pension Amts'!J354</f>
        <v>33834.06</v>
      </c>
      <c r="K361" s="107">
        <f>'[4]2020 ER Pension Amts'!K354</f>
        <v>0</v>
      </c>
      <c r="L361" s="107">
        <f>'[4]2020 ER Pension Amts'!L354</f>
        <v>840.22</v>
      </c>
      <c r="M361" s="107">
        <f>'[4]2020 ER Pension Amts'!P354+'[4]2020 ER Pension Amts'!M354</f>
        <v>38386.17</v>
      </c>
      <c r="N361" s="107">
        <f>'[4]2020 ER Pension Amts'!N354</f>
        <v>-2521.85</v>
      </c>
      <c r="O361" s="107">
        <f>'[4]2020 ER Pension Amts'!O354</f>
        <v>0</v>
      </c>
      <c r="P361" s="107">
        <f>'[4]2020 ER Pension Amts'!Q354</f>
        <v>4888.96</v>
      </c>
      <c r="Q361" s="107">
        <f>'[4]2020 ER Pension Amts'!R354</f>
        <v>11069.84</v>
      </c>
      <c r="R361" s="107">
        <f>'[4]2020 ER Pension Amts'!S354</f>
        <v>11862.31</v>
      </c>
      <c r="S361" s="107">
        <f>'[4]2020 ER Pension Amts'!T354</f>
        <v>8883.43</v>
      </c>
      <c r="T361" s="107">
        <f>'[4]2020 ER Pension Amts'!U354</f>
        <v>322686.81</v>
      </c>
      <c r="U361" s="107">
        <f>'[4]2020 ER Pension Amts'!V354</f>
        <v>211598.07999999999</v>
      </c>
      <c r="V361" s="107">
        <f>'[4]2020 ER Pension Amts'!W354</f>
        <v>237560.71</v>
      </c>
      <c r="W361" s="107">
        <f>'[4]2020 ER Pension Amts'!X354</f>
        <v>-7534.71</v>
      </c>
      <c r="X361" s="107">
        <f>-'[4]2020 ER Pension Amts'!Y354</f>
        <v>-15.66</v>
      </c>
      <c r="Y361" s="107">
        <f>'[4]2020 ER Pension Amts'!Z354</f>
        <v>-371.14</v>
      </c>
      <c r="Z361" s="107">
        <f>'[4]2020 ER Pension Amts'!AA354</f>
        <v>27118.240000000002</v>
      </c>
    </row>
    <row r="362" spans="1:26" s="9" customFormat="1" ht="15" customHeight="1" x14ac:dyDescent="0.3">
      <c r="A362" s="105" t="str">
        <f>'[4]2020 ER Pension Amts'!A355</f>
        <v xml:space="preserve"> LsrAgy00940</v>
      </c>
      <c r="B362" s="106" t="str">
        <f>'[4]2020 ER Pension Amts'!B355</f>
        <v>VERNON PARISH SCHOOL BOARD</v>
      </c>
      <c r="C362" s="107">
        <f>'[4]2020 ER Pension Amts'!C355</f>
        <v>68185.06</v>
      </c>
      <c r="D362" s="107">
        <f>'[4]2020 ER Pension Amts'!D355</f>
        <v>27342.209060000001</v>
      </c>
      <c r="E362" s="108">
        <f>'[4]2020 ER Pension Amts'!E355</f>
        <v>0.40100000000000002</v>
      </c>
      <c r="F362" s="107">
        <f>'[4]2020 ER Pension Amts'!F355</f>
        <v>268879.40999999997</v>
      </c>
      <c r="G362" s="109">
        <f>'[4]2020 ER Pension Amts'!G355</f>
        <v>3.2509999999999999E-5</v>
      </c>
      <c r="H362" s="109">
        <f>'[4]2020 ER Pension Amts'!H355</f>
        <v>3.0639999999999998E-5</v>
      </c>
      <c r="I362" s="109">
        <f>'[4]2020 ER Pension Amts'!I355</f>
        <v>1.8700000000000001E-6</v>
      </c>
      <c r="J362" s="107">
        <f>'[4]2020 ER Pension Amts'!J355</f>
        <v>34643.949999999997</v>
      </c>
      <c r="K362" s="107">
        <f>'[4]2020 ER Pension Amts'!K355</f>
        <v>0</v>
      </c>
      <c r="L362" s="107">
        <f>'[4]2020 ER Pension Amts'!L355</f>
        <v>860.33</v>
      </c>
      <c r="M362" s="107">
        <f>'[4]2020 ER Pension Amts'!P355+'[4]2020 ER Pension Amts'!M355</f>
        <v>39305.020000000004</v>
      </c>
      <c r="N362" s="107">
        <f>'[4]2020 ER Pension Amts'!N355</f>
        <v>-2582.2199999999998</v>
      </c>
      <c r="O362" s="107">
        <f>'[4]2020 ER Pension Amts'!O355</f>
        <v>0</v>
      </c>
      <c r="P362" s="107">
        <f>'[4]2020 ER Pension Amts'!Q355</f>
        <v>5005.99</v>
      </c>
      <c r="Q362" s="107">
        <f>'[4]2020 ER Pension Amts'!R355</f>
        <v>11334.81</v>
      </c>
      <c r="R362" s="107">
        <f>'[4]2020 ER Pension Amts'!S355</f>
        <v>12146.25</v>
      </c>
      <c r="S362" s="107">
        <f>'[4]2020 ER Pension Amts'!T355</f>
        <v>9096.07</v>
      </c>
      <c r="T362" s="107">
        <f>'[4]2020 ER Pension Amts'!U355</f>
        <v>330410.96999999997</v>
      </c>
      <c r="U362" s="107">
        <f>'[4]2020 ER Pension Amts'!V355</f>
        <v>216663.11</v>
      </c>
      <c r="V362" s="107">
        <f>'[4]2020 ER Pension Amts'!W355</f>
        <v>221984.14</v>
      </c>
      <c r="W362" s="107">
        <f>'[4]2020 ER Pension Amts'!X355</f>
        <v>13547.99</v>
      </c>
      <c r="X362" s="107">
        <f>-'[4]2020 ER Pension Amts'!Y355</f>
        <v>28.15</v>
      </c>
      <c r="Y362" s="107">
        <f>'[4]2020 ER Pension Amts'!Z355</f>
        <v>667.35</v>
      </c>
      <c r="Z362" s="107">
        <f>'[4]2020 ER Pension Amts'!AA355</f>
        <v>27767.37</v>
      </c>
    </row>
    <row r="363" spans="1:26" s="9" customFormat="1" ht="15" customHeight="1" x14ac:dyDescent="0.3">
      <c r="A363" s="105" t="str">
        <f>'[4]2020 ER Pension Amts'!A356</f>
        <v xml:space="preserve"> LsrAgy00379</v>
      </c>
      <c r="B363" s="106" t="str">
        <f>'[4]2020 ER Pension Amts'!B356</f>
        <v>WARE YOUTH CENTER</v>
      </c>
      <c r="C363" s="107">
        <f>'[4]2020 ER Pension Amts'!C356</f>
        <v>3204904.84</v>
      </c>
      <c r="D363" s="107">
        <f>'[4]2020 ER Pension Amts'!D356</f>
        <v>1285166.84084</v>
      </c>
      <c r="E363" s="108">
        <f>'[4]2020 ER Pension Amts'!E356</f>
        <v>0.40100000000000002</v>
      </c>
      <c r="F363" s="107">
        <f>'[4]2020 ER Pension Amts'!F356</f>
        <v>12637828.68</v>
      </c>
      <c r="G363" s="109">
        <f>'[4]2020 ER Pension Amts'!G356</f>
        <v>1.5280300000000001E-3</v>
      </c>
      <c r="H363" s="109">
        <f>'[4]2020 ER Pension Amts'!H356</f>
        <v>1.8920199999999999E-3</v>
      </c>
      <c r="I363" s="109">
        <f>'[4]2020 ER Pension Amts'!I356</f>
        <v>-3.6399000000000002E-4</v>
      </c>
      <c r="J363" s="107">
        <f>'[4]2020 ER Pension Amts'!J356</f>
        <v>1628329.4</v>
      </c>
      <c r="K363" s="107">
        <f>'[4]2020 ER Pension Amts'!K356</f>
        <v>0</v>
      </c>
      <c r="L363" s="107">
        <f>'[4]2020 ER Pension Amts'!L356</f>
        <v>40437.019999999997</v>
      </c>
      <c r="M363" s="107">
        <f>'[4]2020 ER Pension Amts'!P356+'[4]2020 ER Pension Amts'!M356</f>
        <v>1847408.3699999999</v>
      </c>
      <c r="N363" s="107">
        <f>'[4]2020 ER Pension Amts'!N356</f>
        <v>-121369.07</v>
      </c>
      <c r="O363" s="107">
        <f>'[4]2020 ER Pension Amts'!O356</f>
        <v>0</v>
      </c>
      <c r="P363" s="107">
        <f>'[4]2020 ER Pension Amts'!Q356</f>
        <v>235290.87</v>
      </c>
      <c r="Q363" s="107">
        <f>'[4]2020 ER Pension Amts'!R356</f>
        <v>532757.17000000004</v>
      </c>
      <c r="R363" s="107">
        <f>'[4]2020 ER Pension Amts'!S356</f>
        <v>570896.31999999995</v>
      </c>
      <c r="S363" s="107">
        <f>'[4]2020 ER Pension Amts'!T356</f>
        <v>427531.97</v>
      </c>
      <c r="T363" s="107">
        <f>'[4]2020 ER Pension Amts'!U356</f>
        <v>15529925.16</v>
      </c>
      <c r="U363" s="107">
        <f>'[4]2020 ER Pension Amts'!V356</f>
        <v>10183565.960000001</v>
      </c>
      <c r="V363" s="107">
        <f>'[4]2020 ER Pension Amts'!W356</f>
        <v>13707520.869999999</v>
      </c>
      <c r="W363" s="107">
        <f>'[4]2020 ER Pension Amts'!X356</f>
        <v>-2637075.9900000002</v>
      </c>
      <c r="X363" s="107">
        <f>-'[4]2020 ER Pension Amts'!Y356</f>
        <v>-5479.65</v>
      </c>
      <c r="Y363" s="107">
        <f>'[4]2020 ER Pension Amts'!Z356</f>
        <v>-129897.08</v>
      </c>
      <c r="Z363" s="107">
        <f>'[4]2020 ER Pension Amts'!AA356</f>
        <v>1305117.6000000001</v>
      </c>
    </row>
    <row r="364" spans="1:26" s="9" customFormat="1" ht="15" customHeight="1" x14ac:dyDescent="0.3">
      <c r="A364" s="105" t="str">
        <f>'[4]2020 ER Pension Amts'!A357</f>
        <v xml:space="preserve"> LsrAgy00945</v>
      </c>
      <c r="B364" s="106" t="str">
        <f>'[4]2020 ER Pension Amts'!B357</f>
        <v>WARREN EASTON CHARTER HIGH SCHOOL</v>
      </c>
      <c r="C364" s="107">
        <f>'[4]2020 ER Pension Amts'!C357</f>
        <v>72558</v>
      </c>
      <c r="D364" s="107">
        <f>'[4]2020 ER Pension Amts'!D357</f>
        <v>29095.758000000002</v>
      </c>
      <c r="E364" s="108">
        <f>'[4]2020 ER Pension Amts'!E357</f>
        <v>0.40100000000000002</v>
      </c>
      <c r="F364" s="107">
        <f>'[4]2020 ER Pension Amts'!F357</f>
        <v>286082.40000000002</v>
      </c>
      <c r="G364" s="109">
        <f>'[4]2020 ER Pension Amts'!G357</f>
        <v>3.4589999999999999E-5</v>
      </c>
      <c r="H364" s="109">
        <f>'[4]2020 ER Pension Amts'!H357</f>
        <v>3.625E-5</v>
      </c>
      <c r="I364" s="109">
        <f>'[4]2020 ER Pension Amts'!I357</f>
        <v>-1.66E-6</v>
      </c>
      <c r="J364" s="107">
        <f>'[4]2020 ER Pension Amts'!J357</f>
        <v>36860.480000000003</v>
      </c>
      <c r="K364" s="107">
        <f>'[4]2020 ER Pension Amts'!K357</f>
        <v>0</v>
      </c>
      <c r="L364" s="107">
        <f>'[4]2020 ER Pension Amts'!L357</f>
        <v>915.37</v>
      </c>
      <c r="M364" s="107">
        <f>'[4]2020 ER Pension Amts'!P357+'[4]2020 ER Pension Amts'!M357</f>
        <v>41819.770000000004</v>
      </c>
      <c r="N364" s="107">
        <f>'[4]2020 ER Pension Amts'!N357</f>
        <v>-2747.43</v>
      </c>
      <c r="O364" s="107">
        <f>'[4]2020 ER Pension Amts'!O357</f>
        <v>0</v>
      </c>
      <c r="P364" s="107">
        <f>'[4]2020 ER Pension Amts'!Q357</f>
        <v>5326.28</v>
      </c>
      <c r="Q364" s="107">
        <f>'[4]2020 ER Pension Amts'!R357</f>
        <v>12060.02</v>
      </c>
      <c r="R364" s="107">
        <f>'[4]2020 ER Pension Amts'!S357</f>
        <v>12923.37</v>
      </c>
      <c r="S364" s="107">
        <f>'[4]2020 ER Pension Amts'!T357</f>
        <v>9678.0400000000009</v>
      </c>
      <c r="T364" s="107">
        <f>'[4]2020 ER Pension Amts'!U357</f>
        <v>351550.76</v>
      </c>
      <c r="U364" s="107">
        <f>'[4]2020 ER Pension Amts'!V357</f>
        <v>230525.28</v>
      </c>
      <c r="V364" s="107">
        <f>'[4]2020 ER Pension Amts'!W357</f>
        <v>262628.11</v>
      </c>
      <c r="W364" s="107">
        <f>'[4]2020 ER Pension Amts'!X357</f>
        <v>-12026.56</v>
      </c>
      <c r="X364" s="107">
        <f>-'[4]2020 ER Pension Amts'!Y357</f>
        <v>-24.99</v>
      </c>
      <c r="Y364" s="107">
        <f>'[4]2020 ER Pension Amts'!Z357</f>
        <v>-592.4</v>
      </c>
      <c r="Z364" s="107">
        <f>'[4]2020 ER Pension Amts'!AA357</f>
        <v>29543.93</v>
      </c>
    </row>
    <row r="365" spans="1:26" s="9" customFormat="1" ht="15" customHeight="1" x14ac:dyDescent="0.3">
      <c r="A365" s="105" t="str">
        <f>'[4]2020 ER Pension Amts'!A358</f>
        <v xml:space="preserve"> LsrAgy00749</v>
      </c>
      <c r="B365" s="106" t="str">
        <f>'[4]2020 ER Pension Amts'!B358</f>
        <v>WASHINGTON PARISH POLICE JURY</v>
      </c>
      <c r="C365" s="107">
        <f>'[4]2020 ER Pension Amts'!C358</f>
        <v>24000</v>
      </c>
      <c r="D365" s="107">
        <f>'[4]2020 ER Pension Amts'!D358</f>
        <v>10200</v>
      </c>
      <c r="E365" s="108">
        <f>'[4]2020 ER Pension Amts'!E358</f>
        <v>0.42499999999999999</v>
      </c>
      <c r="F365" s="107">
        <f>'[4]2020 ER Pension Amts'!F358</f>
        <v>100323.2</v>
      </c>
      <c r="G365" s="109">
        <f>'[4]2020 ER Pension Amts'!G358</f>
        <v>1.2130000000000001E-5</v>
      </c>
      <c r="H365" s="109">
        <f>'[4]2020 ER Pension Amts'!H358</f>
        <v>1.257E-5</v>
      </c>
      <c r="I365" s="109">
        <f>'[4]2020 ER Pension Amts'!I358</f>
        <v>-4.4000000000000002E-7</v>
      </c>
      <c r="J365" s="107">
        <f>'[4]2020 ER Pension Amts'!J358</f>
        <v>12926.21</v>
      </c>
      <c r="K365" s="107">
        <f>'[4]2020 ER Pension Amts'!K358</f>
        <v>0</v>
      </c>
      <c r="L365" s="107">
        <f>'[4]2020 ER Pension Amts'!L358</f>
        <v>321</v>
      </c>
      <c r="M365" s="107">
        <f>'[4]2020 ER Pension Amts'!P358+'[4]2020 ER Pension Amts'!M358</f>
        <v>14665.33</v>
      </c>
      <c r="N365" s="107">
        <f>'[4]2020 ER Pension Amts'!N358</f>
        <v>-963.47</v>
      </c>
      <c r="O365" s="107">
        <f>'[4]2020 ER Pension Amts'!O358</f>
        <v>0</v>
      </c>
      <c r="P365" s="107">
        <f>'[4]2020 ER Pension Amts'!Q358</f>
        <v>1867.82</v>
      </c>
      <c r="Q365" s="107">
        <f>'[4]2020 ER Pension Amts'!R358</f>
        <v>4229.2</v>
      </c>
      <c r="R365" s="107">
        <f>'[4]2020 ER Pension Amts'!S358</f>
        <v>4531.96</v>
      </c>
      <c r="S365" s="107">
        <f>'[4]2020 ER Pension Amts'!T358</f>
        <v>3393.89</v>
      </c>
      <c r="T365" s="107">
        <f>'[4]2020 ER Pension Amts'!U358</f>
        <v>123281.61</v>
      </c>
      <c r="U365" s="107">
        <f>'[4]2020 ER Pension Amts'!V358</f>
        <v>80840.460000000006</v>
      </c>
      <c r="V365" s="107">
        <f>'[4]2020 ER Pension Amts'!W358</f>
        <v>91068.56</v>
      </c>
      <c r="W365" s="107">
        <f>'[4]2020 ER Pension Amts'!X358</f>
        <v>-3187.76</v>
      </c>
      <c r="X365" s="107">
        <f>-'[4]2020 ER Pension Amts'!Y358</f>
        <v>-6.62</v>
      </c>
      <c r="Y365" s="107">
        <f>'[4]2020 ER Pension Amts'!Z358</f>
        <v>-157.02000000000001</v>
      </c>
      <c r="Z365" s="107">
        <f>'[4]2020 ER Pension Amts'!AA358</f>
        <v>10360.450000000001</v>
      </c>
    </row>
    <row r="366" spans="1:26" s="9" customFormat="1" ht="15" customHeight="1" x14ac:dyDescent="0.3">
      <c r="A366" s="105" t="str">
        <f>'[4]2020 ER Pension Amts'!A359</f>
        <v xml:space="preserve"> LsrAgy00796</v>
      </c>
      <c r="B366" s="106" t="str">
        <f>'[4]2020 ER Pension Amts'!B359</f>
        <v>WEBSTER PARISH POLICE JURY</v>
      </c>
      <c r="C366" s="107">
        <f>'[4]2020 ER Pension Amts'!C359</f>
        <v>6000</v>
      </c>
      <c r="D366" s="107">
        <f>'[4]2020 ER Pension Amts'!D359</f>
        <v>2616</v>
      </c>
      <c r="E366" s="108">
        <f>'[4]2020 ER Pension Amts'!E359</f>
        <v>0.436</v>
      </c>
      <c r="F366" s="107">
        <f>'[4]2020 ER Pension Amts'!F359</f>
        <v>25721.78</v>
      </c>
      <c r="G366" s="109">
        <f>'[4]2020 ER Pension Amts'!G359</f>
        <v>3.1099999999999999E-6</v>
      </c>
      <c r="H366" s="109">
        <f>'[4]2020 ER Pension Amts'!H359</f>
        <v>5.6300000000000003E-6</v>
      </c>
      <c r="I366" s="109">
        <f>'[4]2020 ER Pension Amts'!I359</f>
        <v>-2.52E-6</v>
      </c>
      <c r="J366" s="107">
        <f>'[4]2020 ER Pension Amts'!J359</f>
        <v>3314.14</v>
      </c>
      <c r="K366" s="107">
        <f>'[4]2020 ER Pension Amts'!K359</f>
        <v>0</v>
      </c>
      <c r="L366" s="107">
        <f>'[4]2020 ER Pension Amts'!L359</f>
        <v>82.3</v>
      </c>
      <c r="M366" s="107">
        <f>'[4]2020 ER Pension Amts'!P359+'[4]2020 ER Pension Amts'!M359</f>
        <v>3760.0299999999997</v>
      </c>
      <c r="N366" s="107">
        <f>'[4]2020 ER Pension Amts'!N359</f>
        <v>-247.02</v>
      </c>
      <c r="O366" s="107">
        <f>'[4]2020 ER Pension Amts'!O359</f>
        <v>0</v>
      </c>
      <c r="P366" s="107">
        <f>'[4]2020 ER Pension Amts'!Q359</f>
        <v>478.89</v>
      </c>
      <c r="Q366" s="107">
        <f>'[4]2020 ER Pension Amts'!R359</f>
        <v>1084.32</v>
      </c>
      <c r="R366" s="107">
        <f>'[4]2020 ER Pension Amts'!S359</f>
        <v>1161.95</v>
      </c>
      <c r="S366" s="107">
        <f>'[4]2020 ER Pension Amts'!T359</f>
        <v>870.16</v>
      </c>
      <c r="T366" s="107">
        <f>'[4]2020 ER Pension Amts'!U359</f>
        <v>31608.06</v>
      </c>
      <c r="U366" s="107">
        <f>'[4]2020 ER Pension Amts'!V359</f>
        <v>20726.62</v>
      </c>
      <c r="V366" s="107">
        <f>'[4]2020 ER Pension Amts'!W359</f>
        <v>40788.86</v>
      </c>
      <c r="W366" s="107">
        <f>'[4]2020 ER Pension Amts'!X359</f>
        <v>-18257.18</v>
      </c>
      <c r="X366" s="107">
        <f>-'[4]2020 ER Pension Amts'!Y359</f>
        <v>-37.94</v>
      </c>
      <c r="Y366" s="107">
        <f>'[4]2020 ER Pension Amts'!Z359</f>
        <v>-899.31</v>
      </c>
      <c r="Z366" s="107">
        <f>'[4]2020 ER Pension Amts'!AA359</f>
        <v>2656.31</v>
      </c>
    </row>
    <row r="367" spans="1:26" s="9" customFormat="1" ht="15" customHeight="1" x14ac:dyDescent="0.3">
      <c r="A367" s="105" t="str">
        <f>'[4]2020 ER Pension Amts'!A360</f>
        <v xml:space="preserve"> LsrAgy00707</v>
      </c>
      <c r="B367" s="106" t="str">
        <f>'[4]2020 ER Pension Amts'!B360</f>
        <v>WEST BATON ROUGE PARISH COUNCIL</v>
      </c>
      <c r="C367" s="107">
        <f>'[4]2020 ER Pension Amts'!C360</f>
        <v>13071</v>
      </c>
      <c r="D367" s="107">
        <f>'[4]2020 ER Pension Amts'!D360</f>
        <v>5555.1750000000002</v>
      </c>
      <c r="E367" s="108">
        <f>'[4]2020 ER Pension Amts'!E360</f>
        <v>0.42499999999999999</v>
      </c>
      <c r="F367" s="107">
        <f>'[4]2020 ER Pension Amts'!F360</f>
        <v>54586.41</v>
      </c>
      <c r="G367" s="109">
        <f>'[4]2020 ER Pension Amts'!G360</f>
        <v>6.6000000000000003E-6</v>
      </c>
      <c r="H367" s="109">
        <f>'[4]2020 ER Pension Amts'!H360</f>
        <v>6.7100000000000001E-6</v>
      </c>
      <c r="I367" s="109">
        <f>'[4]2020 ER Pension Amts'!I360</f>
        <v>-1.1000000000000001E-7</v>
      </c>
      <c r="J367" s="107">
        <f>'[4]2020 ER Pension Amts'!J360</f>
        <v>7033.22</v>
      </c>
      <c r="K367" s="107">
        <f>'[4]2020 ER Pension Amts'!K360</f>
        <v>0</v>
      </c>
      <c r="L367" s="107">
        <f>'[4]2020 ER Pension Amts'!L360</f>
        <v>174.66</v>
      </c>
      <c r="M367" s="107">
        <f>'[4]2020 ER Pension Amts'!P360+'[4]2020 ER Pension Amts'!M360</f>
        <v>7979.49</v>
      </c>
      <c r="N367" s="107">
        <f>'[4]2020 ER Pension Amts'!N360</f>
        <v>-524.23</v>
      </c>
      <c r="O367" s="107">
        <f>'[4]2020 ER Pension Amts'!O360</f>
        <v>0</v>
      </c>
      <c r="P367" s="107">
        <f>'[4]2020 ER Pension Amts'!Q360</f>
        <v>1016.29</v>
      </c>
      <c r="Q367" s="107">
        <f>'[4]2020 ER Pension Amts'!R360</f>
        <v>2301.13</v>
      </c>
      <c r="R367" s="107">
        <f>'[4]2020 ER Pension Amts'!S360</f>
        <v>2465.86</v>
      </c>
      <c r="S367" s="107">
        <f>'[4]2020 ER Pension Amts'!T360</f>
        <v>1846.63</v>
      </c>
      <c r="T367" s="107">
        <f>'[4]2020 ER Pension Amts'!U360</f>
        <v>67078.2</v>
      </c>
      <c r="U367" s="107">
        <f>'[4]2020 ER Pension Amts'!V360</f>
        <v>43985.74</v>
      </c>
      <c r="V367" s="107">
        <f>'[4]2020 ER Pension Amts'!W360</f>
        <v>48613.37</v>
      </c>
      <c r="W367" s="107">
        <f>'[4]2020 ER Pension Amts'!X360</f>
        <v>-796.94</v>
      </c>
      <c r="X367" s="107">
        <f>-'[4]2020 ER Pension Amts'!Y360</f>
        <v>-1.66</v>
      </c>
      <c r="Y367" s="107">
        <f>'[4]2020 ER Pension Amts'!Z360</f>
        <v>-39.26</v>
      </c>
      <c r="Z367" s="107">
        <f>'[4]2020 ER Pension Amts'!AA360</f>
        <v>5637.18</v>
      </c>
    </row>
    <row r="368" spans="1:26" s="9" customFormat="1" ht="15" customHeight="1" x14ac:dyDescent="0.3">
      <c r="A368" s="105" t="str">
        <f>'[4]2020 ER Pension Amts'!A361</f>
        <v xml:space="preserve"> LsrAgy00505</v>
      </c>
      <c r="B368" s="106" t="str">
        <f>'[4]2020 ER Pension Amts'!B361</f>
        <v>WEST FELICIANA PARISH SCHOOL BOARD</v>
      </c>
      <c r="C368" s="107">
        <f>'[4]2020 ER Pension Amts'!C361</f>
        <v>59612.76</v>
      </c>
      <c r="D368" s="107">
        <f>'[4]2020 ER Pension Amts'!D361</f>
        <v>23904.716759999999</v>
      </c>
      <c r="E368" s="108">
        <f>'[4]2020 ER Pension Amts'!E361</f>
        <v>0.40100000000000002</v>
      </c>
      <c r="F368" s="107">
        <f>'[4]2020 ER Pension Amts'!F361</f>
        <v>235052.38</v>
      </c>
      <c r="G368" s="109">
        <f>'[4]2020 ER Pension Amts'!G361</f>
        <v>2.8419999999999999E-5</v>
      </c>
      <c r="H368" s="109">
        <f>'[4]2020 ER Pension Amts'!H361</f>
        <v>2.2059999999999999E-5</v>
      </c>
      <c r="I368" s="109">
        <f>'[4]2020 ER Pension Amts'!I361</f>
        <v>6.3600000000000001E-6</v>
      </c>
      <c r="J368" s="107">
        <f>'[4]2020 ER Pension Amts'!J361</f>
        <v>30285.48</v>
      </c>
      <c r="K368" s="107">
        <f>'[4]2020 ER Pension Amts'!K361</f>
        <v>0</v>
      </c>
      <c r="L368" s="107">
        <f>'[4]2020 ER Pension Amts'!L361</f>
        <v>752.09</v>
      </c>
      <c r="M368" s="107">
        <f>'[4]2020 ER Pension Amts'!P361+'[4]2020 ER Pension Amts'!M361</f>
        <v>34360.159999999996</v>
      </c>
      <c r="N368" s="107">
        <f>'[4]2020 ER Pension Amts'!N361</f>
        <v>-2257.36</v>
      </c>
      <c r="O368" s="107">
        <f>'[4]2020 ER Pension Amts'!O361</f>
        <v>0</v>
      </c>
      <c r="P368" s="107">
        <f>'[4]2020 ER Pension Amts'!Q361</f>
        <v>4376.2</v>
      </c>
      <c r="Q368" s="107">
        <f>'[4]2020 ER Pension Amts'!R361</f>
        <v>9908.81</v>
      </c>
      <c r="R368" s="107">
        <f>'[4]2020 ER Pension Amts'!S361</f>
        <v>10618.16</v>
      </c>
      <c r="S368" s="107">
        <f>'[4]2020 ER Pension Amts'!T361</f>
        <v>7951.71</v>
      </c>
      <c r="T368" s="107">
        <f>'[4]2020 ER Pension Amts'!U361</f>
        <v>288842.81</v>
      </c>
      <c r="U368" s="107">
        <f>'[4]2020 ER Pension Amts'!V361</f>
        <v>189405.28</v>
      </c>
      <c r="V368" s="107">
        <f>'[4]2020 ER Pension Amts'!W361</f>
        <v>159822.79</v>
      </c>
      <c r="W368" s="107">
        <f>'[4]2020 ER Pension Amts'!X361</f>
        <v>46077.65</v>
      </c>
      <c r="X368" s="107">
        <f>-'[4]2020 ER Pension Amts'!Y361</f>
        <v>95.75</v>
      </c>
      <c r="Y368" s="107">
        <f>'[4]2020 ER Pension Amts'!Z361</f>
        <v>2269.69</v>
      </c>
      <c r="Z368" s="107">
        <f>'[4]2020 ER Pension Amts'!AA361</f>
        <v>24274.03</v>
      </c>
    </row>
    <row r="369" spans="1:26" s="9" customFormat="1" ht="15" customHeight="1" x14ac:dyDescent="0.3">
      <c r="A369" s="105" t="str">
        <f>'[4]2020 ER Pension Amts'!A362</f>
        <v xml:space="preserve"> 2028W</v>
      </c>
      <c r="B369" s="112" t="str">
        <f>'[4]2020 ER Pension Amts'!B362</f>
        <v>WEST JEFF LEVEE DIST/SE LA FP AUTH WEST</v>
      </c>
      <c r="C369" s="107">
        <f>'[4]2020 ER Pension Amts'!C362</f>
        <v>2572414.88</v>
      </c>
      <c r="D369" s="107">
        <f>'[4]2020 ER Pension Amts'!D362</f>
        <v>1031538.36688</v>
      </c>
      <c r="E369" s="108">
        <f>'[4]2020 ER Pension Amts'!E362</f>
        <v>0.40100000000000002</v>
      </c>
      <c r="F369" s="107">
        <f>'[4]2020 ER Pension Amts'!F362</f>
        <v>10143808.77</v>
      </c>
      <c r="G369" s="109">
        <f>'[4]2020 ER Pension Amts'!G362</f>
        <v>1.2264800000000001E-3</v>
      </c>
      <c r="H369" s="109">
        <f>'[4]2020 ER Pension Amts'!H362</f>
        <v>1.27192E-3</v>
      </c>
      <c r="I369" s="109">
        <f>'[4]2020 ER Pension Amts'!I362</f>
        <v>-4.5439999999999999E-5</v>
      </c>
      <c r="J369" s="107">
        <f>'[4]2020 ER Pension Amts'!J362</f>
        <v>1306985.76</v>
      </c>
      <c r="K369" s="107">
        <f>'[4]2020 ER Pension Amts'!K362</f>
        <v>0</v>
      </c>
      <c r="L369" s="107">
        <f>'[4]2020 ER Pension Amts'!L362</f>
        <v>32456.95</v>
      </c>
      <c r="M369" s="107">
        <f>'[4]2020 ER Pension Amts'!P362+'[4]2020 ER Pension Amts'!M362</f>
        <v>1482830.45</v>
      </c>
      <c r="N369" s="107">
        <f>'[4]2020 ER Pension Amts'!N362</f>
        <v>-97417.41</v>
      </c>
      <c r="O369" s="107">
        <f>'[4]2020 ER Pension Amts'!O362</f>
        <v>0</v>
      </c>
      <c r="P369" s="107">
        <f>'[4]2020 ER Pension Amts'!Q362</f>
        <v>188857.25</v>
      </c>
      <c r="Q369" s="107">
        <f>'[4]2020 ER Pension Amts'!R362</f>
        <v>427619.88</v>
      </c>
      <c r="R369" s="107">
        <f>'[4]2020 ER Pension Amts'!S362</f>
        <v>458232.44</v>
      </c>
      <c r="S369" s="107">
        <f>'[4]2020 ER Pension Amts'!T362</f>
        <v>343160.42</v>
      </c>
      <c r="T369" s="107">
        <f>'[4]2020 ER Pension Amts'!U362</f>
        <v>12465162.73</v>
      </c>
      <c r="U369" s="107">
        <f>'[4]2020 ER Pension Amts'!V362</f>
        <v>8173884</v>
      </c>
      <c r="V369" s="107">
        <f>'[4]2020 ER Pension Amts'!W362</f>
        <v>9214950.1300000008</v>
      </c>
      <c r="W369" s="107">
        <f>'[4]2020 ER Pension Amts'!X362</f>
        <v>-329208.86</v>
      </c>
      <c r="X369" s="107">
        <f>-'[4]2020 ER Pension Amts'!Y362</f>
        <v>-684.07</v>
      </c>
      <c r="Y369" s="107">
        <f>'[4]2020 ER Pension Amts'!Z362</f>
        <v>-16216.17</v>
      </c>
      <c r="Z369" s="107">
        <f>'[4]2020 ER Pension Amts'!AA362</f>
        <v>1047558.38</v>
      </c>
    </row>
    <row r="370" spans="1:26" s="9" customFormat="1" ht="15" customHeight="1" x14ac:dyDescent="0.3">
      <c r="A370" s="105" t="str">
        <f>'[4]2020 ER Pension Amts'!A363</f>
        <v xml:space="preserve"> LsrAgy00797</v>
      </c>
      <c r="B370" s="112" t="str">
        <f>'[4]2020 ER Pension Amts'!B363</f>
        <v>WINN PARISH POLICE JURY</v>
      </c>
      <c r="C370" s="107">
        <f>'[4]2020 ER Pension Amts'!C363</f>
        <v>2400</v>
      </c>
      <c r="D370" s="107">
        <f>'[4]2020 ER Pension Amts'!D363</f>
        <v>1020</v>
      </c>
      <c r="E370" s="108">
        <f>'[4]2020 ER Pension Amts'!E363</f>
        <v>0.42499999999999999</v>
      </c>
      <c r="F370" s="107">
        <f>'[4]2020 ER Pension Amts'!F363</f>
        <v>10007.51</v>
      </c>
      <c r="G370" s="109">
        <f>'[4]2020 ER Pension Amts'!G363</f>
        <v>1.2100000000000001E-6</v>
      </c>
      <c r="H370" s="109">
        <f>'[4]2020 ER Pension Amts'!H363</f>
        <v>1.26E-6</v>
      </c>
      <c r="I370" s="109">
        <f>'[4]2020 ER Pension Amts'!I363</f>
        <v>-4.9999999999999998E-8</v>
      </c>
      <c r="J370" s="107">
        <f>'[4]2020 ER Pension Amts'!J363</f>
        <v>1289.42</v>
      </c>
      <c r="K370" s="107">
        <f>'[4]2020 ER Pension Amts'!K363</f>
        <v>0</v>
      </c>
      <c r="L370" s="107">
        <f>'[4]2020 ER Pension Amts'!L363</f>
        <v>32.020000000000003</v>
      </c>
      <c r="M370" s="107">
        <f>'[4]2020 ER Pension Amts'!P363+'[4]2020 ER Pension Amts'!M363</f>
        <v>1462.9099999999999</v>
      </c>
      <c r="N370" s="107">
        <f>'[4]2020 ER Pension Amts'!N363</f>
        <v>-96.11</v>
      </c>
      <c r="O370" s="107">
        <f>'[4]2020 ER Pension Amts'!O363</f>
        <v>0</v>
      </c>
      <c r="P370" s="107">
        <f>'[4]2020 ER Pension Amts'!Q363</f>
        <v>186.32</v>
      </c>
      <c r="Q370" s="107">
        <f>'[4]2020 ER Pension Amts'!R363</f>
        <v>421.87</v>
      </c>
      <c r="R370" s="107">
        <f>'[4]2020 ER Pension Amts'!S363</f>
        <v>452.08</v>
      </c>
      <c r="S370" s="107">
        <f>'[4]2020 ER Pension Amts'!T363</f>
        <v>338.55</v>
      </c>
      <c r="T370" s="107">
        <f>'[4]2020 ER Pension Amts'!U363</f>
        <v>12297.67</v>
      </c>
      <c r="U370" s="107">
        <f>'[4]2020 ER Pension Amts'!V363</f>
        <v>8064.05</v>
      </c>
      <c r="V370" s="107">
        <f>'[4]2020 ER Pension Amts'!W363</f>
        <v>9128.59</v>
      </c>
      <c r="W370" s="107">
        <f>'[4]2020 ER Pension Amts'!X363</f>
        <v>-362.25</v>
      </c>
      <c r="X370" s="107">
        <f>-'[4]2020 ER Pension Amts'!Y363</f>
        <v>-0.75</v>
      </c>
      <c r="Y370" s="107">
        <f>'[4]2020 ER Pension Amts'!Z363</f>
        <v>-17.84</v>
      </c>
      <c r="Z370" s="107">
        <f>'[4]2020 ER Pension Amts'!AA363</f>
        <v>1033.48</v>
      </c>
    </row>
    <row r="371" spans="1:26" s="9" customFormat="1" ht="15" customHeight="1" x14ac:dyDescent="0.3">
      <c r="A371" s="105" t="str">
        <f>'[4]2020 ER Pension Amts'!A364</f>
        <v xml:space="preserve"> LsrAgy00618</v>
      </c>
      <c r="B371" s="112" t="str">
        <f>'[4]2020 ER Pension Amts'!B364</f>
        <v>WINNFIELD CITY COURT</v>
      </c>
      <c r="C371" s="107">
        <f>'[4]2020 ER Pension Amts'!C364</f>
        <v>13678</v>
      </c>
      <c r="D371" s="107">
        <f>'[4]2020 ER Pension Amts'!D364</f>
        <v>5813.15</v>
      </c>
      <c r="E371" s="108">
        <f>'[4]2020 ER Pension Amts'!E364</f>
        <v>0.42499999999999999</v>
      </c>
      <c r="F371" s="107">
        <f>'[4]2020 ER Pension Amts'!F364</f>
        <v>57150.32</v>
      </c>
      <c r="G371" s="109">
        <f>'[4]2020 ER Pension Amts'!G364</f>
        <v>6.9099999999999999E-6</v>
      </c>
      <c r="H371" s="109">
        <f>'[4]2020 ER Pension Amts'!H364</f>
        <v>9.0899999999999994E-6</v>
      </c>
      <c r="I371" s="109">
        <f>'[4]2020 ER Pension Amts'!I364</f>
        <v>-2.1799999999999999E-6</v>
      </c>
      <c r="J371" s="107">
        <f>'[4]2020 ER Pension Amts'!J364</f>
        <v>7363.57</v>
      </c>
      <c r="K371" s="107">
        <f>'[4]2020 ER Pension Amts'!K364</f>
        <v>0</v>
      </c>
      <c r="L371" s="107">
        <f>'[4]2020 ER Pension Amts'!L364</f>
        <v>182.86</v>
      </c>
      <c r="M371" s="107">
        <f>'[4]2020 ER Pension Amts'!P364+'[4]2020 ER Pension Amts'!M364</f>
        <v>8354.2800000000007</v>
      </c>
      <c r="N371" s="107">
        <f>'[4]2020 ER Pension Amts'!N364</f>
        <v>-548.85</v>
      </c>
      <c r="O371" s="107">
        <f>'[4]2020 ER Pension Amts'!O364</f>
        <v>0</v>
      </c>
      <c r="P371" s="107">
        <f>'[4]2020 ER Pension Amts'!Q364</f>
        <v>1064.02</v>
      </c>
      <c r="Q371" s="107">
        <f>'[4]2020 ER Pension Amts'!R364</f>
        <v>2409.21</v>
      </c>
      <c r="R371" s="107">
        <f>'[4]2020 ER Pension Amts'!S364</f>
        <v>2581.69</v>
      </c>
      <c r="S371" s="107">
        <f>'[4]2020 ER Pension Amts'!T364</f>
        <v>1933.37</v>
      </c>
      <c r="T371" s="107">
        <f>'[4]2020 ER Pension Amts'!U364</f>
        <v>70228.850000000006</v>
      </c>
      <c r="U371" s="107">
        <f>'[4]2020 ER Pension Amts'!V364</f>
        <v>46051.74</v>
      </c>
      <c r="V371" s="107">
        <f>'[4]2020 ER Pension Amts'!W364</f>
        <v>65856.259999999995</v>
      </c>
      <c r="W371" s="107">
        <f>'[4]2020 ER Pension Amts'!X364</f>
        <v>-15793.91</v>
      </c>
      <c r="X371" s="107">
        <f>-'[4]2020 ER Pension Amts'!Y364</f>
        <v>-32.82</v>
      </c>
      <c r="Y371" s="107">
        <f>'[4]2020 ER Pension Amts'!Z364</f>
        <v>-777.98</v>
      </c>
      <c r="Z371" s="107">
        <f>'[4]2020 ER Pension Amts'!AA364</f>
        <v>5901.95</v>
      </c>
    </row>
    <row r="372" spans="1:26" s="9" customFormat="1" ht="15" customHeight="1" x14ac:dyDescent="0.3">
      <c r="A372" s="105" t="str">
        <f>'[4]2020 ER Pension Amts'!A365</f>
        <v xml:space="preserve"> LsrAgy00539</v>
      </c>
      <c r="B372" s="112" t="str">
        <f>'[4]2020 ER Pension Amts'!B365</f>
        <v>WINNSBORO CITY COURT</v>
      </c>
      <c r="C372" s="107">
        <f>'[4]2020 ER Pension Amts'!C365</f>
        <v>25531</v>
      </c>
      <c r="D372" s="107">
        <f>'[4]2020 ER Pension Amts'!D365</f>
        <v>11131.516</v>
      </c>
      <c r="E372" s="108">
        <f>'[4]2020 ER Pension Amts'!E365</f>
        <v>0.436</v>
      </c>
      <c r="F372" s="107">
        <f>'[4]2020 ER Pension Amts'!F365</f>
        <v>109503.64</v>
      </c>
      <c r="G372" s="109">
        <f>'[4]2020 ER Pension Amts'!G365</f>
        <v>1.324E-5</v>
      </c>
      <c r="H372" s="109">
        <f>'[4]2020 ER Pension Amts'!H365</f>
        <v>1.451E-5</v>
      </c>
      <c r="I372" s="109">
        <f>'[4]2020 ER Pension Amts'!I365</f>
        <v>-1.2699999999999999E-6</v>
      </c>
      <c r="J372" s="107">
        <f>'[4]2020 ER Pension Amts'!J365</f>
        <v>14109.07</v>
      </c>
      <c r="K372" s="107">
        <f>'[4]2020 ER Pension Amts'!K365</f>
        <v>0</v>
      </c>
      <c r="L372" s="107">
        <f>'[4]2020 ER Pension Amts'!L365</f>
        <v>350.38</v>
      </c>
      <c r="M372" s="107">
        <f>'[4]2020 ER Pension Amts'!P365+'[4]2020 ER Pension Amts'!M365</f>
        <v>16007.33</v>
      </c>
      <c r="N372" s="107">
        <f>'[4]2020 ER Pension Amts'!N365</f>
        <v>-1051.6300000000001</v>
      </c>
      <c r="O372" s="107">
        <f>'[4]2020 ER Pension Amts'!O365</f>
        <v>0</v>
      </c>
      <c r="P372" s="107">
        <f>'[4]2020 ER Pension Amts'!Q365</f>
        <v>2038.74</v>
      </c>
      <c r="Q372" s="107">
        <f>'[4]2020 ER Pension Amts'!R365</f>
        <v>4616.21</v>
      </c>
      <c r="R372" s="107">
        <f>'[4]2020 ER Pension Amts'!S365</f>
        <v>4946.67</v>
      </c>
      <c r="S372" s="107">
        <f>'[4]2020 ER Pension Amts'!T365</f>
        <v>3704.46</v>
      </c>
      <c r="T372" s="107">
        <f>'[4]2020 ER Pension Amts'!U365</f>
        <v>134562.94</v>
      </c>
      <c r="U372" s="107">
        <f>'[4]2020 ER Pension Amts'!V365</f>
        <v>88238.07</v>
      </c>
      <c r="V372" s="107">
        <f>'[4]2020 ER Pension Amts'!W365</f>
        <v>105123.69</v>
      </c>
      <c r="W372" s="107">
        <f>'[4]2020 ER Pension Amts'!X365</f>
        <v>-9201.0400000000009</v>
      </c>
      <c r="X372" s="107">
        <f>-'[4]2020 ER Pension Amts'!Y365</f>
        <v>-19.12</v>
      </c>
      <c r="Y372" s="107">
        <f>'[4]2020 ER Pension Amts'!Z365</f>
        <v>-453.22</v>
      </c>
      <c r="Z372" s="107">
        <f>'[4]2020 ER Pension Amts'!AA365</f>
        <v>11308.52</v>
      </c>
    </row>
    <row r="373" spans="1:26" s="9" customFormat="1" ht="15" customHeight="1" x14ac:dyDescent="0.3">
      <c r="A373" s="105" t="str">
        <f>'[4]2020 ER Pension Amts'!A366</f>
        <v xml:space="preserve"> 16-514</v>
      </c>
      <c r="B373" s="112" t="str">
        <f>'[4]2020 ER Pension Amts'!B366</f>
        <v>WLF - OFFICE OF FISHERIES</v>
      </c>
      <c r="C373" s="107">
        <f>'[4]2020 ER Pension Amts'!C366</f>
        <v>12290661.32</v>
      </c>
      <c r="D373" s="107">
        <f>'[4]2020 ER Pension Amts'!D366</f>
        <v>4928555.1893199999</v>
      </c>
      <c r="E373" s="108">
        <f>'[4]2020 ER Pension Amts'!E366</f>
        <v>0.40100000000000002</v>
      </c>
      <c r="F373" s="107">
        <f>'[4]2020 ER Pension Amts'!F366</f>
        <v>48465617.68</v>
      </c>
      <c r="G373" s="109">
        <f>'[4]2020 ER Pension Amts'!G366</f>
        <v>5.8599400000000001E-3</v>
      </c>
      <c r="H373" s="109">
        <f>'[4]2020 ER Pension Amts'!H366</f>
        <v>6.2640100000000004E-3</v>
      </c>
      <c r="I373" s="109">
        <f>'[4]2020 ER Pension Amts'!I366</f>
        <v>-4.0407000000000003E-4</v>
      </c>
      <c r="J373" s="107">
        <f>'[4]2020 ER Pension Amts'!J366</f>
        <v>6244584.5999999996</v>
      </c>
      <c r="K373" s="107">
        <f>'[4]2020 ER Pension Amts'!K366</f>
        <v>0</v>
      </c>
      <c r="L373" s="107">
        <f>'[4]2020 ER Pension Amts'!L366</f>
        <v>155074.51999999999</v>
      </c>
      <c r="M373" s="107">
        <f>'[4]2020 ER Pension Amts'!P366+'[4]2020 ER Pension Amts'!M366</f>
        <v>7084744.5300000003</v>
      </c>
      <c r="N373" s="107">
        <f>'[4]2020 ER Pension Amts'!N366</f>
        <v>-465445.99</v>
      </c>
      <c r="O373" s="107">
        <f>'[4]2020 ER Pension Amts'!O366</f>
        <v>0</v>
      </c>
      <c r="P373" s="107">
        <f>'[4]2020 ER Pension Amts'!Q366</f>
        <v>902332.01</v>
      </c>
      <c r="Q373" s="107">
        <f>'[4]2020 ER Pension Amts'!R366</f>
        <v>2043104.54</v>
      </c>
      <c r="R373" s="107">
        <f>'[4]2020 ER Pension Amts'!S366</f>
        <v>2189366.7999999998</v>
      </c>
      <c r="S373" s="107">
        <f>'[4]2020 ER Pension Amts'!T366</f>
        <v>1639569.71</v>
      </c>
      <c r="T373" s="107">
        <f>'[4]2020 ER Pension Amts'!U366</f>
        <v>59556703.490000002</v>
      </c>
      <c r="U373" s="107">
        <f>'[4]2020 ER Pension Amts'!V366</f>
        <v>39053608.560000002</v>
      </c>
      <c r="V373" s="107">
        <f>'[4]2020 ER Pension Amts'!W366</f>
        <v>45382209.390000001</v>
      </c>
      <c r="W373" s="107">
        <f>'[4]2020 ER Pension Amts'!X366</f>
        <v>-2927452.12</v>
      </c>
      <c r="X373" s="107">
        <f>-'[4]2020 ER Pension Amts'!Y366</f>
        <v>-6083.04</v>
      </c>
      <c r="Y373" s="107">
        <f>'[4]2020 ER Pension Amts'!Z366</f>
        <v>-144200.42000000001</v>
      </c>
      <c r="Z373" s="107">
        <f>'[4]2020 ER Pension Amts'!AA366</f>
        <v>5005078.97</v>
      </c>
    </row>
    <row r="374" spans="1:26" s="9" customFormat="1" ht="15" customHeight="1" x14ac:dyDescent="0.3">
      <c r="A374" s="105" t="str">
        <f>'[4]2020 ER Pension Amts'!A367</f>
        <v xml:space="preserve"> 16-511</v>
      </c>
      <c r="B374" s="112" t="str">
        <f>'[4]2020 ER Pension Amts'!B367</f>
        <v>WLF - OFFICE OF MGT AND FINANCE</v>
      </c>
      <c r="C374" s="107">
        <f>'[4]2020 ER Pension Amts'!C367</f>
        <v>2374110.61</v>
      </c>
      <c r="D374" s="107">
        <f>'[4]2020 ER Pension Amts'!D367</f>
        <v>952018.35461000004</v>
      </c>
      <c r="E374" s="108">
        <f>'[4]2020 ER Pension Amts'!E367</f>
        <v>0.40100000000000002</v>
      </c>
      <c r="F374" s="107">
        <f>'[4]2020 ER Pension Amts'!F367</f>
        <v>9361817.1199999992</v>
      </c>
      <c r="G374" s="109">
        <f>'[4]2020 ER Pension Amts'!G367</f>
        <v>1.13193E-3</v>
      </c>
      <c r="H374" s="109">
        <f>'[4]2020 ER Pension Amts'!H367</f>
        <v>1.1547300000000001E-3</v>
      </c>
      <c r="I374" s="109">
        <f>'[4]2020 ER Pension Amts'!I367</f>
        <v>-2.2799999999999999E-5</v>
      </c>
      <c r="J374" s="107">
        <f>'[4]2020 ER Pension Amts'!J367</f>
        <v>1206229.53</v>
      </c>
      <c r="K374" s="107">
        <f>'[4]2020 ER Pension Amts'!K367</f>
        <v>0</v>
      </c>
      <c r="L374" s="107">
        <f>'[4]2020 ER Pension Amts'!L367</f>
        <v>29954.83</v>
      </c>
      <c r="M374" s="107">
        <f>'[4]2020 ER Pension Amts'!P367+'[4]2020 ER Pension Amts'!M367</f>
        <v>1368518.26</v>
      </c>
      <c r="N374" s="107">
        <f>'[4]2020 ER Pension Amts'!N367</f>
        <v>-89907.45</v>
      </c>
      <c r="O374" s="107">
        <f>'[4]2020 ER Pension Amts'!O367</f>
        <v>0</v>
      </c>
      <c r="P374" s="107">
        <f>'[4]2020 ER Pension Amts'!Q367</f>
        <v>174298.14</v>
      </c>
      <c r="Q374" s="107">
        <f>'[4]2020 ER Pension Amts'!R367</f>
        <v>394654.44</v>
      </c>
      <c r="R374" s="107">
        <f>'[4]2020 ER Pension Amts'!S367</f>
        <v>422907.05</v>
      </c>
      <c r="S374" s="107">
        <f>'[4]2020 ER Pension Amts'!T367</f>
        <v>316706</v>
      </c>
      <c r="T374" s="107">
        <f>'[4]2020 ER Pension Amts'!U367</f>
        <v>11504216.66</v>
      </c>
      <c r="U374" s="107">
        <f>'[4]2020 ER Pension Amts'!V367</f>
        <v>7543754.9100000001</v>
      </c>
      <c r="V374" s="107">
        <f>'[4]2020 ER Pension Amts'!W367</f>
        <v>8365918.7400000002</v>
      </c>
      <c r="W374" s="107">
        <f>'[4]2020 ER Pension Amts'!X367</f>
        <v>-165184.01999999999</v>
      </c>
      <c r="X374" s="107">
        <f>-'[4]2020 ER Pension Amts'!Y367</f>
        <v>-343.24</v>
      </c>
      <c r="Y374" s="107">
        <f>'[4]2020 ER Pension Amts'!Z367</f>
        <v>-8136.63</v>
      </c>
      <c r="Z374" s="107">
        <f>'[4]2020 ER Pension Amts'!AA367</f>
        <v>966801.54</v>
      </c>
    </row>
    <row r="375" spans="1:26" s="9" customFormat="1" ht="15" customHeight="1" x14ac:dyDescent="0.3">
      <c r="A375" s="105" t="str">
        <f>'[4]2020 ER Pension Amts'!A368</f>
        <v xml:space="preserve"> 16-512</v>
      </c>
      <c r="B375" s="112" t="str">
        <f>'[4]2020 ER Pension Amts'!B368</f>
        <v>WLF - OFFICE OF THE SECRETARY</v>
      </c>
      <c r="C375" s="107">
        <f>'[4]2020 ER Pension Amts'!C368</f>
        <v>17261327.199999999</v>
      </c>
      <c r="D375" s="107">
        <f>'[4]2020 ER Pension Amts'!D368</f>
        <v>8203646.6063999999</v>
      </c>
      <c r="E375" s="108">
        <f>'[4]2020 ER Pension Amts'!E368</f>
        <v>0.47526160000000001</v>
      </c>
      <c r="F375" s="107">
        <f>'[4]2020 ER Pension Amts'!F368</f>
        <v>80671681.200000003</v>
      </c>
      <c r="G375" s="109">
        <f>'[4]2020 ER Pension Amts'!G368</f>
        <v>9.7539500000000008E-3</v>
      </c>
      <c r="H375" s="109">
        <f>'[4]2020 ER Pension Amts'!H368</f>
        <v>9.6167200000000005E-3</v>
      </c>
      <c r="I375" s="109">
        <f>'[4]2020 ER Pension Amts'!I368</f>
        <v>1.3723000000000001E-4</v>
      </c>
      <c r="J375" s="107">
        <f>'[4]2020 ER Pension Amts'!J368</f>
        <v>10394196.18</v>
      </c>
      <c r="K375" s="107">
        <f>'[4]2020 ER Pension Amts'!K368</f>
        <v>0</v>
      </c>
      <c r="L375" s="107">
        <f>'[4]2020 ER Pension Amts'!L368</f>
        <v>258123.66</v>
      </c>
      <c r="M375" s="107">
        <f>'[4]2020 ER Pension Amts'!P368+'[4]2020 ER Pension Amts'!M368</f>
        <v>11792653.83</v>
      </c>
      <c r="N375" s="107">
        <f>'[4]2020 ER Pension Amts'!N368</f>
        <v>-774741.2</v>
      </c>
      <c r="O375" s="107">
        <f>'[4]2020 ER Pension Amts'!O368</f>
        <v>0</v>
      </c>
      <c r="P375" s="107">
        <f>'[4]2020 ER Pension Amts'!Q368</f>
        <v>1501943.92</v>
      </c>
      <c r="Q375" s="107">
        <f>'[4]2020 ER Pension Amts'!R368</f>
        <v>3400775.35</v>
      </c>
      <c r="R375" s="107">
        <f>'[4]2020 ER Pension Amts'!S368</f>
        <v>3644230.88</v>
      </c>
      <c r="S375" s="107">
        <f>'[4]2020 ER Pension Amts'!T368</f>
        <v>2729086.14</v>
      </c>
      <c r="T375" s="107">
        <f>'[4]2020 ER Pension Amts'!U368</f>
        <v>99132944.709999993</v>
      </c>
      <c r="U375" s="107">
        <f>'[4]2020 ER Pension Amts'!V368</f>
        <v>65005263.740000002</v>
      </c>
      <c r="V375" s="107">
        <f>'[4]2020 ER Pension Amts'!W368</f>
        <v>69672302.670000002</v>
      </c>
      <c r="W375" s="107">
        <f>'[4]2020 ER Pension Amts'!X368</f>
        <v>994219.45</v>
      </c>
      <c r="X375" s="107">
        <f>-'[4]2020 ER Pension Amts'!Y368</f>
        <v>2065.92</v>
      </c>
      <c r="Y375" s="107">
        <f>'[4]2020 ER Pension Amts'!Z368</f>
        <v>48973.26</v>
      </c>
      <c r="Z375" s="107">
        <f>'[4]2020 ER Pension Amts'!AA368</f>
        <v>8331022.1699999999</v>
      </c>
    </row>
    <row r="376" spans="1:26" s="9" customFormat="1" ht="15" customHeight="1" x14ac:dyDescent="0.3">
      <c r="A376" s="105" t="str">
        <f>'[4]2020 ER Pension Amts'!A369</f>
        <v xml:space="preserve"> 16-513</v>
      </c>
      <c r="B376" s="112" t="str">
        <f>'[4]2020 ER Pension Amts'!B369</f>
        <v>WLF - OFFICE OF WILDLIFE</v>
      </c>
      <c r="C376" s="107">
        <f>'[4]2020 ER Pension Amts'!C369</f>
        <v>12609929.24</v>
      </c>
      <c r="D376" s="107">
        <f>'[4]2020 ER Pension Amts'!D369</f>
        <v>5056581.62524</v>
      </c>
      <c r="E376" s="108">
        <f>'[4]2020 ER Pension Amts'!E369</f>
        <v>0.40100000000000002</v>
      </c>
      <c r="F376" s="107">
        <f>'[4]2020 ER Pension Amts'!F369</f>
        <v>49724578.75</v>
      </c>
      <c r="G376" s="109">
        <f>'[4]2020 ER Pension Amts'!G369</f>
        <v>6.0121599999999999E-3</v>
      </c>
      <c r="H376" s="109">
        <f>'[4]2020 ER Pension Amts'!H369</f>
        <v>6.5613700000000004E-3</v>
      </c>
      <c r="I376" s="109">
        <f>'[4]2020 ER Pension Amts'!I369</f>
        <v>-5.4920999999999995E-4</v>
      </c>
      <c r="J376" s="107">
        <f>'[4]2020 ER Pension Amts'!J369</f>
        <v>6406796.2699999996</v>
      </c>
      <c r="K376" s="107">
        <f>'[4]2020 ER Pension Amts'!K369</f>
        <v>0</v>
      </c>
      <c r="L376" s="107">
        <f>'[4]2020 ER Pension Amts'!L369</f>
        <v>159102.79999999999</v>
      </c>
      <c r="M376" s="107">
        <f>'[4]2020 ER Pension Amts'!P369+'[4]2020 ER Pension Amts'!M369</f>
        <v>7268780.5200000005</v>
      </c>
      <c r="N376" s="107">
        <f>'[4]2020 ER Pension Amts'!N369</f>
        <v>-477536.59</v>
      </c>
      <c r="O376" s="107">
        <f>'[4]2020 ER Pension Amts'!O369</f>
        <v>0</v>
      </c>
      <c r="P376" s="107">
        <f>'[4]2020 ER Pension Amts'!Q369</f>
        <v>925771.32</v>
      </c>
      <c r="Q376" s="107">
        <f>'[4]2020 ER Pension Amts'!R369</f>
        <v>2096176.99</v>
      </c>
      <c r="R376" s="107">
        <f>'[4]2020 ER Pension Amts'!S369</f>
        <v>2246238.61</v>
      </c>
      <c r="S376" s="107">
        <f>'[4]2020 ER Pension Amts'!T369</f>
        <v>1682159.79</v>
      </c>
      <c r="T376" s="107">
        <f>'[4]2020 ER Pension Amts'!U369</f>
        <v>61103770.759999998</v>
      </c>
      <c r="U376" s="107">
        <f>'[4]2020 ER Pension Amts'!V369</f>
        <v>40068079.75</v>
      </c>
      <c r="V376" s="107">
        <f>'[4]2020 ER Pension Amts'!W369</f>
        <v>47536556.810000002</v>
      </c>
      <c r="W376" s="107">
        <f>'[4]2020 ER Pension Amts'!X369</f>
        <v>-3978978.84</v>
      </c>
      <c r="X376" s="107">
        <f>-'[4]2020 ER Pension Amts'!Y369</f>
        <v>-8268.0300000000007</v>
      </c>
      <c r="Y376" s="107">
        <f>'[4]2020 ER Pension Amts'!Z369</f>
        <v>-195996.52</v>
      </c>
      <c r="Z376" s="107">
        <f>'[4]2020 ER Pension Amts'!AA369</f>
        <v>5135092.78</v>
      </c>
    </row>
    <row r="377" spans="1:26" s="9" customFormat="1" ht="15" customHeight="1" x14ac:dyDescent="0.3">
      <c r="A377" s="105" t="str">
        <f>'[4]2020 ER Pension Amts'!A370</f>
        <v xml:space="preserve"> 14-474</v>
      </c>
      <c r="B377" s="112" t="str">
        <f>'[4]2020 ER Pension Amts'!B370</f>
        <v>WORKFORCE SUPPORT AND TRAINING</v>
      </c>
      <c r="C377" s="107">
        <f>'[4]2020 ER Pension Amts'!C370</f>
        <v>37256470.310000002</v>
      </c>
      <c r="D377" s="107">
        <f>'[4]2020 ER Pension Amts'!D370</f>
        <v>14941485.508269999</v>
      </c>
      <c r="E377" s="108">
        <f>'[4]2020 ER Pension Amts'!E370</f>
        <v>0.40104400000000001</v>
      </c>
      <c r="F377" s="107">
        <f>'[4]2020 ER Pension Amts'!F370</f>
        <v>146929076.97</v>
      </c>
      <c r="G377" s="109">
        <f>'[4]2020 ER Pension Amts'!G370</f>
        <v>1.7765079999999999E-2</v>
      </c>
      <c r="H377" s="109">
        <f>'[4]2020 ER Pension Amts'!H370</f>
        <v>1.8489800000000001E-2</v>
      </c>
      <c r="I377" s="109">
        <f>'[4]2020 ER Pension Amts'!I370</f>
        <v>-7.2471999999999999E-4</v>
      </c>
      <c r="J377" s="107">
        <f>'[4]2020 ER Pension Amts'!J370</f>
        <v>18931174.199999999</v>
      </c>
      <c r="K377" s="107">
        <f>'[4]2020 ER Pension Amts'!K370</f>
        <v>0</v>
      </c>
      <c r="L377" s="107">
        <f>'[4]2020 ER Pension Amts'!L370</f>
        <v>470126.19</v>
      </c>
      <c r="M377" s="107">
        <f>'[4]2020 ER Pension Amts'!P370+'[4]2020 ER Pension Amts'!M370</f>
        <v>21478215.369999997</v>
      </c>
      <c r="N377" s="107">
        <f>'[4]2020 ER Pension Amts'!N370</f>
        <v>-1411052.89</v>
      </c>
      <c r="O377" s="107">
        <f>'[4]2020 ER Pension Amts'!O370</f>
        <v>0</v>
      </c>
      <c r="P377" s="107">
        <f>'[4]2020 ER Pension Amts'!Q370</f>
        <v>2735522.93</v>
      </c>
      <c r="Q377" s="107">
        <f>'[4]2020 ER Pension Amts'!R370</f>
        <v>6193905.6699999999</v>
      </c>
      <c r="R377" s="107">
        <f>'[4]2020 ER Pension Amts'!S370</f>
        <v>6637316.4900000002</v>
      </c>
      <c r="S377" s="107">
        <f>'[4]2020 ER Pension Amts'!T370</f>
        <v>4970543.58</v>
      </c>
      <c r="T377" s="107">
        <f>'[4]2020 ER Pension Amts'!U370</f>
        <v>180552975.28999999</v>
      </c>
      <c r="U377" s="107">
        <f>'[4]2020 ER Pension Amts'!V370</f>
        <v>118395492.16</v>
      </c>
      <c r="V377" s="107">
        <f>'[4]2020 ER Pension Amts'!W370</f>
        <v>133956998.01000001</v>
      </c>
      <c r="W377" s="107">
        <f>'[4]2020 ER Pension Amts'!X370</f>
        <v>-5250533.57</v>
      </c>
      <c r="X377" s="107">
        <f>-'[4]2020 ER Pension Amts'!Y370</f>
        <v>-10910.23</v>
      </c>
      <c r="Y377" s="107">
        <f>'[4]2020 ER Pension Amts'!Z370</f>
        <v>-258630.76</v>
      </c>
      <c r="Z377" s="107">
        <f>'[4]2020 ER Pension Amts'!AA370</f>
        <v>15173470.779999999</v>
      </c>
    </row>
    <row r="378" spans="1:26" s="9" customFormat="1" ht="15" customHeight="1" x14ac:dyDescent="0.3">
      <c r="A378" s="105" t="str">
        <f>'[4]2020 ER Pension Amts'!A371</f>
        <v xml:space="preserve"> LsrAgy00514</v>
      </c>
      <c r="B378" s="112" t="str">
        <f>'[4]2020 ER Pension Amts'!B371</f>
        <v>ZACHARY CITY COURT</v>
      </c>
      <c r="C378" s="107">
        <f>'[4]2020 ER Pension Amts'!C371</f>
        <v>79101.119999999995</v>
      </c>
      <c r="D378" s="107">
        <f>'[4]2020 ER Pension Amts'!D371</f>
        <v>33617.976000000002</v>
      </c>
      <c r="E378" s="108">
        <f>'[4]2020 ER Pension Amts'!E371</f>
        <v>0.42499999999999999</v>
      </c>
      <c r="F378" s="107">
        <f>'[4]2020 ER Pension Amts'!F371</f>
        <v>330578.59999999998</v>
      </c>
      <c r="G378" s="109">
        <f>'[4]2020 ER Pension Amts'!G371</f>
        <v>3.9969999999999998E-5</v>
      </c>
      <c r="H378" s="109">
        <f>'[4]2020 ER Pension Amts'!H371</f>
        <v>4.244E-5</v>
      </c>
      <c r="I378" s="109">
        <f>'[4]2020 ER Pension Amts'!I371</f>
        <v>-2.4700000000000001E-6</v>
      </c>
      <c r="J378" s="107">
        <f>'[4]2020 ER Pension Amts'!J371</f>
        <v>42593.62</v>
      </c>
      <c r="K378" s="107">
        <f>'[4]2020 ER Pension Amts'!K371</f>
        <v>0</v>
      </c>
      <c r="L378" s="107">
        <f>'[4]2020 ER Pension Amts'!L371</f>
        <v>1057.75</v>
      </c>
      <c r="M378" s="107">
        <f>'[4]2020 ER Pension Amts'!P371+'[4]2020 ER Pension Amts'!M371</f>
        <v>48324.26</v>
      </c>
      <c r="N378" s="107">
        <f>'[4]2020 ER Pension Amts'!N371</f>
        <v>-3174.76</v>
      </c>
      <c r="O378" s="107">
        <f>'[4]2020 ER Pension Amts'!O371</f>
        <v>0</v>
      </c>
      <c r="P378" s="107">
        <f>'[4]2020 ER Pension Amts'!Q371</f>
        <v>6154.71</v>
      </c>
      <c r="Q378" s="107">
        <f>'[4]2020 ER Pension Amts'!R371</f>
        <v>13935.79</v>
      </c>
      <c r="R378" s="107">
        <f>'[4]2020 ER Pension Amts'!S371</f>
        <v>14933.43</v>
      </c>
      <c r="S378" s="107">
        <f>'[4]2020 ER Pension Amts'!T371</f>
        <v>11183.32</v>
      </c>
      <c r="T378" s="107">
        <f>'[4]2020 ER Pension Amts'!U371</f>
        <v>406229.66</v>
      </c>
      <c r="U378" s="107">
        <f>'[4]2020 ER Pension Amts'!V371</f>
        <v>266380.33</v>
      </c>
      <c r="V378" s="107">
        <f>'[4]2020 ER Pension Amts'!W371</f>
        <v>307474.12</v>
      </c>
      <c r="W378" s="107">
        <f>'[4]2020 ER Pension Amts'!X371</f>
        <v>-17894.939999999999</v>
      </c>
      <c r="X378" s="107">
        <f>-'[4]2020 ER Pension Amts'!Y371</f>
        <v>-37.18</v>
      </c>
      <c r="Y378" s="107">
        <f>'[4]2020 ER Pension Amts'!Z371</f>
        <v>-881.47</v>
      </c>
      <c r="Z378" s="107">
        <f>'[4]2020 ER Pension Amts'!AA371</f>
        <v>34139.089999999997</v>
      </c>
    </row>
    <row r="379" spans="1:26" s="9" customFormat="1" ht="15" customHeight="1" x14ac:dyDescent="0.3">
      <c r="A379" s="105" t="str">
        <f>'[4]2020 ER Pension Amts'!A372</f>
        <v xml:space="preserve"> LsrAgy00121</v>
      </c>
      <c r="B379" s="112" t="str">
        <f>'[4]2020 ER Pension Amts'!B372</f>
        <v>ZACHARY SCHOOL BOARD</v>
      </c>
      <c r="C379" s="107">
        <f>'[4]2020 ER Pension Amts'!C372</f>
        <v>65339</v>
      </c>
      <c r="D379" s="107">
        <f>'[4]2020 ER Pension Amts'!D372</f>
        <v>26200.938999999998</v>
      </c>
      <c r="E379" s="108">
        <f>'[4]2020 ER Pension Amts'!E372</f>
        <v>0.40100000000000002</v>
      </c>
      <c r="F379" s="107">
        <f>'[4]2020 ER Pension Amts'!F372</f>
        <v>257631.31</v>
      </c>
      <c r="G379" s="109">
        <f>'[4]2020 ER Pension Amts'!G372</f>
        <v>3.1149999999999998E-5</v>
      </c>
      <c r="H379" s="109">
        <f>'[4]2020 ER Pension Amts'!H372</f>
        <v>3.235E-5</v>
      </c>
      <c r="I379" s="109">
        <f>'[4]2020 ER Pension Amts'!I372</f>
        <v>-1.1999999999999999E-6</v>
      </c>
      <c r="J379" s="107">
        <f>'[4]2020 ER Pension Amts'!J372</f>
        <v>33194.68</v>
      </c>
      <c r="K379" s="107">
        <f>'[4]2020 ER Pension Amts'!K372</f>
        <v>0</v>
      </c>
      <c r="L379" s="107">
        <f>'[4]2020 ER Pension Amts'!L372</f>
        <v>824.34</v>
      </c>
      <c r="M379" s="107">
        <f>'[4]2020 ER Pension Amts'!P372+'[4]2020 ER Pension Amts'!M372</f>
        <v>37660.76</v>
      </c>
      <c r="N379" s="107">
        <f>'[4]2020 ER Pension Amts'!N372</f>
        <v>-2474.1999999999998</v>
      </c>
      <c r="O379" s="107">
        <f>'[4]2020 ER Pension Amts'!O372</f>
        <v>0</v>
      </c>
      <c r="P379" s="107">
        <f>'[4]2020 ER Pension Amts'!Q372</f>
        <v>4796.58</v>
      </c>
      <c r="Q379" s="107">
        <f>'[4]2020 ER Pension Amts'!R372</f>
        <v>10860.64</v>
      </c>
      <c r="R379" s="107">
        <f>'[4]2020 ER Pension Amts'!S372</f>
        <v>11638.14</v>
      </c>
      <c r="S379" s="107">
        <f>'[4]2020 ER Pension Amts'!T372</f>
        <v>8715.5499999999993</v>
      </c>
      <c r="T379" s="107">
        <f>'[4]2020 ER Pension Amts'!U372</f>
        <v>316588.78999999998</v>
      </c>
      <c r="U379" s="107">
        <f>'[4]2020 ER Pension Amts'!V372</f>
        <v>207599.38</v>
      </c>
      <c r="V379" s="107">
        <f>'[4]2020 ER Pension Amts'!W372</f>
        <v>234372.95</v>
      </c>
      <c r="W379" s="107">
        <f>'[4]2020 ER Pension Amts'!X372</f>
        <v>-8693.9</v>
      </c>
      <c r="X379" s="107">
        <f>-'[4]2020 ER Pension Amts'!Y372</f>
        <v>-18.07</v>
      </c>
      <c r="Y379" s="107">
        <f>'[4]2020 ER Pension Amts'!Z372</f>
        <v>-428.24</v>
      </c>
      <c r="Z379" s="107">
        <f>'[4]2020 ER Pension Amts'!AA372</f>
        <v>26605.77</v>
      </c>
    </row>
    <row r="380" spans="1:26" s="93" customFormat="1" ht="15" customHeight="1" thickBot="1" x14ac:dyDescent="0.35">
      <c r="A380" s="113"/>
      <c r="B380" s="114"/>
      <c r="C380" s="115">
        <f>SUM(C10:C379)</f>
        <v>2070162271.1800005</v>
      </c>
      <c r="D380" s="115">
        <f>SUM(D10:D379)</f>
        <v>841059304.14711988</v>
      </c>
      <c r="E380" s="116">
        <f>D380/C380</f>
        <v>0.40627699376808407</v>
      </c>
      <c r="F380" s="115">
        <f>'[4]2020 ER Pension Amts'!F373</f>
        <v>8270667903.9900026</v>
      </c>
      <c r="G380" s="117">
        <f>'[4]2020 ER Pension Amts'!G373</f>
        <v>0.99999999999999967</v>
      </c>
      <c r="H380" s="117">
        <f>'[4]2020 ER Pension Amts'!H373</f>
        <v>1.0000000299999996</v>
      </c>
      <c r="I380" s="117">
        <f>'[4]2020 ER Pension Amts'!I373</f>
        <v>-3.0000000005571072E-8</v>
      </c>
      <c r="J380" s="115">
        <f>'[4]2020 ER Pension Amts'!J373</f>
        <v>1065639682.0399998</v>
      </c>
      <c r="K380" s="115">
        <f>'[4]2020 ER Pension Amts'!K373</f>
        <v>0</v>
      </c>
      <c r="L380" s="115">
        <f>'[4]2020 ER Pension Amts'!L373</f>
        <v>26463499.929999985</v>
      </c>
      <c r="M380" s="115">
        <f>SUM(M10:M379)</f>
        <v>1209013151.9999981</v>
      </c>
      <c r="N380" s="115">
        <f>'[4]2020 ER Pension Amts'!N373</f>
        <v>-79428456.920000017</v>
      </c>
      <c r="O380" s="115">
        <f>'[4]2020 ER Pension Amts'!O373</f>
        <v>0</v>
      </c>
      <c r="P380" s="115">
        <f>'[4]2020 ER Pension Amts'!Q373</f>
        <v>153983147.5800001</v>
      </c>
      <c r="Q380" s="115">
        <f>'[4]2020 ER Pension Amts'!R373</f>
        <v>348656221.42999989</v>
      </c>
      <c r="R380" s="115">
        <f>'[4]2020 ER Pension Amts'!S373</f>
        <v>373615907.50999987</v>
      </c>
      <c r="S380" s="115">
        <f>'[4]2020 ER Pension Amts'!T373</f>
        <v>279792918.44999999</v>
      </c>
      <c r="T380" s="115">
        <f>'[4]2020 ER Pension Amts'!U373</f>
        <v>10163364043.029991</v>
      </c>
      <c r="U380" s="115">
        <f>'[4]2020 ER Pension Amts'!V373</f>
        <v>6664506558.0799952</v>
      </c>
      <c r="V380" s="115">
        <f>'[4]2020 ER Pension Amts'!W373</f>
        <v>7244913304.4199991</v>
      </c>
      <c r="W380" s="115">
        <f>'[4]2020 ER Pension Amts'!X373</f>
        <v>-0.30000003069471859</v>
      </c>
      <c r="X380" s="115">
        <f>-'[4]2020 ER Pension Amts'!Y373</f>
        <v>-0.46000000001185981</v>
      </c>
      <c r="Y380" s="115">
        <f>'[4]2020 ER Pension Amts'!Z373</f>
        <v>0.36000000172407454</v>
      </c>
      <c r="Z380" s="115">
        <f>'[4]2020 ER Pension Amts'!AA373</f>
        <v>854117785.03999925</v>
      </c>
    </row>
    <row r="381" spans="1:26" s="92" customFormat="1" ht="15.75" thickTop="1" x14ac:dyDescent="0.3">
      <c r="A381" s="5"/>
      <c r="B381" s="7"/>
      <c r="C381" s="7"/>
      <c r="D381" s="7"/>
      <c r="E381" s="7"/>
      <c r="F381" s="3"/>
      <c r="G381" s="3"/>
      <c r="H381" s="3"/>
      <c r="I381" s="3"/>
      <c r="J381" s="3"/>
      <c r="K381" s="5"/>
      <c r="L381" s="5"/>
      <c r="M381" s="5"/>
      <c r="N381" s="5"/>
      <c r="O381" s="5"/>
      <c r="P381" s="5"/>
      <c r="Q381" s="5"/>
      <c r="R381" s="5"/>
      <c r="S381" s="5"/>
      <c r="T381" s="3"/>
      <c r="U381" s="3"/>
      <c r="V381" s="3"/>
      <c r="W381" s="3"/>
      <c r="X381" s="3"/>
      <c r="Y381" s="3"/>
      <c r="Z381" s="5"/>
    </row>
    <row r="382" spans="1:26" s="93" customFormat="1" ht="16.5" x14ac:dyDescent="0.3">
      <c r="A382" s="3"/>
      <c r="B382" s="7"/>
      <c r="C382" s="7"/>
      <c r="D382" s="7"/>
      <c r="E382" s="7"/>
      <c r="F382" s="3"/>
      <c r="G382" s="3"/>
      <c r="H382" s="3"/>
      <c r="I382" s="3"/>
      <c r="J382" s="3"/>
      <c r="K382" s="3"/>
      <c r="L382" s="3"/>
      <c r="M382" s="3"/>
      <c r="N382" s="3"/>
      <c r="O382" s="3"/>
      <c r="P382" s="3"/>
      <c r="Q382" s="3"/>
      <c r="R382" s="3"/>
      <c r="S382" s="3"/>
      <c r="T382" s="3"/>
      <c r="U382" s="3"/>
      <c r="V382" s="3"/>
      <c r="W382" s="3"/>
      <c r="X382" s="3"/>
      <c r="Y382" s="3"/>
      <c r="Z382" s="5"/>
    </row>
    <row r="383" spans="1:26" s="93" customFormat="1" ht="16.5" x14ac:dyDescent="0.3">
      <c r="A383" s="3" t="s">
        <v>42</v>
      </c>
      <c r="B383" s="7"/>
      <c r="C383" s="7"/>
      <c r="D383" s="7"/>
      <c r="E383" s="7"/>
      <c r="F383" s="118">
        <f>'[4]GASB Constants'!B10</f>
        <v>8270667904</v>
      </c>
      <c r="G383" s="3"/>
      <c r="H383" s="3"/>
      <c r="I383" s="3"/>
      <c r="J383" s="118">
        <f>'[4]GASB Constants'!C10</f>
        <v>1065639682</v>
      </c>
      <c r="K383" s="118">
        <f>'[4]GASB Constants'!M10</f>
        <v>0</v>
      </c>
      <c r="L383" s="118">
        <f>'[4]GASB Constants'!O10</f>
        <v>26463500</v>
      </c>
      <c r="M383" s="118">
        <f>'[4]GASB Constants'!N10+'[4]GASB Constants'!E10</f>
        <v>1209013152</v>
      </c>
      <c r="N383" s="118">
        <f>'[4]GASB Constants'!D10</f>
        <v>-79428457</v>
      </c>
      <c r="O383" s="118">
        <f>'[4]GASB Constants'!F10</f>
        <v>0</v>
      </c>
      <c r="P383" s="119">
        <f>'[4]GASB Constants'!$G10+'[4]GASB Constants'!$H10/4+'[4]GASB Constants'!$Q10+'[4]GASB Constants'!$S10/2+'[4]GASB Constants'!$T10/3+'[4]GASB Constants'!I10+'[4]GASB Constants'!P10+'[4]GASB Constants'!R10</f>
        <v>153983147.5</v>
      </c>
      <c r="Q383" s="119">
        <f>'[4]GASB Constants'!$S10/2+'[4]GASB Constants'!$T10/3+'[4]GASB Constants'!$H10/4</f>
        <v>348656221.5</v>
      </c>
      <c r="R383" s="119">
        <f>'[4]GASB Constants'!$T10/3+'[4]GASB Constants'!$H10/4</f>
        <v>373615907.5</v>
      </c>
      <c r="S383" s="119">
        <f>+'[4]GASB Constants'!$H10/4</f>
        <v>279792918.5</v>
      </c>
      <c r="T383" s="118">
        <f>'[4]GASB Constants'!J10</f>
        <v>10163364043</v>
      </c>
      <c r="U383" s="118">
        <f>'[4]GASB Constants'!K10</f>
        <v>6664506558</v>
      </c>
      <c r="V383" s="118">
        <f>'[4]GASB Constants'!B9</f>
        <v>7244913304</v>
      </c>
      <c r="W383" s="118">
        <v>0</v>
      </c>
      <c r="X383" s="118">
        <v>0</v>
      </c>
      <c r="Y383" s="118">
        <v>0</v>
      </c>
      <c r="Z383" s="118">
        <f>'[4]GASB Constants'!L10</f>
        <v>854117785</v>
      </c>
    </row>
    <row r="384" spans="1:26" s="93" customFormat="1" ht="17.25" thickBot="1" x14ac:dyDescent="0.35">
      <c r="A384" s="3" t="s">
        <v>43</v>
      </c>
      <c r="B384" s="7"/>
      <c r="C384" s="7"/>
      <c r="D384" s="7"/>
      <c r="E384" s="7"/>
      <c r="F384" s="120">
        <f>F383-F380</f>
        <v>9.9973678588867188E-3</v>
      </c>
      <c r="G384" s="3"/>
      <c r="H384" s="3"/>
      <c r="I384" s="3"/>
      <c r="J384" s="120">
        <f>J383-J380</f>
        <v>-3.9999842643737793E-2</v>
      </c>
      <c r="K384" s="120">
        <f t="shared" ref="K384:Z384" si="0">K383-K380</f>
        <v>0</v>
      </c>
      <c r="L384" s="120">
        <f t="shared" si="0"/>
        <v>7.0000015199184418E-2</v>
      </c>
      <c r="M384" s="120">
        <f>M383-M380</f>
        <v>1.9073486328125E-6</v>
      </c>
      <c r="N384" s="120">
        <f t="shared" si="0"/>
        <v>-7.9999983310699463E-2</v>
      </c>
      <c r="O384" s="120">
        <f t="shared" si="0"/>
        <v>0</v>
      </c>
      <c r="P384" s="120">
        <f t="shared" si="0"/>
        <v>-8.0000102519989014E-2</v>
      </c>
      <c r="Q384" s="120">
        <f t="shared" si="0"/>
        <v>7.0000112056732178E-2</v>
      </c>
      <c r="R384" s="120">
        <f t="shared" si="0"/>
        <v>-9.9998712539672852E-3</v>
      </c>
      <c r="S384" s="120">
        <f t="shared" si="0"/>
        <v>5.0000011920928955E-2</v>
      </c>
      <c r="T384" s="120">
        <f t="shared" si="0"/>
        <v>-2.999114990234375E-2</v>
      </c>
      <c r="U384" s="120">
        <f t="shared" si="0"/>
        <v>-7.9995155334472656E-2</v>
      </c>
      <c r="V384" s="120">
        <f t="shared" si="0"/>
        <v>-0.41999912261962891</v>
      </c>
      <c r="W384" s="120">
        <f t="shared" si="0"/>
        <v>0.30000003069471859</v>
      </c>
      <c r="X384" s="120">
        <f t="shared" si="0"/>
        <v>0.46000000001185981</v>
      </c>
      <c r="Y384" s="120">
        <f t="shared" si="0"/>
        <v>-0.36000000172407454</v>
      </c>
      <c r="Z384" s="120">
        <f t="shared" si="0"/>
        <v>-3.9999246597290039E-2</v>
      </c>
    </row>
    <row r="385" spans="1:26" s="9" customFormat="1" ht="15.75" thickTop="1" x14ac:dyDescent="0.3">
      <c r="A385" s="3"/>
      <c r="B385" s="7"/>
      <c r="C385" s="7"/>
      <c r="D385" s="7"/>
      <c r="E385" s="7"/>
      <c r="F385" s="3"/>
      <c r="G385" s="3"/>
      <c r="H385" s="3"/>
      <c r="I385" s="3"/>
      <c r="J385" s="3"/>
      <c r="K385" s="3"/>
      <c r="L385" s="3"/>
      <c r="M385" s="3"/>
      <c r="N385" s="3"/>
      <c r="O385" s="3"/>
      <c r="P385" s="3"/>
      <c r="Q385" s="3"/>
      <c r="R385" s="3"/>
      <c r="S385" s="3"/>
      <c r="T385" s="3"/>
      <c r="U385" s="3"/>
      <c r="V385" s="3"/>
      <c r="W385" s="3"/>
      <c r="X385" s="3"/>
      <c r="Y385" s="3"/>
      <c r="Z385" s="5"/>
    </row>
    <row r="386" spans="1:26" ht="12.75" x14ac:dyDescent="0.2">
      <c r="B386" s="7"/>
      <c r="C386" s="7"/>
      <c r="D386" s="7"/>
      <c r="E386" s="7"/>
      <c r="K386" s="3"/>
      <c r="L386" s="3"/>
      <c r="M386" s="3"/>
      <c r="N386" s="3"/>
      <c r="O386" s="3"/>
      <c r="P386" s="3"/>
      <c r="Q386" s="3"/>
      <c r="R386" s="3"/>
      <c r="S386" s="3"/>
    </row>
    <row r="387" spans="1:26" ht="12.75" x14ac:dyDescent="0.2">
      <c r="B387" s="7"/>
      <c r="C387" s="7"/>
      <c r="D387" s="7"/>
      <c r="E387" s="7"/>
      <c r="K387" s="3"/>
      <c r="L387" s="3"/>
      <c r="M387" s="3"/>
      <c r="N387" s="3"/>
      <c r="O387" s="3"/>
      <c r="P387" s="3"/>
      <c r="Q387" s="3"/>
      <c r="R387" s="3"/>
      <c r="S387" s="3"/>
    </row>
    <row r="388" spans="1:26" ht="12.75" x14ac:dyDescent="0.2">
      <c r="B388" s="7"/>
      <c r="C388" s="7"/>
      <c r="D388" s="7"/>
      <c r="E388" s="7"/>
      <c r="G388" s="4"/>
      <c r="K388" s="3"/>
      <c r="L388" s="3"/>
      <c r="M388" s="3"/>
      <c r="N388" s="3"/>
      <c r="O388" s="3"/>
      <c r="P388" s="3"/>
      <c r="Q388" s="3"/>
      <c r="R388" s="3"/>
      <c r="S388" s="3"/>
    </row>
    <row r="389" spans="1:26" ht="12.75" x14ac:dyDescent="0.2">
      <c r="B389" s="7"/>
      <c r="C389" s="7"/>
      <c r="D389" s="7"/>
      <c r="E389" s="7"/>
      <c r="K389" s="3"/>
      <c r="L389" s="3"/>
      <c r="M389" s="3"/>
      <c r="N389" s="3"/>
      <c r="O389" s="3"/>
      <c r="P389" s="3"/>
      <c r="Q389" s="3"/>
      <c r="R389" s="3"/>
      <c r="S389" s="3"/>
    </row>
  </sheetData>
  <mergeCells count="4">
    <mergeCell ref="K7:M7"/>
    <mergeCell ref="N7:O7"/>
    <mergeCell ref="P7:S7"/>
    <mergeCell ref="W7:Z7"/>
  </mergeCells>
  <pageMargins left="0.45" right="0.25" top="0.37" bottom="0.3" header="0.3" footer="0.3"/>
  <pageSetup paperSize="5"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Exhibit 1 </vt:lpstr>
      <vt:lpstr>Exhibit 1a </vt:lpstr>
      <vt:lpstr>Exhibit 2 - 2020</vt:lpstr>
      <vt:lpstr>'Exhibit 1 '!Print_Area</vt:lpstr>
      <vt:lpstr>'Exhibit 1a '!Print_Area</vt:lpstr>
      <vt:lpstr>'Exhibit 2 - 2020'!Print_Area</vt:lpstr>
      <vt:lpstr>'Exhibit 2 - 2020'!Print_Titles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Coan</dc:creator>
  <cp:lastModifiedBy>Amber Foster</cp:lastModifiedBy>
  <cp:lastPrinted>2020-10-27T18:24:45Z</cp:lastPrinted>
  <dcterms:created xsi:type="dcterms:W3CDTF">2017-01-10T22:35:16Z</dcterms:created>
  <dcterms:modified xsi:type="dcterms:W3CDTF">2021-10-28T20:26:55Z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21.2</vt:lpwstr>
  </property>
</Properties>
</file>